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P:\AST development\Hosted\Factors Modernisation\Data import\Consolidated Factor Workbooks\2025-02\"/>
    </mc:Choice>
  </mc:AlternateContent>
  <xr:revisionPtr revIDLastSave="0" documentId="13_ncr:1_{78556CCC-1A1B-4AE7-A649-3DF7E570F13D}" xr6:coauthVersionLast="47" xr6:coauthVersionMax="47" xr10:uidLastSave="{00000000-0000-0000-0000-000000000000}"/>
  <bookViews>
    <workbookView xWindow="-108" yWindow="-108" windowWidth="27288" windowHeight="17664" tabRatio="661" firstSheet="5" activeTab="5" xr2:uid="{00000000-000D-0000-FFFF-FFFF00000000}"/>
  </bookViews>
  <sheets>
    <sheet name="Cover" sheetId="1" r:id="rId1"/>
    <sheet name="Purpose of spreadsheet" sheetId="77" r:id="rId2"/>
    <sheet name="Version Control" sheetId="78" r:id="rId3"/>
    <sheet name="Summary - PCSPS_NI" sheetId="85" state="hidden" r:id="rId4"/>
    <sheet name="AnnGenHiddenLists" sheetId="103" state="hidden" r:id="rId5"/>
    <sheet name="Factor List" sheetId="55" r:id="rId6"/>
    <sheet name="x-Series Number" sheetId="102" state="hidden" r:id="rId7"/>
    <sheet name="Assumptions" sheetId="279" r:id="rId8"/>
    <sheet name="x-001" sheetId="136" r:id="rId9"/>
    <sheet name="x-201" sheetId="120" r:id="rId10"/>
    <sheet name="x-202" sheetId="121" r:id="rId11"/>
    <sheet name="x-203" sheetId="122" r:id="rId12"/>
    <sheet name="x-204" sheetId="123" r:id="rId13"/>
    <sheet name="x-206" sheetId="125" r:id="rId14"/>
    <sheet name="x-207" sheetId="126" r:id="rId15"/>
    <sheet name="x-208" sheetId="127" r:id="rId16"/>
    <sheet name="x-210" sheetId="129" r:id="rId17"/>
    <sheet name="x-211" sheetId="130" r:id="rId18"/>
    <sheet name="x-214" sheetId="212" r:id="rId19"/>
    <sheet name="x-215" sheetId="213" r:id="rId20"/>
    <sheet name="x-216" sheetId="214" r:id="rId21"/>
    <sheet name="x-217" sheetId="215" r:id="rId22"/>
    <sheet name="x-301" sheetId="131" r:id="rId23"/>
    <sheet name="x-302" sheetId="132" r:id="rId24"/>
    <sheet name="x-303" sheetId="133" r:id="rId25"/>
    <sheet name="x-304" sheetId="134" r:id="rId26"/>
    <sheet name="x-305" sheetId="138" r:id="rId27"/>
    <sheet name="x-306" sheetId="139" r:id="rId28"/>
    <sheet name="x-307" sheetId="140" r:id="rId29"/>
    <sheet name="x-308" sheetId="141" r:id="rId30"/>
    <sheet name="x-401" sheetId="179" r:id="rId31"/>
    <sheet name="x-402" sheetId="180" r:id="rId32"/>
    <sheet name="x-403" sheetId="181" r:id="rId33"/>
    <sheet name="x-404" sheetId="182" r:id="rId34"/>
    <sheet name="x-405" sheetId="183" r:id="rId35"/>
    <sheet name="x-406" sheetId="184" r:id="rId36"/>
    <sheet name="x-407" sheetId="185" r:id="rId37"/>
    <sheet name="x-408" sheetId="186" r:id="rId38"/>
    <sheet name="x-409" sheetId="187" r:id="rId39"/>
    <sheet name="x-410" sheetId="188" r:id="rId40"/>
    <sheet name="x-411" sheetId="189" r:id="rId41"/>
    <sheet name="x-412" sheetId="190" r:id="rId42"/>
    <sheet name="x-413" sheetId="191" r:id="rId43"/>
    <sheet name="x-416" sheetId="194" r:id="rId44"/>
    <sheet name="x-417" sheetId="195" r:id="rId45"/>
    <sheet name="x-418" sheetId="196" r:id="rId46"/>
    <sheet name="x-419" sheetId="197" r:id="rId47"/>
    <sheet name="x-420" sheetId="198" r:id="rId48"/>
    <sheet name="x-421" sheetId="192" r:id="rId49"/>
    <sheet name="x-422" sheetId="266" r:id="rId50"/>
    <sheet name="x-423" sheetId="267" r:id="rId51"/>
    <sheet name="x-424" sheetId="193" r:id="rId52"/>
    <sheet name="x-501" sheetId="142" r:id="rId53"/>
    <sheet name="x-502" sheetId="143" r:id="rId54"/>
    <sheet name="x-503" sheetId="144" r:id="rId55"/>
    <sheet name="x-601" sheetId="221" r:id="rId56"/>
    <sheet name="x-603" sheetId="230" r:id="rId57"/>
    <sheet name="x-604" sheetId="231" r:id="rId58"/>
    <sheet name="x-605" sheetId="222" r:id="rId59"/>
    <sheet name="x-606" sheetId="223" r:id="rId60"/>
    <sheet name="x-607" sheetId="224" r:id="rId61"/>
    <sheet name="x-608" sheetId="225" r:id="rId62"/>
    <sheet name="x-610" sheetId="226" r:id="rId63"/>
    <sheet name="x-611" sheetId="227" r:id="rId64"/>
    <sheet name="x-612" sheetId="228" r:id="rId65"/>
    <sheet name="x-613" sheetId="229" r:id="rId66"/>
    <sheet name="x-701" sheetId="163" r:id="rId67"/>
    <sheet name="x-702" sheetId="164" r:id="rId68"/>
    <sheet name="x-703" sheetId="165" r:id="rId69"/>
    <sheet name="x-704" sheetId="166" r:id="rId70"/>
    <sheet name="x-705" sheetId="167" r:id="rId71"/>
    <sheet name="x-706" sheetId="168" r:id="rId72"/>
    <sheet name="x-707" sheetId="169" r:id="rId73"/>
    <sheet name="x-708" sheetId="170" r:id="rId74"/>
    <sheet name="x-709" sheetId="171" r:id="rId75"/>
    <sheet name="x-710" sheetId="172" r:id="rId76"/>
    <sheet name="x-711" sheetId="173" r:id="rId77"/>
    <sheet name="x-717" sheetId="207" r:id="rId78"/>
    <sheet name="x-718" sheetId="208" r:id="rId79"/>
    <sheet name="x-719" sheetId="209" r:id="rId80"/>
    <sheet name="x-720" sheetId="210" r:id="rId81"/>
    <sheet name="x-721" sheetId="268" r:id="rId82"/>
    <sheet name="x-722" sheetId="248" r:id="rId83"/>
    <sheet name="x-723" sheetId="249" r:id="rId84"/>
    <sheet name="x-724" sheetId="250" r:id="rId85"/>
    <sheet name="x-725" sheetId="251" r:id="rId86"/>
    <sheet name="x-726" sheetId="252" r:id="rId87"/>
    <sheet name="x-727" sheetId="253" r:id="rId88"/>
    <sheet name="x-728" sheetId="254" r:id="rId89"/>
    <sheet name="x-729" sheetId="255" r:id="rId90"/>
    <sheet name="x-811" sheetId="274" r:id="rId91"/>
    <sheet name="x-812" sheetId="275" r:id="rId92"/>
    <sheet name="x-813" sheetId="276" r:id="rId93"/>
    <sheet name="x-814" sheetId="277" r:id="rId94"/>
  </sheets>
  <externalReferences>
    <externalReference r:id="rId95"/>
  </externalReferences>
  <definedNames>
    <definedName name="_xlnm._FilterDatabase" localSheetId="5" hidden="1">'Factor List'!$A$7:$T$105</definedName>
    <definedName name="age_rng">#REF!</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List'!#REF!</definedName>
    <definedName name="FACTOR_LIST_FACTOR_TYPE">'Factor List'!$D$7</definedName>
    <definedName name="FACTOR_LIST_GENDER">'Factor List'!$F$7</definedName>
    <definedName name="FACTOR_LIST_HEADINGS">'Factor List'!$B$7:$T$7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List'!$R$7</definedName>
    <definedName name="FACTOR_LIST_TABLE_ID">'Factor List'!$Q$7</definedName>
    <definedName name="FACTOR_LIST_TIMESTAMP">'Factor List'!$T$7</definedName>
    <definedName name="FACTOR_LIST_USER_ID">'Factor List'!$S$7</definedName>
    <definedName name="factor_table">#REF!</definedName>
    <definedName name="_xlnm.Print_Area" localSheetId="3">'Summary - PCSPS_NI'!$A$1:$K$224</definedName>
    <definedName name="_xlnm.Print_Area" localSheetId="8">'x-001'!$A$27:$N$49</definedName>
    <definedName name="_xlnm.Print_Area" localSheetId="9">'x-201'!$A$26:$J$48</definedName>
    <definedName name="_xlnm.Print_Area" localSheetId="10">'x-202'!$A$26:$J$48</definedName>
    <definedName name="_xlnm.Print_Area" localSheetId="11">'x-203'!$A$26:$J$48</definedName>
    <definedName name="_xlnm.Print_Area" localSheetId="12">'x-204'!$A$26:$J$48</definedName>
    <definedName name="_xlnm.Print_Area" localSheetId="13">'x-206'!$A$26:$J$48</definedName>
    <definedName name="_xlnm.Print_Area" localSheetId="14">'x-207'!$A$26:$J$48</definedName>
    <definedName name="_xlnm.Print_Area" localSheetId="15">'x-208'!$A$26:$J$48</definedName>
    <definedName name="_xlnm.Print_Area" localSheetId="16">'x-210'!$A$26:$N$48</definedName>
    <definedName name="_xlnm.Print_Area" localSheetId="17">'x-211'!$A$26:$N$48</definedName>
    <definedName name="_xlnm.Print_Area" localSheetId="18">'x-214'!$A$26:$J$48</definedName>
    <definedName name="_xlnm.Print_Area" localSheetId="19">'x-215'!$A$26:$J$48</definedName>
    <definedName name="_xlnm.Print_Area" localSheetId="20">'x-216'!$A$26:$J$48</definedName>
    <definedName name="_xlnm.Print_Area" localSheetId="21">'x-217'!$A$26:$J$48</definedName>
    <definedName name="_xlnm.Print_Area" localSheetId="22">'x-301'!$A$26:$N$48</definedName>
    <definedName name="_xlnm.Print_Area" localSheetId="23">'x-302'!$A$26:$N$48</definedName>
    <definedName name="_xlnm.Print_Area" localSheetId="24">'x-303'!$A$26:$N$48</definedName>
    <definedName name="_xlnm.Print_Area" localSheetId="25">'x-304'!$A$26:$N$48</definedName>
    <definedName name="_xlnm.Print_Area" localSheetId="26">'x-305'!$A$26:$N$48</definedName>
    <definedName name="_xlnm.Print_Area" localSheetId="27">'x-306'!$A$26:$N$48</definedName>
    <definedName name="_xlnm.Print_Area" localSheetId="28">'x-307'!$A$26:$N$48</definedName>
    <definedName name="_xlnm.Print_Area" localSheetId="29">'x-308'!$A$26:$N$48</definedName>
    <definedName name="_xlnm.Print_Area" localSheetId="30">'x-401'!$A$26:$N$48</definedName>
    <definedName name="_xlnm.Print_Area" localSheetId="31">'x-402'!$A$26:$N$48</definedName>
    <definedName name="_xlnm.Print_Area" localSheetId="32">'x-403'!$A$26:$N$48</definedName>
    <definedName name="_xlnm.Print_Area" localSheetId="33">'x-404'!$A$26:$N$48</definedName>
    <definedName name="_xlnm.Print_Area" localSheetId="34">'x-405'!$A$26:$N$48</definedName>
    <definedName name="_xlnm.Print_Area" localSheetId="35">'x-406'!$A$26:$N$48</definedName>
    <definedName name="_xlnm.Print_Area" localSheetId="36">'x-407'!$A$26:$N$48</definedName>
    <definedName name="_xlnm.Print_Area" localSheetId="37">'x-408'!$A$26:$N$48</definedName>
    <definedName name="_xlnm.Print_Area" localSheetId="38">'x-409'!$A$26:$N$48</definedName>
    <definedName name="_xlnm.Print_Area" localSheetId="39">'x-410'!$A$26:$N$48</definedName>
    <definedName name="_xlnm.Print_Area" localSheetId="40">'x-411'!$A$26:$N$48</definedName>
    <definedName name="_xlnm.Print_Area" localSheetId="41">'x-412'!$A$26:$N$48</definedName>
    <definedName name="_xlnm.Print_Area" localSheetId="42">'x-413'!$A$26:$N$48</definedName>
    <definedName name="_xlnm.Print_Area" localSheetId="43">'x-416'!$A$26:$N$48</definedName>
    <definedName name="_xlnm.Print_Area" localSheetId="44">'x-417'!$A$26:$N$48</definedName>
    <definedName name="_xlnm.Print_Area" localSheetId="45">'x-418'!$A$26:$I$48</definedName>
    <definedName name="_xlnm.Print_Area" localSheetId="46">'x-419'!$A$26:$I$48</definedName>
    <definedName name="_xlnm.Print_Area" localSheetId="47">'x-420'!$A$26:$N$46</definedName>
    <definedName name="_xlnm.Print_Area" localSheetId="48">'x-421'!$A$26:$Q$38</definedName>
    <definedName name="_xlnm.Print_Area" localSheetId="49">'x-422'!$A$26:$Q$38</definedName>
    <definedName name="_xlnm.Print_Area" localSheetId="50">'x-423'!$A$26:$Q$29</definedName>
    <definedName name="_xlnm.Print_Area" localSheetId="51">'x-424'!$A$26:$Q$29</definedName>
    <definedName name="_xlnm.Print_Area" localSheetId="52">'x-501'!$A$26:$N$43</definedName>
    <definedName name="_xlnm.Print_Area" localSheetId="53">'x-502'!$A$26:$N$48</definedName>
    <definedName name="_xlnm.Print_Area" localSheetId="54">'x-503'!$A$26:$M$41</definedName>
    <definedName name="_xlnm.Print_Area" localSheetId="55">'x-601'!$A$26:$N$48</definedName>
    <definedName name="_xlnm.Print_Area" localSheetId="56">'x-603'!$A$26:$C$47</definedName>
    <definedName name="_xlnm.Print_Area" localSheetId="57">'x-604'!$A$26:$N$48</definedName>
    <definedName name="_xlnm.Print_Area" localSheetId="58">'x-605'!$A$26:$N$48</definedName>
    <definedName name="_xlnm.Print_Area" localSheetId="59">'x-606'!$A$26:$N$48</definedName>
    <definedName name="_xlnm.Print_Area" localSheetId="60">'x-607'!$A$26:$N$48</definedName>
    <definedName name="_xlnm.Print_Area" localSheetId="61">'x-608'!$A$26:$N$48</definedName>
    <definedName name="_xlnm.Print_Area" localSheetId="62">'x-610'!$A$26:$N$47</definedName>
    <definedName name="_xlnm.Print_Area" localSheetId="63">'x-611'!$A$26:$N$48</definedName>
    <definedName name="_xlnm.Print_Area" localSheetId="64">'x-612'!$A$26:$N$48</definedName>
    <definedName name="_xlnm.Print_Area" localSheetId="65">'x-613'!$A$26:$N$48</definedName>
    <definedName name="_xlnm.Print_Area" localSheetId="66">'x-701'!$A$26:$N$48</definedName>
    <definedName name="_xlnm.Print_Area" localSheetId="67">'x-702'!$A$26:$N$48</definedName>
    <definedName name="_xlnm.Print_Area" localSheetId="68">'x-703'!$A$26:$N$48</definedName>
    <definedName name="_xlnm.Print_Area" localSheetId="69">'x-704'!$A$26:$N$48</definedName>
    <definedName name="_xlnm.Print_Area" localSheetId="70">'x-705'!$A$26:$N$48</definedName>
    <definedName name="_xlnm.Print_Area" localSheetId="71">'x-706'!$A$26:$N$48</definedName>
    <definedName name="_xlnm.Print_Area" localSheetId="72">'x-707'!$A$26:$N$48</definedName>
    <definedName name="_xlnm.Print_Area" localSheetId="73">'x-708'!$A$26:$N$48</definedName>
    <definedName name="_xlnm.Print_Area" localSheetId="74">'x-709'!$A$26:$N$48</definedName>
    <definedName name="_xlnm.Print_Area" localSheetId="75">'x-710'!$A$26:$N$48</definedName>
    <definedName name="_xlnm.Print_Area" localSheetId="76">'x-711'!$A$26:$N$48</definedName>
    <definedName name="_xlnm.Print_Area" localSheetId="77">'x-717'!$A$26:$N$48</definedName>
    <definedName name="_xlnm.Print_Area" localSheetId="78">'x-718'!$A$26:$N$48</definedName>
    <definedName name="_xlnm.Print_Area" localSheetId="79">'x-719'!$A$26:$N$48</definedName>
    <definedName name="_xlnm.Print_Area" localSheetId="80">'x-720'!$A$26:$N$48</definedName>
    <definedName name="_xlnm.Print_Area" localSheetId="81">'x-721'!$A$26:$N$48</definedName>
    <definedName name="_xlnm.Print_Area" localSheetId="82">'x-722'!$A$26:$N$48</definedName>
    <definedName name="_xlnm.Print_Area" localSheetId="83">'x-723'!$A$26:$N$48</definedName>
    <definedName name="_xlnm.Print_Area" localSheetId="84">'x-724'!$A$26:$N$48</definedName>
    <definedName name="_xlnm.Print_Area" localSheetId="85">'x-725'!$A$26:$N$48</definedName>
    <definedName name="_xlnm.Print_Area" localSheetId="86">'x-726'!$A$26:$N$48</definedName>
    <definedName name="_xlnm.Print_Area" localSheetId="87">'x-727'!$A$26:$N$48</definedName>
    <definedName name="_xlnm.Print_Area" localSheetId="88">'x-728'!$A$26:$N$48</definedName>
    <definedName name="_xlnm.Print_Area" localSheetId="89">'x-729'!$A$26:$I$48</definedName>
    <definedName name="_xlnm.Print_Area" localSheetId="90">'x-811'!$A$26:$I$47</definedName>
    <definedName name="_xlnm.Print_Area" localSheetId="91">'x-812'!$A$26:$I$76</definedName>
    <definedName name="_xlnm.Print_Area" localSheetId="92">'x-813'!$A$26:$I$46</definedName>
    <definedName name="_xlnm.Print_Area" localSheetId="93">'x-814'!$A$26:$I$76</definedName>
    <definedName name="_xlnm.Print_Area" localSheetId="6">'x-Series Number'!$A$25:$N$47</definedName>
    <definedName name="TABLE_AGE_DEF" localSheetId="8">'x-001'!$B$12</definedName>
    <definedName name="TABLE_AGE_DEF" localSheetId="9">'x-201'!$B$12</definedName>
    <definedName name="TABLE_AGE_DEF" localSheetId="10">'x-202'!$B$12</definedName>
    <definedName name="TABLE_AGE_DEF" localSheetId="11">'x-203'!$B$12</definedName>
    <definedName name="TABLE_AGE_DEF" localSheetId="12">'x-204'!$B$12</definedName>
    <definedName name="TABLE_AGE_DEF" localSheetId="13">'x-206'!$B$12</definedName>
    <definedName name="TABLE_AGE_DEF" localSheetId="14">'x-207'!$B$12</definedName>
    <definedName name="TABLE_AGE_DEF" localSheetId="15">'x-208'!$B$12</definedName>
    <definedName name="TABLE_AGE_DEF" localSheetId="16">'x-210'!$B$12</definedName>
    <definedName name="TABLE_AGE_DEF" localSheetId="17">'x-211'!$B$12</definedName>
    <definedName name="TABLE_AGE_DEF" localSheetId="18">'x-214'!$B$12</definedName>
    <definedName name="TABLE_AGE_DEF" localSheetId="19">'x-215'!$B$12</definedName>
    <definedName name="TABLE_AGE_DEF" localSheetId="20">'x-216'!$B$12</definedName>
    <definedName name="TABLE_AGE_DEF" localSheetId="21">'x-217'!$B$12</definedName>
    <definedName name="TABLE_AGE_DEF" localSheetId="22">'x-301'!$B$12</definedName>
    <definedName name="TABLE_AGE_DEF" localSheetId="23">'x-302'!$B$12</definedName>
    <definedName name="TABLE_AGE_DEF" localSheetId="24">'x-303'!$B$12</definedName>
    <definedName name="TABLE_AGE_DEF" localSheetId="25">'x-304'!$B$12</definedName>
    <definedName name="TABLE_AGE_DEF" localSheetId="26">'x-305'!$B$12</definedName>
    <definedName name="TABLE_AGE_DEF" localSheetId="27">'x-306'!$B$12</definedName>
    <definedName name="TABLE_AGE_DEF" localSheetId="28">'x-307'!$B$12</definedName>
    <definedName name="TABLE_AGE_DEF" localSheetId="29">'x-308'!$B$12</definedName>
    <definedName name="TABLE_AGE_DEF" localSheetId="30">'x-401'!$B$12</definedName>
    <definedName name="TABLE_AGE_DEF" localSheetId="31">'x-402'!$B$12</definedName>
    <definedName name="TABLE_AGE_DEF" localSheetId="32">'x-403'!$B$12</definedName>
    <definedName name="TABLE_AGE_DEF" localSheetId="33">'x-404'!$B$12</definedName>
    <definedName name="TABLE_AGE_DEF" localSheetId="34">'x-405'!$B$12</definedName>
    <definedName name="TABLE_AGE_DEF" localSheetId="35">'x-406'!$B$12</definedName>
    <definedName name="TABLE_AGE_DEF" localSheetId="36">'x-407'!$B$12</definedName>
    <definedName name="TABLE_AGE_DEF" localSheetId="37">'x-408'!$B$12</definedName>
    <definedName name="TABLE_AGE_DEF" localSheetId="38">'x-409'!$B$12</definedName>
    <definedName name="TABLE_AGE_DEF" localSheetId="39">'x-410'!$B$12</definedName>
    <definedName name="TABLE_AGE_DEF" localSheetId="40">'x-411'!$B$12</definedName>
    <definedName name="TABLE_AGE_DEF" localSheetId="41">'x-412'!$B$12</definedName>
    <definedName name="TABLE_AGE_DEF" localSheetId="42">'x-413'!$B$12</definedName>
    <definedName name="TABLE_AGE_DEF" localSheetId="43">'x-416'!$B$12</definedName>
    <definedName name="TABLE_AGE_DEF" localSheetId="44">'x-417'!$B$12</definedName>
    <definedName name="TABLE_AGE_DEF" localSheetId="45">'x-418'!$B$12</definedName>
    <definedName name="TABLE_AGE_DEF" localSheetId="46">'x-419'!$B$12</definedName>
    <definedName name="TABLE_AGE_DEF" localSheetId="47">'x-420'!$B$12</definedName>
    <definedName name="TABLE_AGE_DEF" localSheetId="48">'x-421'!$B$12</definedName>
    <definedName name="TABLE_AGE_DEF" localSheetId="49">'x-422'!$B$12</definedName>
    <definedName name="TABLE_AGE_DEF" localSheetId="50">'x-423'!$B$12</definedName>
    <definedName name="TABLE_AGE_DEF" localSheetId="51">'x-424'!$B$12</definedName>
    <definedName name="TABLE_AGE_DEF" localSheetId="52">'x-501'!$B$12</definedName>
    <definedName name="TABLE_AGE_DEF" localSheetId="53">'x-502'!$B$12</definedName>
    <definedName name="TABLE_AGE_DEF" localSheetId="54">'x-503'!$B$12</definedName>
    <definedName name="TABLE_AGE_DEF" localSheetId="55">'x-601'!$B$12</definedName>
    <definedName name="TABLE_AGE_DEF" localSheetId="56">'x-603'!$B$12</definedName>
    <definedName name="TABLE_AGE_DEF" localSheetId="57">'x-604'!$B$12</definedName>
    <definedName name="TABLE_AGE_DEF" localSheetId="58">'x-605'!$B$12</definedName>
    <definedName name="TABLE_AGE_DEF" localSheetId="59">'x-606'!$B$12</definedName>
    <definedName name="TABLE_AGE_DEF" localSheetId="60">'x-607'!$B$12</definedName>
    <definedName name="TABLE_AGE_DEF" localSheetId="61">'x-608'!$B$12</definedName>
    <definedName name="TABLE_AGE_DEF" localSheetId="62">'x-610'!$B$12</definedName>
    <definedName name="TABLE_AGE_DEF" localSheetId="63">'x-611'!$B$12</definedName>
    <definedName name="TABLE_AGE_DEF" localSheetId="64">'x-612'!$B$12</definedName>
    <definedName name="TABLE_AGE_DEF" localSheetId="65">'x-613'!$B$12</definedName>
    <definedName name="TABLE_AGE_DEF" localSheetId="66">'x-701'!$B$12</definedName>
    <definedName name="TABLE_AGE_DEF" localSheetId="67">'x-702'!$B$12</definedName>
    <definedName name="TABLE_AGE_DEF" localSheetId="68">'x-703'!$B$12</definedName>
    <definedName name="TABLE_AGE_DEF" localSheetId="69">'x-704'!$B$12</definedName>
    <definedName name="TABLE_AGE_DEF" localSheetId="70">'x-705'!$B$12</definedName>
    <definedName name="TABLE_AGE_DEF" localSheetId="71">'x-706'!$B$12</definedName>
    <definedName name="TABLE_AGE_DEF" localSheetId="72">'x-707'!$B$12</definedName>
    <definedName name="TABLE_AGE_DEF" localSheetId="73">'x-708'!$B$12</definedName>
    <definedName name="TABLE_AGE_DEF" localSheetId="74">'x-709'!$B$12</definedName>
    <definedName name="TABLE_AGE_DEF" localSheetId="75">'x-710'!$B$12</definedName>
    <definedName name="TABLE_AGE_DEF" localSheetId="76">'x-711'!$B$12</definedName>
    <definedName name="TABLE_AGE_DEF" localSheetId="77">'x-717'!$B$12</definedName>
    <definedName name="TABLE_AGE_DEF" localSheetId="78">'x-718'!$B$12</definedName>
    <definedName name="TABLE_AGE_DEF" localSheetId="79">'x-719'!$B$12</definedName>
    <definedName name="TABLE_AGE_DEF" localSheetId="80">'x-720'!$B$12</definedName>
    <definedName name="TABLE_AGE_DEF" localSheetId="81">'x-721'!$B$12</definedName>
    <definedName name="TABLE_AGE_DEF" localSheetId="82">'x-722'!$B$12</definedName>
    <definedName name="TABLE_AGE_DEF" localSheetId="83">'x-723'!$B$12</definedName>
    <definedName name="TABLE_AGE_DEF" localSheetId="84">'x-724'!$B$12</definedName>
    <definedName name="TABLE_AGE_DEF" localSheetId="85">'x-725'!$B$12</definedName>
    <definedName name="TABLE_AGE_DEF" localSheetId="86">'x-726'!$B$12</definedName>
    <definedName name="TABLE_AGE_DEF" localSheetId="87">'x-727'!$B$12</definedName>
    <definedName name="TABLE_AGE_DEF" localSheetId="88">'x-728'!$B$12</definedName>
    <definedName name="TABLE_AGE_DEF" localSheetId="89">'x-729'!$B$12</definedName>
    <definedName name="TABLE_AGE_DEF" localSheetId="90">'x-811'!$B$12</definedName>
    <definedName name="TABLE_AGE_DEF" localSheetId="91">'x-812'!$B$12</definedName>
    <definedName name="TABLE_AGE_DEF" localSheetId="92">'x-813'!$B$12</definedName>
    <definedName name="TABLE_AGE_DEF" localSheetId="93">'x-814'!$B$12</definedName>
    <definedName name="TABLE_AGE_DEF">'x-Series Number'!$B$12</definedName>
    <definedName name="TABLE_AGE_DEF_1" localSheetId="8">'x-001'!$B$12</definedName>
    <definedName name="TABLE_AGE_DEF_1" localSheetId="9">'x-201'!$B$12</definedName>
    <definedName name="TABLE_AGE_DEF_1" localSheetId="10">'x-202'!$B$12</definedName>
    <definedName name="TABLE_AGE_DEF_1" localSheetId="11">'x-203'!$B$12</definedName>
    <definedName name="TABLE_AGE_DEF_1" localSheetId="12">'x-204'!$B$12</definedName>
    <definedName name="TABLE_AGE_DEF_1" localSheetId="13">'x-206'!$B$12</definedName>
    <definedName name="TABLE_AGE_DEF_1" localSheetId="14">'x-207'!$B$12</definedName>
    <definedName name="TABLE_AGE_DEF_1" localSheetId="15">'x-208'!$B$12</definedName>
    <definedName name="TABLE_AGE_DEF_1" localSheetId="16">'x-210'!$B$12</definedName>
    <definedName name="TABLE_AGE_DEF_1" localSheetId="17">'x-211'!$B$12</definedName>
    <definedName name="TABLE_AGE_DEF_1" localSheetId="18">'x-214'!$B$12</definedName>
    <definedName name="TABLE_AGE_DEF_1" localSheetId="19">'x-215'!$B$12</definedName>
    <definedName name="TABLE_AGE_DEF_1" localSheetId="20">'x-216'!$B$12</definedName>
    <definedName name="TABLE_AGE_DEF_1" localSheetId="21">'x-217'!$B$12</definedName>
    <definedName name="TABLE_AGE_DEF_1" localSheetId="22">'x-301'!$B$12</definedName>
    <definedName name="TABLE_AGE_DEF_1" localSheetId="23">'x-302'!$B$12</definedName>
    <definedName name="TABLE_AGE_DEF_1" localSheetId="24">'x-303'!$B$12</definedName>
    <definedName name="TABLE_AGE_DEF_1" localSheetId="25">'x-304'!$B$12</definedName>
    <definedName name="TABLE_AGE_DEF_1" localSheetId="26">'x-305'!$B$12</definedName>
    <definedName name="TABLE_AGE_DEF_1" localSheetId="27">'x-306'!$B$12</definedName>
    <definedName name="TABLE_AGE_DEF_1" localSheetId="28">'x-307'!$B$12</definedName>
    <definedName name="TABLE_AGE_DEF_1" localSheetId="29">'x-308'!$B$12</definedName>
    <definedName name="TABLE_AGE_DEF_1" localSheetId="30">'x-401'!$B$12</definedName>
    <definedName name="TABLE_AGE_DEF_1" localSheetId="31">'x-402'!$B$12</definedName>
    <definedName name="TABLE_AGE_DEF_1" localSheetId="32">'x-403'!$B$12</definedName>
    <definedName name="TABLE_AGE_DEF_1" localSheetId="33">'x-404'!$B$12</definedName>
    <definedName name="TABLE_AGE_DEF_1" localSheetId="34">'x-405'!$B$12</definedName>
    <definedName name="TABLE_AGE_DEF_1" localSheetId="35">'x-406'!$B$12</definedName>
    <definedName name="TABLE_AGE_DEF_1" localSheetId="36">'x-407'!$B$12</definedName>
    <definedName name="TABLE_AGE_DEF_1" localSheetId="37">'x-408'!$B$12</definedName>
    <definedName name="TABLE_AGE_DEF_1" localSheetId="38">'x-409'!$B$12</definedName>
    <definedName name="TABLE_AGE_DEF_1" localSheetId="39">'x-410'!$B$12</definedName>
    <definedName name="TABLE_AGE_DEF_1" localSheetId="40">'x-411'!$B$12</definedName>
    <definedName name="TABLE_AGE_DEF_1" localSheetId="41">'x-412'!$B$12</definedName>
    <definedName name="TABLE_AGE_DEF_1" localSheetId="42">'x-413'!$B$12</definedName>
    <definedName name="TABLE_AGE_DEF_1" localSheetId="43">'x-416'!$B$12</definedName>
    <definedName name="TABLE_AGE_DEF_1" localSheetId="44">'x-417'!$B$12</definedName>
    <definedName name="TABLE_AGE_DEF_1" localSheetId="45">'x-418'!$B$12</definedName>
    <definedName name="TABLE_AGE_DEF_1" localSheetId="46">'x-419'!$B$12</definedName>
    <definedName name="TABLE_AGE_DEF_1" localSheetId="47">'x-420'!$B$12</definedName>
    <definedName name="TABLE_AGE_DEF_1" localSheetId="48">'x-421'!$B$12</definedName>
    <definedName name="TABLE_AGE_DEF_1" localSheetId="49">'x-422'!$B$12</definedName>
    <definedName name="TABLE_AGE_DEF_1" localSheetId="50">'x-423'!$B$12</definedName>
    <definedName name="TABLE_AGE_DEF_1" localSheetId="51">'x-424'!$B$12</definedName>
    <definedName name="TABLE_AGE_DEF_1" localSheetId="52">'x-501'!$B$12</definedName>
    <definedName name="TABLE_AGE_DEF_1" localSheetId="53">'x-502'!$B$12</definedName>
    <definedName name="TABLE_AGE_DEF_1" localSheetId="54">'x-503'!$B$12</definedName>
    <definedName name="TABLE_AGE_DEF_1" localSheetId="55">'x-601'!$B$12</definedName>
    <definedName name="TABLE_AGE_DEF_1" localSheetId="56">'x-603'!$B$12</definedName>
    <definedName name="TABLE_AGE_DEF_1" localSheetId="57">'x-604'!$B$12</definedName>
    <definedName name="TABLE_AGE_DEF_1" localSheetId="58">'x-605'!$B$12</definedName>
    <definedName name="TABLE_AGE_DEF_1" localSheetId="59">'x-606'!$B$12</definedName>
    <definedName name="TABLE_AGE_DEF_1" localSheetId="60">'x-607'!$B$12</definedName>
    <definedName name="TABLE_AGE_DEF_1" localSheetId="61">'x-608'!$B$12</definedName>
    <definedName name="TABLE_AGE_DEF_1" localSheetId="62">'x-610'!$B$12</definedName>
    <definedName name="TABLE_AGE_DEF_1" localSheetId="63">'x-611'!$B$12</definedName>
    <definedName name="TABLE_AGE_DEF_1" localSheetId="64">'x-612'!$B$12</definedName>
    <definedName name="TABLE_AGE_DEF_1" localSheetId="65">'x-613'!$B$12</definedName>
    <definedName name="TABLE_AGE_DEF_1" localSheetId="66">'x-701'!$B$12</definedName>
    <definedName name="TABLE_AGE_DEF_1" localSheetId="67">'x-702'!$B$12</definedName>
    <definedName name="TABLE_AGE_DEF_1" localSheetId="68">'x-703'!$B$12</definedName>
    <definedName name="TABLE_AGE_DEF_1" localSheetId="69">'x-704'!$B$12</definedName>
    <definedName name="TABLE_AGE_DEF_1" localSheetId="70">'x-705'!$B$12</definedName>
    <definedName name="TABLE_AGE_DEF_1" localSheetId="71">'x-706'!$B$12</definedName>
    <definedName name="TABLE_AGE_DEF_1" localSheetId="72">'x-707'!$B$12</definedName>
    <definedName name="TABLE_AGE_DEF_1" localSheetId="73">'x-708'!$B$12</definedName>
    <definedName name="TABLE_AGE_DEF_1" localSheetId="74">'x-709'!$B$12</definedName>
    <definedName name="TABLE_AGE_DEF_1" localSheetId="75">'x-710'!$B$12</definedName>
    <definedName name="TABLE_AGE_DEF_1" localSheetId="76">'x-711'!$B$12</definedName>
    <definedName name="TABLE_AGE_DEF_1" localSheetId="77">'x-717'!$B$12</definedName>
    <definedName name="TABLE_AGE_DEF_1" localSheetId="78">'x-718'!$B$12</definedName>
    <definedName name="TABLE_AGE_DEF_1" localSheetId="79">'x-719'!$B$12</definedName>
    <definedName name="TABLE_AGE_DEF_1" localSheetId="80">'x-720'!$B$12</definedName>
    <definedName name="TABLE_AGE_DEF_1" localSheetId="81">'x-721'!$B$12</definedName>
    <definedName name="TABLE_AGE_DEF_1" localSheetId="82">'x-722'!$B$12</definedName>
    <definedName name="TABLE_AGE_DEF_1" localSheetId="83">'x-723'!$B$12</definedName>
    <definedName name="TABLE_AGE_DEF_1" localSheetId="84">'x-724'!$B$12</definedName>
    <definedName name="TABLE_AGE_DEF_1" localSheetId="85">'x-725'!$B$12</definedName>
    <definedName name="TABLE_AGE_DEF_1" localSheetId="86">'x-726'!$B$12</definedName>
    <definedName name="TABLE_AGE_DEF_1" localSheetId="87">'x-727'!$B$12</definedName>
    <definedName name="TABLE_AGE_DEF_1" localSheetId="88">'x-728'!$B$12</definedName>
    <definedName name="TABLE_AGE_DEF_1" localSheetId="89">'x-729'!$B$12</definedName>
    <definedName name="TABLE_AGE_DEF_1" localSheetId="90">'x-811'!$B$12</definedName>
    <definedName name="TABLE_AGE_DEF_1" localSheetId="91">'x-812'!$B$12</definedName>
    <definedName name="TABLE_AGE_DEF_1" localSheetId="92">'x-813'!$B$12</definedName>
    <definedName name="TABLE_AGE_DEF_1" localSheetId="93">'x-814'!$B$12</definedName>
    <definedName name="TABLE_AGE_DEF_2" localSheetId="37">'x-408'!$K$12</definedName>
    <definedName name="TABLE_AGE_DEF_2" localSheetId="41">'x-412'!$K$12</definedName>
    <definedName name="TABLE_AGE_DEF_2" localSheetId="62">'x-610'!$I$12</definedName>
    <definedName name="TABLE_AGE_DEF_2" localSheetId="63">'x-611'!$G$12</definedName>
    <definedName name="TABLE_AGE_DEF_2" localSheetId="77">'x-717'!$Q$12</definedName>
    <definedName name="TABLE_AGE_DEF_2" localSheetId="78">'x-718'!$Q$12</definedName>
    <definedName name="TABLE_AGE_DEF_2" localSheetId="79">'x-719'!$Q$12</definedName>
    <definedName name="TABLE_AGE_DEF_2" localSheetId="88">'x-728'!$P$12</definedName>
    <definedName name="TABLE_AGE_DEF_3" localSheetId="77">'x-717'!$AF$12</definedName>
    <definedName name="TABLE_AGE_DEF_3" localSheetId="78">'x-718'!$AF$12</definedName>
    <definedName name="TABLE_AGE_DEF_4" localSheetId="77">'x-717'!$AU$12</definedName>
    <definedName name="TABLE_AREA" localSheetId="8">'x-001'!$A$27:$B$66</definedName>
    <definedName name="TABLE_AREA" localSheetId="9">'x-201'!$A$26:$B$65</definedName>
    <definedName name="TABLE_AREA" localSheetId="10">'x-202'!$A$26:$B$65</definedName>
    <definedName name="TABLE_AREA" localSheetId="11">'x-203'!$A$26:$B$65</definedName>
    <definedName name="TABLE_AREA" localSheetId="12">'x-204'!$A$26:$B$65</definedName>
    <definedName name="TABLE_AREA" localSheetId="13">'x-206'!$A$26:$B$65</definedName>
    <definedName name="TABLE_AREA" localSheetId="14">'x-207'!$A$26:$B$65</definedName>
    <definedName name="TABLE_AREA" localSheetId="15">'x-208'!$A$26:$B$65</definedName>
    <definedName name="TABLE_AREA" localSheetId="16">'x-210'!$A$26:$B$65</definedName>
    <definedName name="TABLE_AREA" localSheetId="17">'x-211'!$A$26:$B$65</definedName>
    <definedName name="TABLE_AREA" localSheetId="18">'x-214'!$A$26:$B$65</definedName>
    <definedName name="TABLE_AREA" localSheetId="19">'x-215'!$A$26:$B$65</definedName>
    <definedName name="TABLE_AREA" localSheetId="20">'x-216'!$A$26:$B$65</definedName>
    <definedName name="TABLE_AREA" localSheetId="21">'x-217'!$A$26:$B$65</definedName>
    <definedName name="TABLE_AREA" localSheetId="22">'x-301'!$A$26:$B$65</definedName>
    <definedName name="TABLE_AREA" localSheetId="23">'x-302'!$A$26:$B$65</definedName>
    <definedName name="TABLE_AREA" localSheetId="24">'x-303'!$A$26:$B$65</definedName>
    <definedName name="TABLE_AREA" localSheetId="25">'x-304'!$A$26:$B$65</definedName>
    <definedName name="TABLE_AREA" localSheetId="26">'x-305'!$A$26:$B$65</definedName>
    <definedName name="TABLE_AREA" localSheetId="27">'x-306'!$A$26:$B$65</definedName>
    <definedName name="TABLE_AREA" localSheetId="28">'x-307'!$A$26:$B$65</definedName>
    <definedName name="TABLE_AREA" localSheetId="29">'x-308'!$A$26:$B$65</definedName>
    <definedName name="TABLE_AREA" localSheetId="30">'x-401'!$A$26:$B$65</definedName>
    <definedName name="TABLE_AREA" localSheetId="31">'x-402'!$A$26:$B$65</definedName>
    <definedName name="TABLE_AREA" localSheetId="32">'x-403'!$A$26:$B$65</definedName>
    <definedName name="TABLE_AREA" localSheetId="33">'x-404'!$A$26:$B$65</definedName>
    <definedName name="TABLE_AREA" localSheetId="34">'x-405'!$A$26:$B$65</definedName>
    <definedName name="TABLE_AREA" localSheetId="35">'x-406'!$A$26:$B$65</definedName>
    <definedName name="TABLE_AREA" localSheetId="36">'x-407'!$A$26:$B$65</definedName>
    <definedName name="TABLE_AREA" localSheetId="37">'x-408'!$A$26:$B$65</definedName>
    <definedName name="TABLE_AREA" localSheetId="38">'x-409'!$A$26:$B$65</definedName>
    <definedName name="TABLE_AREA" localSheetId="39">'x-410'!$A$26:$B$65</definedName>
    <definedName name="TABLE_AREA" localSheetId="40">'x-411'!$A$26:$B$65</definedName>
    <definedName name="TABLE_AREA" localSheetId="41">'x-412'!$A$26:$B$65</definedName>
    <definedName name="TABLE_AREA" localSheetId="42">'x-413'!$A$26:$B$65</definedName>
    <definedName name="TABLE_AREA" localSheetId="43">'x-416'!$A$26:$B$65</definedName>
    <definedName name="TABLE_AREA" localSheetId="44">'x-417'!$A$26:$B$65</definedName>
    <definedName name="TABLE_AREA" localSheetId="45">'x-418'!$A$26:$B$65</definedName>
    <definedName name="TABLE_AREA" localSheetId="46">'x-419'!$A$26:$B$65</definedName>
    <definedName name="TABLE_AREA" localSheetId="47">'x-420'!$A$28:$B$63</definedName>
    <definedName name="TABLE_AREA" localSheetId="48">'x-421'!$A$26:$B$47</definedName>
    <definedName name="TABLE_AREA" localSheetId="49">'x-422'!$A$26:$B$45</definedName>
    <definedName name="TABLE_AREA" localSheetId="50">'x-423'!$A$26:$B$46</definedName>
    <definedName name="TABLE_AREA" localSheetId="51">'x-424'!$A$26:$B$44</definedName>
    <definedName name="TABLE_AREA" localSheetId="52">'x-501'!$A$26:$B$60</definedName>
    <definedName name="TABLE_AREA" localSheetId="53">'x-502'!$A$26:$B$65</definedName>
    <definedName name="TABLE_AREA" localSheetId="54">'x-503'!$A$26:$A$53</definedName>
    <definedName name="TABLE_AREA" localSheetId="55">'x-601'!$A$26:$B$65</definedName>
    <definedName name="TABLE_AREA" localSheetId="56">'x-603'!$A$26:$B$64</definedName>
    <definedName name="TABLE_AREA" localSheetId="57">'x-604'!$A$26:$B$65</definedName>
    <definedName name="TABLE_AREA" localSheetId="58">'x-605'!$A$26:$B$65</definedName>
    <definedName name="TABLE_AREA" localSheetId="59">'x-606'!$A$26:$B$65</definedName>
    <definedName name="TABLE_AREA" localSheetId="60">'x-607'!$A$26:$B$65</definedName>
    <definedName name="TABLE_AREA" localSheetId="61">'x-608'!$A$26:$B$65</definedName>
    <definedName name="TABLE_AREA" localSheetId="62">'x-610'!$A$26:$B$64</definedName>
    <definedName name="TABLE_AREA" localSheetId="63">'x-611'!$A$26:$B$65</definedName>
    <definedName name="TABLE_AREA" localSheetId="64">'x-612'!$A$26:$B$65</definedName>
    <definedName name="TABLE_AREA" localSheetId="65">'x-613'!$A$26:$B$65</definedName>
    <definedName name="TABLE_AREA" localSheetId="66">'x-701'!$A$26:$B$65</definedName>
    <definedName name="TABLE_AREA" localSheetId="67">'x-702'!$A$26:$B$65</definedName>
    <definedName name="TABLE_AREA" localSheetId="68">'x-703'!$A$26:$B$65</definedName>
    <definedName name="TABLE_AREA" localSheetId="69">'x-704'!$A$26:$B$65</definedName>
    <definedName name="TABLE_AREA" localSheetId="70">'x-705'!$A$26:$B$65</definedName>
    <definedName name="TABLE_AREA" localSheetId="71">'x-706'!$A$26:$B$65</definedName>
    <definedName name="TABLE_AREA" localSheetId="72">'x-707'!$A$26:$B$65</definedName>
    <definedName name="TABLE_AREA" localSheetId="73">'x-708'!$A$26:$B$65</definedName>
    <definedName name="TABLE_AREA" localSheetId="74">'x-709'!$A$26:$B$65</definedName>
    <definedName name="TABLE_AREA" localSheetId="75">'x-710'!$A$26:$B$65</definedName>
    <definedName name="TABLE_AREA" localSheetId="76">'x-711'!$A$26:$B$65</definedName>
    <definedName name="TABLE_AREA" localSheetId="77">'x-717'!$A$26:$B$65</definedName>
    <definedName name="TABLE_AREA" localSheetId="78">'x-718'!$A$26:$B$65</definedName>
    <definedName name="TABLE_AREA" localSheetId="79">'x-719'!$A$26:$B$65</definedName>
    <definedName name="TABLE_AREA" localSheetId="80">'x-720'!$A$26:$B$65</definedName>
    <definedName name="TABLE_AREA" localSheetId="81">'x-721'!$A$26:$B$65</definedName>
    <definedName name="TABLE_AREA" localSheetId="82">'x-722'!$A$26:$B$65</definedName>
    <definedName name="TABLE_AREA" localSheetId="83">'x-723'!$A$26:$B$65</definedName>
    <definedName name="TABLE_AREA" localSheetId="84">'x-724'!$A$26:$B$65</definedName>
    <definedName name="TABLE_AREA" localSheetId="85">'x-725'!$A$26:$B$65</definedName>
    <definedName name="TABLE_AREA" localSheetId="86">'x-726'!$A$26:$B$65</definedName>
    <definedName name="TABLE_AREA" localSheetId="87">'x-727'!$A$26:$B$65</definedName>
    <definedName name="TABLE_AREA" localSheetId="88">'x-728'!$A$26:$B$65</definedName>
    <definedName name="TABLE_AREA" localSheetId="89">'x-729'!$A$26:$B$65</definedName>
    <definedName name="TABLE_AREA" localSheetId="90">'x-811'!$A$26:$B$64</definedName>
    <definedName name="TABLE_AREA" localSheetId="91">'x-812'!$A$26:$B$93</definedName>
    <definedName name="TABLE_AREA" localSheetId="92">'x-813'!$A$26:$B$63</definedName>
    <definedName name="TABLE_AREA" localSheetId="93">'x-814'!$A$26:$B$93</definedName>
    <definedName name="TABLE_AREA">'x-Series Number'!$A$25:$B$64</definedName>
    <definedName name="TABLE_AREA_1" localSheetId="8">'x-001'!$A$27:$B$78</definedName>
    <definedName name="TABLE_AREA_1" localSheetId="9">'x-201'!$A$26:$E$85</definedName>
    <definedName name="TABLE_AREA_1" localSheetId="10">'x-202'!$A$26:$E$85</definedName>
    <definedName name="TABLE_AREA_1" localSheetId="11">'x-203'!$A$26:$E$85</definedName>
    <definedName name="TABLE_AREA_1" localSheetId="12">'x-204'!$A$26:$E$85</definedName>
    <definedName name="TABLE_AREA_1" localSheetId="13">'x-206'!$A$26:$I$85</definedName>
    <definedName name="TABLE_AREA_1" localSheetId="14">'x-207'!$A$26:$I$85</definedName>
    <definedName name="TABLE_AREA_1" localSheetId="15">'x-208'!$A$26:$E$85</definedName>
    <definedName name="TABLE_AREA_1" localSheetId="16">'x-210'!$A$26:$G$85</definedName>
    <definedName name="TABLE_AREA_1" localSheetId="17">'x-211'!$A$26:$G$85</definedName>
    <definedName name="TABLE_AREA_1" localSheetId="18">'x-214'!$A$26:$E$85</definedName>
    <definedName name="TABLE_AREA_1" localSheetId="19">'x-215'!$A$26:$E$85</definedName>
    <definedName name="TABLE_AREA_1" localSheetId="20">'x-216'!$A$26:$E$85</definedName>
    <definedName name="TABLE_AREA_1" localSheetId="21">'x-217'!$A$26:$E$85</definedName>
    <definedName name="TABLE_AREA_1" localSheetId="22">'x-301'!$A$26:$I$70</definedName>
    <definedName name="TABLE_AREA_1" localSheetId="23">'x-302'!$A$26:$I$105</definedName>
    <definedName name="TABLE_AREA_1" localSheetId="24">'x-303'!$A$26:$K$75</definedName>
    <definedName name="TABLE_AREA_1" localSheetId="25">'x-304'!$A$26:$K$105</definedName>
    <definedName name="TABLE_AREA_1" localSheetId="26">'x-305'!$A$26:$E$108</definedName>
    <definedName name="TABLE_AREA_1" localSheetId="27">'x-306'!$A$26:$E$108</definedName>
    <definedName name="TABLE_AREA_1" localSheetId="28">'x-307'!$A$26:$E$108</definedName>
    <definedName name="TABLE_AREA_1" localSheetId="29">'x-308'!$A$26:$C$108</definedName>
    <definedName name="TABLE_AREA_1" localSheetId="30">'x-401'!$A$26:$M$38</definedName>
    <definedName name="TABLE_AREA_1" localSheetId="31">'x-402'!$A$26:$N$38</definedName>
    <definedName name="TABLE_AREA_1" localSheetId="32">'x-403'!$A$26:$O$38</definedName>
    <definedName name="TABLE_AREA_1" localSheetId="33">'x-404'!$A$26:$P$38</definedName>
    <definedName name="TABLE_AREA_1" localSheetId="34">'x-405'!$A$26:$L$38</definedName>
    <definedName name="TABLE_AREA_1" localSheetId="35">'x-406'!$A$26:$L$38</definedName>
    <definedName name="TABLE_AREA_1" localSheetId="36">'x-407'!$A$26:$G$38</definedName>
    <definedName name="TABLE_AREA_1" localSheetId="37">'x-408'!$A$26:$G$38</definedName>
    <definedName name="TABLE_AREA_1" localSheetId="38">'x-409'!$A$26:$Q$38</definedName>
    <definedName name="TABLE_AREA_1" localSheetId="39">'x-410'!$A$26:$Q$38</definedName>
    <definedName name="TABLE_AREA_1" localSheetId="40">'x-411'!$A$26:$G$38</definedName>
    <definedName name="TABLE_AREA_1" localSheetId="41">'x-412'!$A$26:$G$38</definedName>
    <definedName name="TABLE_AREA_1" localSheetId="43">'x-416'!$A$26:$Q$38</definedName>
    <definedName name="TABLE_AREA_1" localSheetId="44">'x-417'!$A$26:$Q$38</definedName>
    <definedName name="TABLE_AREA_1" localSheetId="45">'x-418'!$A$26:$Q$38</definedName>
    <definedName name="TABLE_AREA_1" localSheetId="46">'x-419'!$A$26:$Q$38</definedName>
    <definedName name="TABLE_AREA_1" localSheetId="47">'x-420'!#REF!</definedName>
    <definedName name="TABLE_AREA_1" localSheetId="48">'x-421'!$A$26:$Q$38</definedName>
    <definedName name="TABLE_AREA_1" localSheetId="49">'x-422'!$A$26:$Q$38</definedName>
    <definedName name="TABLE_AREA_1" localSheetId="50">'x-423'!$A$26:$Q$38</definedName>
    <definedName name="TABLE_AREA_1" localSheetId="51">'x-424'!$A$26:$Q$38</definedName>
    <definedName name="TABLE_AREA_1" localSheetId="52">'x-501'!$A$26:$C$62</definedName>
    <definedName name="TABLE_AREA_1" localSheetId="53">'x-502'!$A$26:$C$62</definedName>
    <definedName name="TABLE_AREA_1" localSheetId="54">'x-503'!$A$26:$B$57</definedName>
    <definedName name="TABLE_AREA_1" localSheetId="55">'x-601'!$A$26:$I$85</definedName>
    <definedName name="TABLE_AREA_1" localSheetId="56">'x-603'!$A$26:$C$77</definedName>
    <definedName name="TABLE_AREA_1" localSheetId="57">'x-604'!$A$26:$B$42</definedName>
    <definedName name="TABLE_AREA_1" localSheetId="58">'x-605'!$A$26:$C$52</definedName>
    <definedName name="TABLE_AREA_1" localSheetId="59">'x-606'!$A$26:$C$87</definedName>
    <definedName name="TABLE_AREA_1" localSheetId="60">'x-607'!$A$26:$I$85</definedName>
    <definedName name="TABLE_AREA_1" localSheetId="61">'x-608'!$A$26:$C$85</definedName>
    <definedName name="TABLE_AREA_1" localSheetId="62">'x-610'!$A$26:$E$71</definedName>
    <definedName name="TABLE_AREA_1" localSheetId="63">'x-611'!$A$26:$C$42</definedName>
    <definedName name="TABLE_AREA_1" localSheetId="64">'x-612'!$A$26:$C$52</definedName>
    <definedName name="TABLE_AREA_1" localSheetId="65">'x-613'!$A$26:$C$82</definedName>
    <definedName name="TABLE_AREA_1" localSheetId="66">'x-701'!$A$26:$D$86</definedName>
    <definedName name="TABLE_AREA_1" localSheetId="67">'x-702'!$A$26:$D$86</definedName>
    <definedName name="TABLE_AREA_1" localSheetId="68">'x-703'!$A$26:$D$86</definedName>
    <definedName name="TABLE_AREA_1" localSheetId="69">'x-704'!$A$26:$D$86</definedName>
    <definedName name="TABLE_AREA_1" localSheetId="70">'x-705'!$A$26:$D$86</definedName>
    <definedName name="TABLE_AREA_1" localSheetId="71">'x-706'!$A$26:$D$86</definedName>
    <definedName name="TABLE_AREA_1" localSheetId="72">'x-707'!$A$26:$D$86</definedName>
    <definedName name="TABLE_AREA_1" localSheetId="73">'x-708'!$A$26:$D$86</definedName>
    <definedName name="TABLE_AREA_1" localSheetId="74">'x-709'!$A$26:$B$86</definedName>
    <definedName name="TABLE_AREA_1" localSheetId="75">'x-710'!$A$26:$B$86</definedName>
    <definedName name="TABLE_AREA_1" localSheetId="76">'x-711'!$A$26:$D$86</definedName>
    <definedName name="TABLE_AREA_1" localSheetId="77">'x-717'!$A$26:$M$71</definedName>
    <definedName name="TABLE_AREA_1" localSheetId="78">'x-718'!$A$26:$M$71</definedName>
    <definedName name="TABLE_AREA_1" localSheetId="79">'x-719'!$A$26:$M$71</definedName>
    <definedName name="TABLE_AREA_1" localSheetId="80">'x-720'!$A$26:$M$78</definedName>
    <definedName name="TABLE_AREA_1" localSheetId="81">'x-721'!$A$26:$B$61</definedName>
    <definedName name="TABLE_AREA_1" localSheetId="82">'x-722'!$A$26:$L$38</definedName>
    <definedName name="TABLE_AREA_1" localSheetId="83">'x-723'!$A$26:$M$38</definedName>
    <definedName name="TABLE_AREA_1" localSheetId="84">'x-724'!$A$26:$N$38</definedName>
    <definedName name="TABLE_AREA_1" localSheetId="85">'x-725'!$A$26:$O$38</definedName>
    <definedName name="TABLE_AREA_1" localSheetId="86">'x-726'!$A$26:$L$38</definedName>
    <definedName name="TABLE_AREA_1" localSheetId="87">'x-727'!$A$26:$Q$38</definedName>
    <definedName name="TABLE_AREA_1" localSheetId="88">'x-728'!$A$26:$L$38</definedName>
    <definedName name="TABLE_AREA_1" localSheetId="89">'x-729'!$A$26:$G$38</definedName>
    <definedName name="TABLE_AREA_1" localSheetId="90">'x-811'!$A$26:$B$37</definedName>
    <definedName name="TABLE_AREA_1" localSheetId="91">'x-812'!$A$26:$B$66</definedName>
    <definedName name="TABLE_AREA_1" localSheetId="92">'x-813'!$A$26:$B$36</definedName>
    <definedName name="TABLE_AREA_1" localSheetId="93">'x-814'!$A$26:$B$66</definedName>
    <definedName name="TABLE_AREA_2" localSheetId="37">'x-408'!$J$26:$P$38</definedName>
    <definedName name="TABLE_AREA_2" localSheetId="41">'x-412'!$J$26:$P$38</definedName>
    <definedName name="TABLE_AREA_2" localSheetId="62">'x-610'!$H$26:$L$72</definedName>
    <definedName name="TABLE_AREA_2" localSheetId="63">'x-611'!$F$26:$H$42</definedName>
    <definedName name="TABLE_AREA_2" localSheetId="77">'x-717'!$P$26:$AB$71</definedName>
    <definedName name="TABLE_AREA_2" localSheetId="78">'x-718'!$P$26:$AB$71</definedName>
    <definedName name="TABLE_AREA_2" localSheetId="79">'x-719'!$P$26:$Q$71</definedName>
    <definedName name="TABLE_AREA_2" localSheetId="88">'x-728'!$O$26:$P$27</definedName>
    <definedName name="TABLE_AREA_3" localSheetId="77">'x-717'!$AE$26:$AQ$72</definedName>
    <definedName name="TABLE_AREA_3" localSheetId="78">'x-718'!$AE$26:$AF$72</definedName>
    <definedName name="TABLE_AREA_4" localSheetId="77">'x-717'!$AT$26:$AU$73</definedName>
    <definedName name="TABLE_CLIENT" localSheetId="8">'x-001'!$B$7</definedName>
    <definedName name="TABLE_CLIENT" localSheetId="9">'x-201'!$B$7</definedName>
    <definedName name="TABLE_CLIENT" localSheetId="10">'x-202'!$B$7</definedName>
    <definedName name="TABLE_CLIENT" localSheetId="11">'x-203'!$B$7</definedName>
    <definedName name="TABLE_CLIENT" localSheetId="12">'x-204'!$B$7</definedName>
    <definedName name="TABLE_CLIENT" localSheetId="13">'x-206'!$B$7</definedName>
    <definedName name="TABLE_CLIENT" localSheetId="14">'x-207'!$B$7</definedName>
    <definedName name="TABLE_CLIENT" localSheetId="15">'x-208'!$B$7</definedName>
    <definedName name="TABLE_CLIENT" localSheetId="16">'x-210'!$B$7</definedName>
    <definedName name="TABLE_CLIENT" localSheetId="17">'x-211'!$B$7</definedName>
    <definedName name="TABLE_CLIENT" localSheetId="18">'x-214'!$B$7</definedName>
    <definedName name="TABLE_CLIENT" localSheetId="19">'x-215'!$B$7</definedName>
    <definedName name="TABLE_CLIENT" localSheetId="20">'x-216'!$B$7</definedName>
    <definedName name="TABLE_CLIENT" localSheetId="21">'x-217'!$B$7</definedName>
    <definedName name="TABLE_CLIENT" localSheetId="22">'x-301'!$B$7</definedName>
    <definedName name="TABLE_CLIENT" localSheetId="23">'x-302'!$B$7</definedName>
    <definedName name="TABLE_CLIENT" localSheetId="24">'x-303'!$B$7</definedName>
    <definedName name="TABLE_CLIENT" localSheetId="25">'x-304'!$B$7</definedName>
    <definedName name="TABLE_CLIENT" localSheetId="26">'x-305'!$B$7</definedName>
    <definedName name="TABLE_CLIENT" localSheetId="27">'x-306'!$B$7</definedName>
    <definedName name="TABLE_CLIENT" localSheetId="28">'x-307'!$B$7</definedName>
    <definedName name="TABLE_CLIENT" localSheetId="29">'x-308'!$B$7</definedName>
    <definedName name="TABLE_CLIENT" localSheetId="30">'x-401'!$B$7</definedName>
    <definedName name="TABLE_CLIENT" localSheetId="31">'x-402'!$B$7</definedName>
    <definedName name="TABLE_CLIENT" localSheetId="32">'x-403'!$B$7</definedName>
    <definedName name="TABLE_CLIENT" localSheetId="33">'x-404'!$B$7</definedName>
    <definedName name="TABLE_CLIENT" localSheetId="34">'x-405'!$B$7</definedName>
    <definedName name="TABLE_CLIENT" localSheetId="35">'x-406'!$B$7</definedName>
    <definedName name="TABLE_CLIENT" localSheetId="36">'x-407'!$B$7</definedName>
    <definedName name="TABLE_CLIENT" localSheetId="37">'x-408'!$B$7</definedName>
    <definedName name="TABLE_CLIENT" localSheetId="38">'x-409'!$B$7</definedName>
    <definedName name="TABLE_CLIENT" localSheetId="39">'x-410'!$B$7</definedName>
    <definedName name="TABLE_CLIENT" localSheetId="40">'x-411'!$B$7</definedName>
    <definedName name="TABLE_CLIENT" localSheetId="41">'x-412'!$B$7</definedName>
    <definedName name="TABLE_CLIENT" localSheetId="42">'x-413'!$B$7</definedName>
    <definedName name="TABLE_CLIENT" localSheetId="43">'x-416'!$B$7</definedName>
    <definedName name="TABLE_CLIENT" localSheetId="44">'x-417'!$B$7</definedName>
    <definedName name="TABLE_CLIENT" localSheetId="45">'x-418'!$B$7</definedName>
    <definedName name="TABLE_CLIENT" localSheetId="46">'x-419'!$B$7</definedName>
    <definedName name="TABLE_CLIENT" localSheetId="47">'x-420'!$B$7</definedName>
    <definedName name="TABLE_CLIENT" localSheetId="48">'x-421'!$B$7</definedName>
    <definedName name="TABLE_CLIENT" localSheetId="49">'x-422'!$B$7</definedName>
    <definedName name="TABLE_CLIENT" localSheetId="50">'x-423'!$B$7</definedName>
    <definedName name="TABLE_CLIENT" localSheetId="51">'x-424'!$B$7</definedName>
    <definedName name="TABLE_CLIENT" localSheetId="52">'x-501'!$B$7</definedName>
    <definedName name="TABLE_CLIENT" localSheetId="53">'x-502'!$B$7</definedName>
    <definedName name="TABLE_CLIENT" localSheetId="54">'x-503'!$B$7</definedName>
    <definedName name="TABLE_CLIENT" localSheetId="55">'x-601'!$B$7</definedName>
    <definedName name="TABLE_CLIENT" localSheetId="56">'x-603'!$B$7</definedName>
    <definedName name="TABLE_CLIENT" localSheetId="57">'x-604'!$B$7</definedName>
    <definedName name="TABLE_CLIENT" localSheetId="58">'x-605'!$B$7</definedName>
    <definedName name="TABLE_CLIENT" localSheetId="59">'x-606'!$B$7</definedName>
    <definedName name="TABLE_CLIENT" localSheetId="60">'x-607'!$B$7</definedName>
    <definedName name="TABLE_CLIENT" localSheetId="61">'x-608'!$B$7</definedName>
    <definedName name="TABLE_CLIENT" localSheetId="62">'x-610'!$B$7</definedName>
    <definedName name="TABLE_CLIENT" localSheetId="63">'x-611'!$B$7</definedName>
    <definedName name="TABLE_CLIENT" localSheetId="64">'x-612'!$B$7</definedName>
    <definedName name="TABLE_CLIENT" localSheetId="65">'x-613'!$B$7</definedName>
    <definedName name="TABLE_CLIENT" localSheetId="66">'x-701'!$B$7</definedName>
    <definedName name="TABLE_CLIENT" localSheetId="67">'x-702'!$B$7</definedName>
    <definedName name="TABLE_CLIENT" localSheetId="68">'x-703'!$B$7</definedName>
    <definedName name="TABLE_CLIENT" localSheetId="69">'x-704'!$B$7</definedName>
    <definedName name="TABLE_CLIENT" localSheetId="70">'x-705'!$B$7</definedName>
    <definedName name="TABLE_CLIENT" localSheetId="71">'x-706'!$B$7</definedName>
    <definedName name="TABLE_CLIENT" localSheetId="72">'x-707'!$B$7</definedName>
    <definedName name="TABLE_CLIENT" localSheetId="73">'x-708'!$B$7</definedName>
    <definedName name="TABLE_CLIENT" localSheetId="74">'x-709'!$B$7</definedName>
    <definedName name="TABLE_CLIENT" localSheetId="75">'x-710'!$B$7</definedName>
    <definedName name="TABLE_CLIENT" localSheetId="76">'x-711'!$B$7</definedName>
    <definedName name="TABLE_CLIENT" localSheetId="77">'x-717'!$B$7</definedName>
    <definedName name="TABLE_CLIENT" localSheetId="78">'x-718'!$B$7</definedName>
    <definedName name="TABLE_CLIENT" localSheetId="79">'x-719'!$B$7</definedName>
    <definedName name="TABLE_CLIENT" localSheetId="80">'x-720'!$B$7</definedName>
    <definedName name="TABLE_CLIENT" localSheetId="81">'x-721'!$B$7</definedName>
    <definedName name="TABLE_CLIENT" localSheetId="82">'x-722'!$B$7</definedName>
    <definedName name="TABLE_CLIENT" localSheetId="83">'x-723'!$B$7</definedName>
    <definedName name="TABLE_CLIENT" localSheetId="84">'x-724'!$B$7</definedName>
    <definedName name="TABLE_CLIENT" localSheetId="85">'x-725'!$B$7</definedName>
    <definedName name="TABLE_CLIENT" localSheetId="86">'x-726'!$B$7</definedName>
    <definedName name="TABLE_CLIENT" localSheetId="87">'x-727'!$B$7</definedName>
    <definedName name="TABLE_CLIENT" localSheetId="88">'x-728'!$B$7</definedName>
    <definedName name="TABLE_CLIENT" localSheetId="89">'x-729'!$B$7</definedName>
    <definedName name="TABLE_CLIENT" localSheetId="90">'x-811'!$B$7</definedName>
    <definedName name="TABLE_CLIENT" localSheetId="91">'x-812'!$B$7</definedName>
    <definedName name="TABLE_CLIENT" localSheetId="92">'x-813'!$B$7</definedName>
    <definedName name="TABLE_CLIENT" localSheetId="93">'x-814'!$B$7</definedName>
    <definedName name="TABLE_CLIENT">'x-Series Number'!$B$7</definedName>
    <definedName name="TABLE_CLIENT_1" localSheetId="8">'x-001'!$B$7</definedName>
    <definedName name="TABLE_CLIENT_1" localSheetId="9">'x-201'!$B$7</definedName>
    <definedName name="TABLE_CLIENT_1" localSheetId="10">'x-202'!$B$7</definedName>
    <definedName name="TABLE_CLIENT_1" localSheetId="11">'x-203'!$B$7</definedName>
    <definedName name="TABLE_CLIENT_1" localSheetId="12">'x-204'!$B$7</definedName>
    <definedName name="TABLE_CLIENT_1" localSheetId="13">'x-206'!$B$7</definedName>
    <definedName name="TABLE_CLIENT_1" localSheetId="14">'x-207'!$B$7</definedName>
    <definedName name="TABLE_CLIENT_1" localSheetId="15">'x-208'!$B$7</definedName>
    <definedName name="TABLE_CLIENT_1" localSheetId="16">'x-210'!$B$7</definedName>
    <definedName name="TABLE_CLIENT_1" localSheetId="17">'x-211'!$B$7</definedName>
    <definedName name="TABLE_CLIENT_1" localSheetId="18">'x-214'!$B$7</definedName>
    <definedName name="TABLE_CLIENT_1" localSheetId="19">'x-215'!$B$7</definedName>
    <definedName name="TABLE_CLIENT_1" localSheetId="20">'x-216'!$B$7</definedName>
    <definedName name="TABLE_CLIENT_1" localSheetId="21">'x-217'!$B$7</definedName>
    <definedName name="TABLE_CLIENT_1" localSheetId="22">'x-301'!$B$7</definedName>
    <definedName name="TABLE_CLIENT_1" localSheetId="23">'x-302'!$B$7</definedName>
    <definedName name="TABLE_CLIENT_1" localSheetId="24">'x-303'!$B$7</definedName>
    <definedName name="TABLE_CLIENT_1" localSheetId="25">'x-304'!$B$7</definedName>
    <definedName name="TABLE_CLIENT_1" localSheetId="26">'x-305'!$B$7</definedName>
    <definedName name="TABLE_CLIENT_1" localSheetId="27">'x-306'!$B$7</definedName>
    <definedName name="TABLE_CLIENT_1" localSheetId="28">'x-307'!$B$7</definedName>
    <definedName name="TABLE_CLIENT_1" localSheetId="29">'x-308'!$B$7</definedName>
    <definedName name="TABLE_CLIENT_1" localSheetId="30">'x-401'!$B$7</definedName>
    <definedName name="TABLE_CLIENT_1" localSheetId="31">'x-402'!$B$7</definedName>
    <definedName name="TABLE_CLIENT_1" localSheetId="32">'x-403'!$B$7</definedName>
    <definedName name="TABLE_CLIENT_1" localSheetId="33">'x-404'!$B$7</definedName>
    <definedName name="TABLE_CLIENT_1" localSheetId="34">'x-405'!$B$7</definedName>
    <definedName name="TABLE_CLIENT_1" localSheetId="35">'x-406'!$B$7</definedName>
    <definedName name="TABLE_CLIENT_1" localSheetId="36">'x-407'!$B$7</definedName>
    <definedName name="TABLE_CLIENT_1" localSheetId="37">'x-408'!$B$7</definedName>
    <definedName name="TABLE_CLIENT_1" localSheetId="38">'x-409'!$B$7</definedName>
    <definedName name="TABLE_CLIENT_1" localSheetId="39">'x-410'!$B$7</definedName>
    <definedName name="TABLE_CLIENT_1" localSheetId="40">'x-411'!$B$7</definedName>
    <definedName name="TABLE_CLIENT_1" localSheetId="41">'x-412'!$B$7</definedName>
    <definedName name="TABLE_CLIENT_1" localSheetId="42">'x-413'!$B$7</definedName>
    <definedName name="TABLE_CLIENT_1" localSheetId="43">'x-416'!$B$7</definedName>
    <definedName name="TABLE_CLIENT_1" localSheetId="44">'x-417'!$B$7</definedName>
    <definedName name="TABLE_CLIENT_1" localSheetId="45">'x-418'!$B$7</definedName>
    <definedName name="TABLE_CLIENT_1" localSheetId="46">'x-419'!$B$7</definedName>
    <definedName name="TABLE_CLIENT_1" localSheetId="47">'x-420'!$B$7</definedName>
    <definedName name="TABLE_CLIENT_1" localSheetId="48">'x-421'!$B$7</definedName>
    <definedName name="TABLE_CLIENT_1" localSheetId="49">'x-422'!$B$7</definedName>
    <definedName name="TABLE_CLIENT_1" localSheetId="50">'x-423'!$B$7</definedName>
    <definedName name="TABLE_CLIENT_1" localSheetId="51">'x-424'!$B$7</definedName>
    <definedName name="TABLE_CLIENT_1" localSheetId="52">'x-501'!$B$7</definedName>
    <definedName name="TABLE_CLIENT_1" localSheetId="53">'x-502'!$B$7</definedName>
    <definedName name="TABLE_CLIENT_1" localSheetId="54">'x-503'!$B$7</definedName>
    <definedName name="TABLE_CLIENT_1" localSheetId="55">'x-601'!$B$7</definedName>
    <definedName name="TABLE_CLIENT_1" localSheetId="56">'x-603'!$B$7</definedName>
    <definedName name="TABLE_CLIENT_1" localSheetId="57">'x-604'!$B$7</definedName>
    <definedName name="TABLE_CLIENT_1" localSheetId="58">'x-605'!$B$7</definedName>
    <definedName name="TABLE_CLIENT_1" localSheetId="59">'x-606'!$B$7</definedName>
    <definedName name="TABLE_CLIENT_1" localSheetId="60">'x-607'!$B$7</definedName>
    <definedName name="TABLE_CLIENT_1" localSheetId="61">'x-608'!$B$7</definedName>
    <definedName name="TABLE_CLIENT_1" localSheetId="62">'x-610'!$B$7</definedName>
    <definedName name="TABLE_CLIENT_1" localSheetId="63">'x-611'!$B$7</definedName>
    <definedName name="TABLE_CLIENT_1" localSheetId="64">'x-612'!$B$7</definedName>
    <definedName name="TABLE_CLIENT_1" localSheetId="65">'x-613'!$B$7</definedName>
    <definedName name="TABLE_CLIENT_1" localSheetId="66">'x-701'!$B$7</definedName>
    <definedName name="TABLE_CLIENT_1" localSheetId="67">'x-702'!$B$7</definedName>
    <definedName name="TABLE_CLIENT_1" localSheetId="68">'x-703'!$B$7</definedName>
    <definedName name="TABLE_CLIENT_1" localSheetId="69">'x-704'!$B$7</definedName>
    <definedName name="TABLE_CLIENT_1" localSheetId="70">'x-705'!$B$7</definedName>
    <definedName name="TABLE_CLIENT_1" localSheetId="71">'x-706'!$B$7</definedName>
    <definedName name="TABLE_CLIENT_1" localSheetId="72">'x-707'!$B$7</definedName>
    <definedName name="TABLE_CLIENT_1" localSheetId="73">'x-708'!$B$7</definedName>
    <definedName name="TABLE_CLIENT_1" localSheetId="74">'x-709'!$B$7</definedName>
    <definedName name="TABLE_CLIENT_1" localSheetId="75">'x-710'!$B$7</definedName>
    <definedName name="TABLE_CLIENT_1" localSheetId="76">'x-711'!$B$7</definedName>
    <definedName name="TABLE_CLIENT_1" localSheetId="77">'x-717'!$B$7</definedName>
    <definedName name="TABLE_CLIENT_1" localSheetId="78">'x-718'!$B$7</definedName>
    <definedName name="TABLE_CLIENT_1" localSheetId="79">'x-719'!$B$7</definedName>
    <definedName name="TABLE_CLIENT_1" localSheetId="80">'x-720'!$B$7</definedName>
    <definedName name="TABLE_CLIENT_1" localSheetId="81">'x-721'!$B$7</definedName>
    <definedName name="TABLE_CLIENT_1" localSheetId="82">'x-722'!$B$7</definedName>
    <definedName name="TABLE_CLIENT_1" localSheetId="83">'x-723'!$B$7</definedName>
    <definedName name="TABLE_CLIENT_1" localSheetId="84">'x-724'!$B$7</definedName>
    <definedName name="TABLE_CLIENT_1" localSheetId="85">'x-725'!$B$7</definedName>
    <definedName name="TABLE_CLIENT_1" localSheetId="86">'x-726'!$B$7</definedName>
    <definedName name="TABLE_CLIENT_1" localSheetId="87">'x-727'!$B$7</definedName>
    <definedName name="TABLE_CLIENT_1" localSheetId="88">'x-728'!$B$7</definedName>
    <definedName name="TABLE_CLIENT_1" localSheetId="89">'x-729'!$B$7</definedName>
    <definedName name="TABLE_CLIENT_1" localSheetId="90">'x-811'!$B$7</definedName>
    <definedName name="TABLE_CLIENT_1" localSheetId="91">'x-812'!$B$7</definedName>
    <definedName name="TABLE_CLIENT_1" localSheetId="92">'x-813'!$B$7</definedName>
    <definedName name="TABLE_CLIENT_1" localSheetId="93">'x-814'!$B$7</definedName>
    <definedName name="TABLE_CLIENT_2" localSheetId="37">'x-408'!$K$7</definedName>
    <definedName name="TABLE_CLIENT_2" localSheetId="41">'x-412'!$K$7</definedName>
    <definedName name="TABLE_CLIENT_2" localSheetId="62">'x-610'!$I$7</definedName>
    <definedName name="TABLE_CLIENT_2" localSheetId="63">'x-611'!$G$7</definedName>
    <definedName name="TABLE_CLIENT_2" localSheetId="77">'x-717'!$Q$7</definedName>
    <definedName name="TABLE_CLIENT_2" localSheetId="78">'x-718'!$Q$7</definedName>
    <definedName name="TABLE_CLIENT_2" localSheetId="79">'x-719'!$Q$7</definedName>
    <definedName name="TABLE_CLIENT_2" localSheetId="88">'x-728'!$P$7</definedName>
    <definedName name="TABLE_CLIENT_3" localSheetId="77">'x-717'!$AF$7</definedName>
    <definedName name="TABLE_CLIENT_3" localSheetId="78">'x-718'!$AF$7</definedName>
    <definedName name="TABLE_CLIENT_4" localSheetId="77">'x-717'!$AU$7</definedName>
    <definedName name="TABLE_DATE_IMPLEMENTED" localSheetId="8">'x-001'!$B$19</definedName>
    <definedName name="TABLE_DATE_IMPLEMENTED" localSheetId="9">'x-201'!$B$19</definedName>
    <definedName name="TABLE_DATE_IMPLEMENTED" localSheetId="10">'x-202'!$B$19</definedName>
    <definedName name="TABLE_DATE_IMPLEMENTED" localSheetId="11">'x-203'!$B$19</definedName>
    <definedName name="TABLE_DATE_IMPLEMENTED" localSheetId="12">'x-204'!$B$19</definedName>
    <definedName name="TABLE_DATE_IMPLEMENTED" localSheetId="13">'x-206'!$B$19</definedName>
    <definedName name="TABLE_DATE_IMPLEMENTED" localSheetId="14">'x-207'!$B$19</definedName>
    <definedName name="TABLE_DATE_IMPLEMENTED" localSheetId="15">'x-208'!$B$19</definedName>
    <definedName name="TABLE_DATE_IMPLEMENTED" localSheetId="16">'x-210'!$B$19</definedName>
    <definedName name="TABLE_DATE_IMPLEMENTED" localSheetId="17">'x-211'!$B$19</definedName>
    <definedName name="TABLE_DATE_IMPLEMENTED" localSheetId="18">'x-214'!$B$19</definedName>
    <definedName name="TABLE_DATE_IMPLEMENTED" localSheetId="19">'x-215'!$B$19</definedName>
    <definedName name="TABLE_DATE_IMPLEMENTED" localSheetId="20">'x-216'!$B$19</definedName>
    <definedName name="TABLE_DATE_IMPLEMENTED" localSheetId="21">'x-217'!$B$19</definedName>
    <definedName name="TABLE_DATE_IMPLEMENTED" localSheetId="22">'x-301'!$B$19</definedName>
    <definedName name="TABLE_DATE_IMPLEMENTED" localSheetId="23">'x-302'!$B$19</definedName>
    <definedName name="TABLE_DATE_IMPLEMENTED" localSheetId="24">'x-303'!$B$19</definedName>
    <definedName name="TABLE_DATE_IMPLEMENTED" localSheetId="25">'x-304'!$B$19</definedName>
    <definedName name="TABLE_DATE_IMPLEMENTED" localSheetId="26">'x-305'!$B$19</definedName>
    <definedName name="TABLE_DATE_IMPLEMENTED" localSheetId="27">'x-306'!$B$19</definedName>
    <definedName name="TABLE_DATE_IMPLEMENTED" localSheetId="28">'x-307'!$B$19</definedName>
    <definedName name="TABLE_DATE_IMPLEMENTED" localSheetId="29">'x-308'!$B$19</definedName>
    <definedName name="TABLE_DATE_IMPLEMENTED" localSheetId="30">'x-401'!$B$19</definedName>
    <definedName name="TABLE_DATE_IMPLEMENTED" localSheetId="31">'x-402'!$B$19</definedName>
    <definedName name="TABLE_DATE_IMPLEMENTED" localSheetId="32">'x-403'!$B$19</definedName>
    <definedName name="TABLE_DATE_IMPLEMENTED" localSheetId="33">'x-404'!$B$19</definedName>
    <definedName name="TABLE_DATE_IMPLEMENTED" localSheetId="34">'x-405'!$B$19</definedName>
    <definedName name="TABLE_DATE_IMPLEMENTED" localSheetId="35">'x-406'!$B$19</definedName>
    <definedName name="TABLE_DATE_IMPLEMENTED" localSheetId="36">'x-407'!$B$19</definedName>
    <definedName name="TABLE_DATE_IMPLEMENTED" localSheetId="37">'x-408'!$B$19</definedName>
    <definedName name="TABLE_DATE_IMPLEMENTED" localSheetId="38">'x-409'!$B$19</definedName>
    <definedName name="TABLE_DATE_IMPLEMENTED" localSheetId="39">'x-410'!$B$19</definedName>
    <definedName name="TABLE_DATE_IMPLEMENTED" localSheetId="40">'x-411'!$B$19</definedName>
    <definedName name="TABLE_DATE_IMPLEMENTED" localSheetId="41">'x-412'!$B$19</definedName>
    <definedName name="TABLE_DATE_IMPLEMENTED" localSheetId="42">'x-413'!$B$19</definedName>
    <definedName name="TABLE_DATE_IMPLEMENTED" localSheetId="43">'x-416'!$B$19</definedName>
    <definedName name="TABLE_DATE_IMPLEMENTED" localSheetId="44">'x-417'!$B$19</definedName>
    <definedName name="TABLE_DATE_IMPLEMENTED" localSheetId="45">'x-418'!$B$19</definedName>
    <definedName name="TABLE_DATE_IMPLEMENTED" localSheetId="46">'x-419'!$B$19</definedName>
    <definedName name="TABLE_DATE_IMPLEMENTED" localSheetId="47">'x-420'!$B$19</definedName>
    <definedName name="TABLE_DATE_IMPLEMENTED" localSheetId="48">'x-421'!$B$19</definedName>
    <definedName name="TABLE_DATE_IMPLEMENTED" localSheetId="49">'x-422'!$B$19</definedName>
    <definedName name="TABLE_DATE_IMPLEMENTED" localSheetId="50">'x-423'!$B$19</definedName>
    <definedName name="TABLE_DATE_IMPLEMENTED" localSheetId="51">'x-424'!$B$19</definedName>
    <definedName name="TABLE_DATE_IMPLEMENTED" localSheetId="52">'x-501'!$B$19</definedName>
    <definedName name="TABLE_DATE_IMPLEMENTED" localSheetId="53">'x-502'!$B$19</definedName>
    <definedName name="TABLE_DATE_IMPLEMENTED" localSheetId="54">'x-503'!$B$19</definedName>
    <definedName name="TABLE_DATE_IMPLEMENTED" localSheetId="55">'x-601'!$B$19</definedName>
    <definedName name="TABLE_DATE_IMPLEMENTED" localSheetId="56">'x-603'!$B$19</definedName>
    <definedName name="TABLE_DATE_IMPLEMENTED" localSheetId="57">'x-604'!$B$19</definedName>
    <definedName name="TABLE_DATE_IMPLEMENTED" localSheetId="58">'x-605'!$B$19</definedName>
    <definedName name="TABLE_DATE_IMPLEMENTED" localSheetId="59">'x-606'!$B$19</definedName>
    <definedName name="TABLE_DATE_IMPLEMENTED" localSheetId="60">'x-607'!$B$19</definedName>
    <definedName name="TABLE_DATE_IMPLEMENTED" localSheetId="61">'x-608'!$B$19</definedName>
    <definedName name="TABLE_DATE_IMPLEMENTED" localSheetId="62">'x-610'!$B$19</definedName>
    <definedName name="TABLE_DATE_IMPLEMENTED" localSheetId="63">'x-611'!$B$19</definedName>
    <definedName name="TABLE_DATE_IMPLEMENTED" localSheetId="64">'x-612'!$B$19</definedName>
    <definedName name="TABLE_DATE_IMPLEMENTED" localSheetId="65">'x-613'!$B$19</definedName>
    <definedName name="TABLE_DATE_IMPLEMENTED" localSheetId="66">'x-701'!$B$19</definedName>
    <definedName name="TABLE_DATE_IMPLEMENTED" localSheetId="67">'x-702'!$B$19</definedName>
    <definedName name="TABLE_DATE_IMPLEMENTED" localSheetId="68">'x-703'!$B$19</definedName>
    <definedName name="TABLE_DATE_IMPLEMENTED" localSheetId="69">'x-704'!$B$19</definedName>
    <definedName name="TABLE_DATE_IMPLEMENTED" localSheetId="70">'x-705'!$B$19</definedName>
    <definedName name="TABLE_DATE_IMPLEMENTED" localSheetId="71">'x-706'!$B$19</definedName>
    <definedName name="TABLE_DATE_IMPLEMENTED" localSheetId="72">'x-707'!$B$19</definedName>
    <definedName name="TABLE_DATE_IMPLEMENTED" localSheetId="73">'x-708'!$B$19</definedName>
    <definedName name="TABLE_DATE_IMPLEMENTED" localSheetId="74">'x-709'!$B$19</definedName>
    <definedName name="TABLE_DATE_IMPLEMENTED" localSheetId="75">'x-710'!$B$19</definedName>
    <definedName name="TABLE_DATE_IMPLEMENTED" localSheetId="76">'x-711'!$B$19</definedName>
    <definedName name="TABLE_DATE_IMPLEMENTED" localSheetId="77">'x-717'!$B$19</definedName>
    <definedName name="TABLE_DATE_IMPLEMENTED" localSheetId="78">'x-718'!$B$19</definedName>
    <definedName name="TABLE_DATE_IMPLEMENTED" localSheetId="79">'x-719'!$B$19</definedName>
    <definedName name="TABLE_DATE_IMPLEMENTED" localSheetId="80">'x-720'!$B$19</definedName>
    <definedName name="TABLE_DATE_IMPLEMENTED" localSheetId="81">'x-721'!$B$19</definedName>
    <definedName name="TABLE_DATE_IMPLEMENTED" localSheetId="82">'x-722'!$B$19</definedName>
    <definedName name="TABLE_DATE_IMPLEMENTED" localSheetId="83">'x-723'!$B$19</definedName>
    <definedName name="TABLE_DATE_IMPLEMENTED" localSheetId="84">'x-724'!$B$19</definedName>
    <definedName name="TABLE_DATE_IMPLEMENTED" localSheetId="85">'x-725'!$B$19</definedName>
    <definedName name="TABLE_DATE_IMPLEMENTED" localSheetId="86">'x-726'!$B$19</definedName>
    <definedName name="TABLE_DATE_IMPLEMENTED" localSheetId="87">'x-727'!$B$19</definedName>
    <definedName name="TABLE_DATE_IMPLEMENTED" localSheetId="88">'x-728'!$B$19</definedName>
    <definedName name="TABLE_DATE_IMPLEMENTED" localSheetId="89">'x-729'!$B$19</definedName>
    <definedName name="TABLE_DATE_IMPLEMENTED" localSheetId="90">'x-811'!$B$19</definedName>
    <definedName name="TABLE_DATE_IMPLEMENTED" localSheetId="91">'x-812'!$B$19</definedName>
    <definedName name="TABLE_DATE_IMPLEMENTED" localSheetId="92">'x-813'!$B$19</definedName>
    <definedName name="TABLE_DATE_IMPLEMENTED" localSheetId="93">'x-814'!$B$19</definedName>
    <definedName name="TABLE_DATE_IMPLEMENTED">'x-Series Number'!$B$19</definedName>
    <definedName name="TABLE_DATE_IMPLEMENTED_1" localSheetId="8">'x-001'!$B$19</definedName>
    <definedName name="TABLE_DATE_IMPLEMENTED_1" localSheetId="9">'x-201'!$B$19</definedName>
    <definedName name="TABLE_DATE_IMPLEMENTED_1" localSheetId="10">'x-202'!$B$19</definedName>
    <definedName name="TABLE_DATE_IMPLEMENTED_1" localSheetId="11">'x-203'!$B$19</definedName>
    <definedName name="TABLE_DATE_IMPLEMENTED_1" localSheetId="12">'x-204'!$B$19</definedName>
    <definedName name="TABLE_DATE_IMPLEMENTED_1" localSheetId="13">'x-206'!$B$19</definedName>
    <definedName name="TABLE_DATE_IMPLEMENTED_1" localSheetId="14">'x-207'!$B$19</definedName>
    <definedName name="TABLE_DATE_IMPLEMENTED_1" localSheetId="15">'x-208'!$B$19</definedName>
    <definedName name="TABLE_DATE_IMPLEMENTED_1" localSheetId="16">'x-210'!$B$19</definedName>
    <definedName name="TABLE_DATE_IMPLEMENTED_1" localSheetId="17">'x-211'!$B$19</definedName>
    <definedName name="TABLE_DATE_IMPLEMENTED_1" localSheetId="18">'x-214'!$B$19</definedName>
    <definedName name="TABLE_DATE_IMPLEMENTED_1" localSheetId="19">'x-215'!$B$19</definedName>
    <definedName name="TABLE_DATE_IMPLEMENTED_1" localSheetId="20">'x-216'!$B$19</definedName>
    <definedName name="TABLE_DATE_IMPLEMENTED_1" localSheetId="21">'x-217'!$B$19</definedName>
    <definedName name="TABLE_DATE_IMPLEMENTED_1" localSheetId="22">'x-301'!$B$19</definedName>
    <definedName name="TABLE_DATE_IMPLEMENTED_1" localSheetId="23">'x-302'!$B$19</definedName>
    <definedName name="TABLE_DATE_IMPLEMENTED_1" localSheetId="24">'x-303'!$B$19</definedName>
    <definedName name="TABLE_DATE_IMPLEMENTED_1" localSheetId="25">'x-304'!$B$19</definedName>
    <definedName name="TABLE_DATE_IMPLEMENTED_1" localSheetId="26">'x-305'!$B$19</definedName>
    <definedName name="TABLE_DATE_IMPLEMENTED_1" localSheetId="27">'x-306'!$B$19</definedName>
    <definedName name="TABLE_DATE_IMPLEMENTED_1" localSheetId="28">'x-307'!$B$19</definedName>
    <definedName name="TABLE_DATE_IMPLEMENTED_1" localSheetId="29">'x-308'!$B$19</definedName>
    <definedName name="TABLE_DATE_IMPLEMENTED_1" localSheetId="30">'x-401'!$B$19</definedName>
    <definedName name="TABLE_DATE_IMPLEMENTED_1" localSheetId="31">'x-402'!$B$19</definedName>
    <definedName name="TABLE_DATE_IMPLEMENTED_1" localSheetId="32">'x-403'!$B$19</definedName>
    <definedName name="TABLE_DATE_IMPLEMENTED_1" localSheetId="33">'x-404'!$B$19</definedName>
    <definedName name="TABLE_DATE_IMPLEMENTED_1" localSheetId="34">'x-405'!$B$19</definedName>
    <definedName name="TABLE_DATE_IMPLEMENTED_1" localSheetId="35">'x-406'!$B$19</definedName>
    <definedName name="TABLE_DATE_IMPLEMENTED_1" localSheetId="36">'x-407'!$B$19</definedName>
    <definedName name="TABLE_DATE_IMPLEMENTED_1" localSheetId="37">'x-408'!$B$19</definedName>
    <definedName name="TABLE_DATE_IMPLEMENTED_1" localSheetId="38">'x-409'!$B$19</definedName>
    <definedName name="TABLE_DATE_IMPLEMENTED_1" localSheetId="39">'x-410'!$B$19</definedName>
    <definedName name="TABLE_DATE_IMPLEMENTED_1" localSheetId="40">'x-411'!$B$19</definedName>
    <definedName name="TABLE_DATE_IMPLEMENTED_1" localSheetId="41">'x-412'!$B$19</definedName>
    <definedName name="TABLE_DATE_IMPLEMENTED_1" localSheetId="42">'x-413'!$B$19</definedName>
    <definedName name="TABLE_DATE_IMPLEMENTED_1" localSheetId="43">'x-416'!$B$19</definedName>
    <definedName name="TABLE_DATE_IMPLEMENTED_1" localSheetId="44">'x-417'!$B$19</definedName>
    <definedName name="TABLE_DATE_IMPLEMENTED_1" localSheetId="45">'x-418'!$B$19</definedName>
    <definedName name="TABLE_DATE_IMPLEMENTED_1" localSheetId="46">'x-419'!$B$19</definedName>
    <definedName name="TABLE_DATE_IMPLEMENTED_1" localSheetId="47">'x-420'!$B$19</definedName>
    <definedName name="TABLE_DATE_IMPLEMENTED_1" localSheetId="48">'x-421'!$B$19</definedName>
    <definedName name="TABLE_DATE_IMPLEMENTED_1" localSheetId="49">'x-422'!$B$19</definedName>
    <definedName name="TABLE_DATE_IMPLEMENTED_1" localSheetId="50">'x-423'!$B$19</definedName>
    <definedName name="TABLE_DATE_IMPLEMENTED_1" localSheetId="51">'x-424'!$B$19</definedName>
    <definedName name="TABLE_DATE_IMPLEMENTED_1" localSheetId="52">'x-501'!$B$19</definedName>
    <definedName name="TABLE_DATE_IMPLEMENTED_1" localSheetId="53">'x-502'!$B$19</definedName>
    <definedName name="TABLE_DATE_IMPLEMENTED_1" localSheetId="54">'x-503'!$B$19</definedName>
    <definedName name="TABLE_DATE_IMPLEMENTED_1" localSheetId="55">'x-601'!$B$19</definedName>
    <definedName name="TABLE_DATE_IMPLEMENTED_1" localSheetId="56">'x-603'!$B$19</definedName>
    <definedName name="TABLE_DATE_IMPLEMENTED_1" localSheetId="57">'x-604'!$B$19</definedName>
    <definedName name="TABLE_DATE_IMPLEMENTED_1" localSheetId="58">'x-605'!$B$19</definedName>
    <definedName name="TABLE_DATE_IMPLEMENTED_1" localSheetId="59">'x-606'!$B$19</definedName>
    <definedName name="TABLE_DATE_IMPLEMENTED_1" localSheetId="60">'x-607'!$B$19</definedName>
    <definedName name="TABLE_DATE_IMPLEMENTED_1" localSheetId="61">'x-608'!$B$19</definedName>
    <definedName name="TABLE_DATE_IMPLEMENTED_1" localSheetId="62">'x-610'!$B$19</definedName>
    <definedName name="TABLE_DATE_IMPLEMENTED_1" localSheetId="63">'x-611'!$B$19</definedName>
    <definedName name="TABLE_DATE_IMPLEMENTED_1" localSheetId="64">'x-612'!$B$19</definedName>
    <definedName name="TABLE_DATE_IMPLEMENTED_1" localSheetId="65">'x-613'!$B$19</definedName>
    <definedName name="TABLE_DATE_IMPLEMENTED_1" localSheetId="66">'x-701'!$B$19</definedName>
    <definedName name="TABLE_DATE_IMPLEMENTED_1" localSheetId="67">'x-702'!$B$19</definedName>
    <definedName name="TABLE_DATE_IMPLEMENTED_1" localSheetId="68">'x-703'!$B$19</definedName>
    <definedName name="TABLE_DATE_IMPLEMENTED_1" localSheetId="69">'x-704'!$B$19</definedName>
    <definedName name="TABLE_DATE_IMPLEMENTED_1" localSheetId="70">'x-705'!$B$19</definedName>
    <definedName name="TABLE_DATE_IMPLEMENTED_1" localSheetId="71">'x-706'!$B$19</definedName>
    <definedName name="TABLE_DATE_IMPLEMENTED_1" localSheetId="72">'x-707'!$B$19</definedName>
    <definedName name="TABLE_DATE_IMPLEMENTED_1" localSheetId="73">'x-708'!$B$19</definedName>
    <definedName name="TABLE_DATE_IMPLEMENTED_1" localSheetId="74">'x-709'!$B$19</definedName>
    <definedName name="TABLE_DATE_IMPLEMENTED_1" localSheetId="75">'x-710'!$B$19</definedName>
    <definedName name="TABLE_DATE_IMPLEMENTED_1" localSheetId="76">'x-711'!$B$19</definedName>
    <definedName name="TABLE_DATE_IMPLEMENTED_1" localSheetId="77">'x-717'!$B$19</definedName>
    <definedName name="TABLE_DATE_IMPLEMENTED_1" localSheetId="78">'x-718'!$B$19</definedName>
    <definedName name="TABLE_DATE_IMPLEMENTED_1" localSheetId="79">'x-719'!$B$19</definedName>
    <definedName name="TABLE_DATE_IMPLEMENTED_1" localSheetId="80">'x-720'!$B$19</definedName>
    <definedName name="TABLE_DATE_IMPLEMENTED_1" localSheetId="81">'x-721'!$B$19</definedName>
    <definedName name="TABLE_DATE_IMPLEMENTED_1" localSheetId="82">'x-722'!$B$19</definedName>
    <definedName name="TABLE_DATE_IMPLEMENTED_1" localSheetId="83">'x-723'!$B$19</definedName>
    <definedName name="TABLE_DATE_IMPLEMENTED_1" localSheetId="84">'x-724'!$B$19</definedName>
    <definedName name="TABLE_DATE_IMPLEMENTED_1" localSheetId="85">'x-725'!$B$19</definedName>
    <definedName name="TABLE_DATE_IMPLEMENTED_1" localSheetId="86">'x-726'!$B$19</definedName>
    <definedName name="TABLE_DATE_IMPLEMENTED_1" localSheetId="87">'x-727'!$B$19</definedName>
    <definedName name="TABLE_DATE_IMPLEMENTED_1" localSheetId="88">'x-728'!$B$19</definedName>
    <definedName name="TABLE_DATE_IMPLEMENTED_1" localSheetId="89">'x-729'!$B$19</definedName>
    <definedName name="TABLE_DATE_IMPLEMENTED_1" localSheetId="90">'x-811'!$B$19</definedName>
    <definedName name="TABLE_DATE_IMPLEMENTED_1" localSheetId="91">'x-812'!$B$19</definedName>
    <definedName name="TABLE_DATE_IMPLEMENTED_1" localSheetId="92">'x-813'!$B$19</definedName>
    <definedName name="TABLE_DATE_IMPLEMENTED_1" localSheetId="93">'x-814'!$B$19</definedName>
    <definedName name="TABLE_DATE_IMPLEMENTED_2" localSheetId="37">'x-408'!$K$19</definedName>
    <definedName name="TABLE_DATE_IMPLEMENTED_2" localSheetId="41">'x-412'!$K$19</definedName>
    <definedName name="TABLE_DATE_IMPLEMENTED_2" localSheetId="62">'x-610'!$I$19</definedName>
    <definedName name="TABLE_DATE_IMPLEMENTED_2" localSheetId="63">'x-611'!$G$19</definedName>
    <definedName name="TABLE_DATE_IMPLEMENTED_2" localSheetId="77">'x-717'!$Q$19</definedName>
    <definedName name="TABLE_DATE_IMPLEMENTED_2" localSheetId="78">'x-718'!$Q$19</definedName>
    <definedName name="TABLE_DATE_IMPLEMENTED_2" localSheetId="79">'x-719'!$Q$19</definedName>
    <definedName name="TABLE_DATE_IMPLEMENTED_2" localSheetId="88">'x-728'!$P$19</definedName>
    <definedName name="TABLE_DATE_IMPLEMENTED_3" localSheetId="77">'x-717'!$AF$19</definedName>
    <definedName name="TABLE_DATE_IMPLEMENTED_3" localSheetId="78">'x-718'!$AF$19</definedName>
    <definedName name="TABLE_DATE_IMPLEMENTED_4" localSheetId="77">'x-717'!$AU$19</definedName>
    <definedName name="TABLE_DATE_ISSUED" localSheetId="8">'x-001'!$B$18</definedName>
    <definedName name="TABLE_DATE_ISSUED" localSheetId="9">'x-201'!$B$18</definedName>
    <definedName name="TABLE_DATE_ISSUED" localSheetId="10">'x-202'!$B$18</definedName>
    <definedName name="TABLE_DATE_ISSUED" localSheetId="11">'x-203'!$B$18</definedName>
    <definedName name="TABLE_DATE_ISSUED" localSheetId="12">'x-204'!$B$18</definedName>
    <definedName name="TABLE_DATE_ISSUED" localSheetId="13">'x-206'!$B$18</definedName>
    <definedName name="TABLE_DATE_ISSUED" localSheetId="14">'x-207'!$B$18</definedName>
    <definedName name="TABLE_DATE_ISSUED" localSheetId="15">'x-208'!$B$18</definedName>
    <definedName name="TABLE_DATE_ISSUED" localSheetId="16">'x-210'!$B$18</definedName>
    <definedName name="TABLE_DATE_ISSUED" localSheetId="17">'x-211'!$B$18</definedName>
    <definedName name="TABLE_DATE_ISSUED" localSheetId="18">'x-214'!$B$18</definedName>
    <definedName name="TABLE_DATE_ISSUED" localSheetId="19">'x-215'!$B$18</definedName>
    <definedName name="TABLE_DATE_ISSUED" localSheetId="20">'x-216'!$B$18</definedName>
    <definedName name="TABLE_DATE_ISSUED" localSheetId="21">'x-217'!$B$18</definedName>
    <definedName name="TABLE_DATE_ISSUED" localSheetId="22">'x-301'!$B$18</definedName>
    <definedName name="TABLE_DATE_ISSUED" localSheetId="23">'x-302'!$B$18</definedName>
    <definedName name="TABLE_DATE_ISSUED" localSheetId="24">'x-303'!$B$18</definedName>
    <definedName name="TABLE_DATE_ISSUED" localSheetId="25">'x-304'!$B$18</definedName>
    <definedName name="TABLE_DATE_ISSUED" localSheetId="26">'x-305'!$B$18</definedName>
    <definedName name="TABLE_DATE_ISSUED" localSheetId="27">'x-306'!$B$18</definedName>
    <definedName name="TABLE_DATE_ISSUED" localSheetId="28">'x-307'!$B$18</definedName>
    <definedName name="TABLE_DATE_ISSUED" localSheetId="29">'x-308'!$B$18</definedName>
    <definedName name="TABLE_DATE_ISSUED" localSheetId="30">'x-401'!$B$18</definedName>
    <definedName name="TABLE_DATE_ISSUED" localSheetId="31">'x-402'!$B$18</definedName>
    <definedName name="TABLE_DATE_ISSUED" localSheetId="32">'x-403'!$B$18</definedName>
    <definedName name="TABLE_DATE_ISSUED" localSheetId="33">'x-404'!$B$18</definedName>
    <definedName name="TABLE_DATE_ISSUED" localSheetId="34">'x-405'!$B$18</definedName>
    <definedName name="TABLE_DATE_ISSUED" localSheetId="35">'x-406'!$B$18</definedName>
    <definedName name="TABLE_DATE_ISSUED" localSheetId="36">'x-407'!$B$18</definedName>
    <definedName name="TABLE_DATE_ISSUED" localSheetId="37">'x-408'!$B$18</definedName>
    <definedName name="TABLE_DATE_ISSUED" localSheetId="38">'x-409'!$B$18</definedName>
    <definedName name="TABLE_DATE_ISSUED" localSheetId="39">'x-410'!$B$18</definedName>
    <definedName name="TABLE_DATE_ISSUED" localSheetId="40">'x-411'!$B$18</definedName>
    <definedName name="TABLE_DATE_ISSUED" localSheetId="41">'x-412'!$B$18</definedName>
    <definedName name="TABLE_DATE_ISSUED" localSheetId="42">'x-413'!$B$18</definedName>
    <definedName name="TABLE_DATE_ISSUED" localSheetId="43">'x-416'!$B$18</definedName>
    <definedName name="TABLE_DATE_ISSUED" localSheetId="44">'x-417'!$B$18</definedName>
    <definedName name="TABLE_DATE_ISSUED" localSheetId="45">'x-418'!$B$18</definedName>
    <definedName name="TABLE_DATE_ISSUED" localSheetId="46">'x-419'!$B$18</definedName>
    <definedName name="TABLE_DATE_ISSUED" localSheetId="47">'x-420'!$B$18</definedName>
    <definedName name="TABLE_DATE_ISSUED" localSheetId="48">'x-421'!$B$18</definedName>
    <definedName name="TABLE_DATE_ISSUED" localSheetId="49">'x-422'!$B$18</definedName>
    <definedName name="TABLE_DATE_ISSUED" localSheetId="50">'x-423'!$B$18</definedName>
    <definedName name="TABLE_DATE_ISSUED" localSheetId="51">'x-424'!$B$18</definedName>
    <definedName name="TABLE_DATE_ISSUED" localSheetId="52">'x-501'!$B$18</definedName>
    <definedName name="TABLE_DATE_ISSUED" localSheetId="53">'x-502'!$B$18</definedName>
    <definedName name="TABLE_DATE_ISSUED" localSheetId="54">'x-503'!$B$18</definedName>
    <definedName name="TABLE_DATE_ISSUED" localSheetId="55">'x-601'!$B$18</definedName>
    <definedName name="TABLE_DATE_ISSUED" localSheetId="56">'x-603'!$B$18</definedName>
    <definedName name="TABLE_DATE_ISSUED" localSheetId="57">'x-604'!$B$18</definedName>
    <definedName name="TABLE_DATE_ISSUED" localSheetId="58">'x-605'!$B$18</definedName>
    <definedName name="TABLE_DATE_ISSUED" localSheetId="59">'x-606'!$B$18</definedName>
    <definedName name="TABLE_DATE_ISSUED" localSheetId="60">'x-607'!$B$18</definedName>
    <definedName name="TABLE_DATE_ISSUED" localSheetId="61">'x-608'!$B$18</definedName>
    <definedName name="TABLE_DATE_ISSUED" localSheetId="62">'x-610'!$B$18</definedName>
    <definedName name="TABLE_DATE_ISSUED" localSheetId="63">'x-611'!$B$18</definedName>
    <definedName name="TABLE_DATE_ISSUED" localSheetId="64">'x-612'!$B$18</definedName>
    <definedName name="TABLE_DATE_ISSUED" localSheetId="65">'x-613'!$B$18</definedName>
    <definedName name="TABLE_DATE_ISSUED" localSheetId="66">'x-701'!$B$18</definedName>
    <definedName name="TABLE_DATE_ISSUED" localSheetId="67">'x-702'!$B$18</definedName>
    <definedName name="TABLE_DATE_ISSUED" localSheetId="68">'x-703'!$B$18</definedName>
    <definedName name="TABLE_DATE_ISSUED" localSheetId="69">'x-704'!$B$18</definedName>
    <definedName name="TABLE_DATE_ISSUED" localSheetId="70">'x-705'!$B$18</definedName>
    <definedName name="TABLE_DATE_ISSUED" localSheetId="71">'x-706'!$B$18</definedName>
    <definedName name="TABLE_DATE_ISSUED" localSheetId="72">'x-707'!$B$18</definedName>
    <definedName name="TABLE_DATE_ISSUED" localSheetId="73">'x-708'!$B$18</definedName>
    <definedName name="TABLE_DATE_ISSUED" localSheetId="74">'x-709'!$B$18</definedName>
    <definedName name="TABLE_DATE_ISSUED" localSheetId="75">'x-710'!$B$18</definedName>
    <definedName name="TABLE_DATE_ISSUED" localSheetId="76">'x-711'!$B$18</definedName>
    <definedName name="TABLE_DATE_ISSUED" localSheetId="77">'x-717'!$B$18</definedName>
    <definedName name="TABLE_DATE_ISSUED" localSheetId="78">'x-718'!$B$18</definedName>
    <definedName name="TABLE_DATE_ISSUED" localSheetId="79">'x-719'!$B$18</definedName>
    <definedName name="TABLE_DATE_ISSUED" localSheetId="80">'x-720'!$B$18</definedName>
    <definedName name="TABLE_DATE_ISSUED" localSheetId="81">'x-721'!$B$18</definedName>
    <definedName name="TABLE_DATE_ISSUED" localSheetId="82">'x-722'!$B$18</definedName>
    <definedName name="TABLE_DATE_ISSUED" localSheetId="83">'x-723'!$B$18</definedName>
    <definedName name="TABLE_DATE_ISSUED" localSheetId="84">'x-724'!$B$18</definedName>
    <definedName name="TABLE_DATE_ISSUED" localSheetId="85">'x-725'!$B$18</definedName>
    <definedName name="TABLE_DATE_ISSUED" localSheetId="86">'x-726'!$B$18</definedName>
    <definedName name="TABLE_DATE_ISSUED" localSheetId="87">'x-727'!$B$18</definedName>
    <definedName name="TABLE_DATE_ISSUED" localSheetId="88">'x-728'!$B$18</definedName>
    <definedName name="TABLE_DATE_ISSUED" localSheetId="89">'x-729'!$B$18</definedName>
    <definedName name="TABLE_DATE_ISSUED" localSheetId="90">'x-811'!$B$18</definedName>
    <definedName name="TABLE_DATE_ISSUED" localSheetId="91">'x-812'!$B$18</definedName>
    <definedName name="TABLE_DATE_ISSUED" localSheetId="92">'x-813'!$B$18</definedName>
    <definedName name="TABLE_DATE_ISSUED" localSheetId="93">'x-814'!$B$18</definedName>
    <definedName name="TABLE_DATE_ISSUED">'x-Series Number'!$B$18</definedName>
    <definedName name="TABLE_DATE_ISSUED_1" localSheetId="8">'x-001'!$B$18</definedName>
    <definedName name="TABLE_DATE_ISSUED_1" localSheetId="9">'x-201'!$B$18</definedName>
    <definedName name="TABLE_DATE_ISSUED_1" localSheetId="10">'x-202'!$B$18</definedName>
    <definedName name="TABLE_DATE_ISSUED_1" localSheetId="11">'x-203'!$B$18</definedName>
    <definedName name="TABLE_DATE_ISSUED_1" localSheetId="12">'x-204'!$B$18</definedName>
    <definedName name="TABLE_DATE_ISSUED_1" localSheetId="13">'x-206'!$B$18</definedName>
    <definedName name="TABLE_DATE_ISSUED_1" localSheetId="14">'x-207'!$B$18</definedName>
    <definedName name="TABLE_DATE_ISSUED_1" localSheetId="15">'x-208'!$B$18</definedName>
    <definedName name="TABLE_DATE_ISSUED_1" localSheetId="16">'x-210'!$B$18</definedName>
    <definedName name="TABLE_DATE_ISSUED_1" localSheetId="17">'x-211'!$B$18</definedName>
    <definedName name="TABLE_DATE_ISSUED_1" localSheetId="18">'x-214'!$B$18</definedName>
    <definedName name="TABLE_DATE_ISSUED_1" localSheetId="19">'x-215'!$B$18</definedName>
    <definedName name="TABLE_DATE_ISSUED_1" localSheetId="20">'x-216'!$B$18</definedName>
    <definedName name="TABLE_DATE_ISSUED_1" localSheetId="21">'x-217'!$B$18</definedName>
    <definedName name="TABLE_DATE_ISSUED_1" localSheetId="22">'x-301'!$B$18</definedName>
    <definedName name="TABLE_DATE_ISSUED_1" localSheetId="23">'x-302'!$B$18</definedName>
    <definedName name="TABLE_DATE_ISSUED_1" localSheetId="24">'x-303'!$B$18</definedName>
    <definedName name="TABLE_DATE_ISSUED_1" localSheetId="25">'x-304'!$B$18</definedName>
    <definedName name="TABLE_DATE_ISSUED_1" localSheetId="26">'x-305'!$B$18</definedName>
    <definedName name="TABLE_DATE_ISSUED_1" localSheetId="27">'x-306'!$B$18</definedName>
    <definedName name="TABLE_DATE_ISSUED_1" localSheetId="28">'x-307'!$B$18</definedName>
    <definedName name="TABLE_DATE_ISSUED_1" localSheetId="29">'x-308'!$B$18</definedName>
    <definedName name="TABLE_DATE_ISSUED_1" localSheetId="30">'x-401'!$B$18</definedName>
    <definedName name="TABLE_DATE_ISSUED_1" localSheetId="31">'x-402'!$B$18</definedName>
    <definedName name="TABLE_DATE_ISSUED_1" localSheetId="32">'x-403'!$B$18</definedName>
    <definedName name="TABLE_DATE_ISSUED_1" localSheetId="33">'x-404'!$B$18</definedName>
    <definedName name="TABLE_DATE_ISSUED_1" localSheetId="34">'x-405'!$B$18</definedName>
    <definedName name="TABLE_DATE_ISSUED_1" localSheetId="35">'x-406'!$B$18</definedName>
    <definedName name="TABLE_DATE_ISSUED_1" localSheetId="36">'x-407'!$B$18</definedName>
    <definedName name="TABLE_DATE_ISSUED_1" localSheetId="37">'x-408'!$B$18</definedName>
    <definedName name="TABLE_DATE_ISSUED_1" localSheetId="38">'x-409'!$B$18</definedName>
    <definedName name="TABLE_DATE_ISSUED_1" localSheetId="39">'x-410'!$B$18</definedName>
    <definedName name="TABLE_DATE_ISSUED_1" localSheetId="40">'x-411'!$B$18</definedName>
    <definedName name="TABLE_DATE_ISSUED_1" localSheetId="41">'x-412'!$B$18</definedName>
    <definedName name="TABLE_DATE_ISSUED_1" localSheetId="42">'x-413'!$B$18</definedName>
    <definedName name="TABLE_DATE_ISSUED_1" localSheetId="43">'x-416'!$B$18</definedName>
    <definedName name="TABLE_DATE_ISSUED_1" localSheetId="44">'x-417'!$B$18</definedName>
    <definedName name="TABLE_DATE_ISSUED_1" localSheetId="45">'x-418'!$B$18</definedName>
    <definedName name="TABLE_DATE_ISSUED_1" localSheetId="46">'x-419'!$B$18</definedName>
    <definedName name="TABLE_DATE_ISSUED_1" localSheetId="47">'x-420'!$B$18</definedName>
    <definedName name="TABLE_DATE_ISSUED_1" localSheetId="48">'x-421'!$B$18</definedName>
    <definedName name="TABLE_DATE_ISSUED_1" localSheetId="49">'x-422'!$B$18</definedName>
    <definedName name="TABLE_DATE_ISSUED_1" localSheetId="50">'x-423'!$B$18</definedName>
    <definedName name="TABLE_DATE_ISSUED_1" localSheetId="51">'x-424'!$B$18</definedName>
    <definedName name="TABLE_DATE_ISSUED_1" localSheetId="52">'x-501'!$B$18</definedName>
    <definedName name="TABLE_DATE_ISSUED_1" localSheetId="53">'x-502'!$B$18</definedName>
    <definedName name="TABLE_DATE_ISSUED_1" localSheetId="54">'x-503'!$B$18</definedName>
    <definedName name="TABLE_DATE_ISSUED_1" localSheetId="55">'x-601'!$B$18</definedName>
    <definedName name="TABLE_DATE_ISSUED_1" localSheetId="56">'x-603'!$B$18</definedName>
    <definedName name="TABLE_DATE_ISSUED_1" localSheetId="57">'x-604'!$B$18</definedName>
    <definedName name="TABLE_DATE_ISSUED_1" localSheetId="58">'x-605'!$B$18</definedName>
    <definedName name="TABLE_DATE_ISSUED_1" localSheetId="59">'x-606'!$B$18</definedName>
    <definedName name="TABLE_DATE_ISSUED_1" localSheetId="60">'x-607'!$B$18</definedName>
    <definedName name="TABLE_DATE_ISSUED_1" localSheetId="61">'x-608'!$B$18</definedName>
    <definedName name="TABLE_DATE_ISSUED_1" localSheetId="62">'x-610'!$B$18</definedName>
    <definedName name="TABLE_DATE_ISSUED_1" localSheetId="63">'x-611'!$B$18</definedName>
    <definedName name="TABLE_DATE_ISSUED_1" localSheetId="64">'x-612'!$B$18</definedName>
    <definedName name="TABLE_DATE_ISSUED_1" localSheetId="65">'x-613'!$B$18</definedName>
    <definedName name="TABLE_DATE_ISSUED_1" localSheetId="66">'x-701'!$B$18</definedName>
    <definedName name="TABLE_DATE_ISSUED_1" localSheetId="67">'x-702'!$B$18</definedName>
    <definedName name="TABLE_DATE_ISSUED_1" localSheetId="68">'x-703'!$B$18</definedName>
    <definedName name="TABLE_DATE_ISSUED_1" localSheetId="69">'x-704'!$B$18</definedName>
    <definedName name="TABLE_DATE_ISSUED_1" localSheetId="70">'x-705'!$B$18</definedName>
    <definedName name="TABLE_DATE_ISSUED_1" localSheetId="71">'x-706'!$B$18</definedName>
    <definedName name="TABLE_DATE_ISSUED_1" localSheetId="72">'x-707'!$B$18</definedName>
    <definedName name="TABLE_DATE_ISSUED_1" localSheetId="73">'x-708'!$B$18</definedName>
    <definedName name="TABLE_DATE_ISSUED_1" localSheetId="74">'x-709'!$B$18</definedName>
    <definedName name="TABLE_DATE_ISSUED_1" localSheetId="75">'x-710'!$B$18</definedName>
    <definedName name="TABLE_DATE_ISSUED_1" localSheetId="76">'x-711'!$B$18</definedName>
    <definedName name="TABLE_DATE_ISSUED_1" localSheetId="77">'x-717'!$B$18</definedName>
    <definedName name="TABLE_DATE_ISSUED_1" localSheetId="78">'x-718'!$B$18</definedName>
    <definedName name="TABLE_DATE_ISSUED_1" localSheetId="79">'x-719'!$B$18</definedName>
    <definedName name="TABLE_DATE_ISSUED_1" localSheetId="80">'x-720'!$B$18</definedName>
    <definedName name="TABLE_DATE_ISSUED_1" localSheetId="81">'x-721'!$B$18</definedName>
    <definedName name="TABLE_DATE_ISSUED_1" localSheetId="82">'x-722'!$B$18</definedName>
    <definedName name="TABLE_DATE_ISSUED_1" localSheetId="83">'x-723'!$B$18</definedName>
    <definedName name="TABLE_DATE_ISSUED_1" localSheetId="84">'x-724'!$B$18</definedName>
    <definedName name="TABLE_DATE_ISSUED_1" localSheetId="85">'x-725'!$B$18</definedName>
    <definedName name="TABLE_DATE_ISSUED_1" localSheetId="86">'x-726'!$B$18</definedName>
    <definedName name="TABLE_DATE_ISSUED_1" localSheetId="87">'x-727'!$B$18</definedName>
    <definedName name="TABLE_DATE_ISSUED_1" localSheetId="88">'x-728'!$B$18</definedName>
    <definedName name="TABLE_DATE_ISSUED_1" localSheetId="89">'x-729'!$B$18</definedName>
    <definedName name="TABLE_DATE_ISSUED_1" localSheetId="90">'x-811'!$B$18</definedName>
    <definedName name="TABLE_DATE_ISSUED_1" localSheetId="91">'x-812'!$B$18</definedName>
    <definedName name="TABLE_DATE_ISSUED_1" localSheetId="92">'x-813'!$B$18</definedName>
    <definedName name="TABLE_DATE_ISSUED_1" localSheetId="93">'x-814'!$B$18</definedName>
    <definedName name="TABLE_DATE_ISSUED_2" localSheetId="37">'x-408'!$K$18</definedName>
    <definedName name="TABLE_DATE_ISSUED_2" localSheetId="41">'x-412'!$K$18</definedName>
    <definedName name="TABLE_DATE_ISSUED_2" localSheetId="62">'x-610'!$I$18</definedName>
    <definedName name="TABLE_DATE_ISSUED_2" localSheetId="63">'x-611'!$G$18</definedName>
    <definedName name="TABLE_DATE_ISSUED_2" localSheetId="77">'x-717'!$Q$18</definedName>
    <definedName name="TABLE_DATE_ISSUED_2" localSheetId="78">'x-718'!$Q$18</definedName>
    <definedName name="TABLE_DATE_ISSUED_2" localSheetId="79">'x-719'!$Q$18</definedName>
    <definedName name="TABLE_DATE_ISSUED_2" localSheetId="88">'x-728'!$P$18</definedName>
    <definedName name="TABLE_DATE_ISSUED_3" localSheetId="77">'x-717'!$AF$18</definedName>
    <definedName name="TABLE_DATE_ISSUED_3" localSheetId="78">'x-718'!$AF$18</definedName>
    <definedName name="TABLE_DATE_ISSUED_4" localSheetId="77">'x-717'!$AU$18</definedName>
    <definedName name="TABLE_DESCRIPTION" localSheetId="8">'x-001'!$B$10</definedName>
    <definedName name="TABLE_DESCRIPTION" localSheetId="9">'x-201'!$B$10</definedName>
    <definedName name="TABLE_DESCRIPTION" localSheetId="10">'x-202'!$B$10</definedName>
    <definedName name="TABLE_DESCRIPTION" localSheetId="11">'x-203'!$B$10</definedName>
    <definedName name="TABLE_DESCRIPTION" localSheetId="12">'x-204'!$B$10</definedName>
    <definedName name="TABLE_DESCRIPTION" localSheetId="13">'x-206'!$B$10</definedName>
    <definedName name="TABLE_DESCRIPTION" localSheetId="14">'x-207'!$B$10</definedName>
    <definedName name="TABLE_DESCRIPTION" localSheetId="15">'x-208'!$B$10</definedName>
    <definedName name="TABLE_DESCRIPTION" localSheetId="16">'x-210'!$B$10</definedName>
    <definedName name="TABLE_DESCRIPTION" localSheetId="17">'x-211'!$B$10</definedName>
    <definedName name="TABLE_DESCRIPTION" localSheetId="18">'x-214'!$B$10</definedName>
    <definedName name="TABLE_DESCRIPTION" localSheetId="19">'x-215'!$B$10</definedName>
    <definedName name="TABLE_DESCRIPTION" localSheetId="20">'x-216'!$B$10</definedName>
    <definedName name="TABLE_DESCRIPTION" localSheetId="21">'x-217'!$B$10</definedName>
    <definedName name="TABLE_DESCRIPTION" localSheetId="22">'x-301'!$B$10</definedName>
    <definedName name="TABLE_DESCRIPTION" localSheetId="23">'x-302'!$B$10</definedName>
    <definedName name="TABLE_DESCRIPTION" localSheetId="24">'x-303'!$B$10</definedName>
    <definedName name="TABLE_DESCRIPTION" localSheetId="25">'x-304'!$B$10</definedName>
    <definedName name="TABLE_DESCRIPTION" localSheetId="26">'x-305'!$B$10</definedName>
    <definedName name="TABLE_DESCRIPTION" localSheetId="27">'x-306'!$B$10</definedName>
    <definedName name="TABLE_DESCRIPTION" localSheetId="28">'x-307'!$B$10</definedName>
    <definedName name="TABLE_DESCRIPTION" localSheetId="29">'x-308'!$B$10</definedName>
    <definedName name="TABLE_DESCRIPTION" localSheetId="30">'x-401'!$B$10</definedName>
    <definedName name="TABLE_DESCRIPTION" localSheetId="31">'x-402'!$B$10</definedName>
    <definedName name="TABLE_DESCRIPTION" localSheetId="32">'x-403'!$B$10</definedName>
    <definedName name="TABLE_DESCRIPTION" localSheetId="33">'x-404'!$B$10</definedName>
    <definedName name="TABLE_DESCRIPTION" localSheetId="34">'x-405'!$B$10</definedName>
    <definedName name="TABLE_DESCRIPTION" localSheetId="35">'x-406'!$B$10</definedName>
    <definedName name="TABLE_DESCRIPTION" localSheetId="36">'x-407'!$B$10</definedName>
    <definedName name="TABLE_DESCRIPTION" localSheetId="37">'x-408'!$B$10</definedName>
    <definedName name="TABLE_DESCRIPTION" localSheetId="38">'x-409'!$B$10</definedName>
    <definedName name="TABLE_DESCRIPTION" localSheetId="39">'x-410'!$B$10</definedName>
    <definedName name="TABLE_DESCRIPTION" localSheetId="40">'x-411'!$B$10</definedName>
    <definedName name="TABLE_DESCRIPTION" localSheetId="41">'x-412'!$B$10</definedName>
    <definedName name="TABLE_DESCRIPTION" localSheetId="42">'x-413'!$B$10</definedName>
    <definedName name="TABLE_DESCRIPTION" localSheetId="43">'x-416'!$B$10</definedName>
    <definedName name="TABLE_DESCRIPTION" localSheetId="44">'x-417'!$B$10</definedName>
    <definedName name="TABLE_DESCRIPTION" localSheetId="45">'x-418'!$B$10</definedName>
    <definedName name="TABLE_DESCRIPTION" localSheetId="46">'x-419'!$B$10</definedName>
    <definedName name="TABLE_DESCRIPTION" localSheetId="47">'x-420'!$B$10</definedName>
    <definedName name="TABLE_DESCRIPTION" localSheetId="48">'x-421'!$B$10</definedName>
    <definedName name="TABLE_DESCRIPTION" localSheetId="49">'x-422'!$B$10</definedName>
    <definedName name="TABLE_DESCRIPTION" localSheetId="50">'x-423'!$B$10</definedName>
    <definedName name="TABLE_DESCRIPTION" localSheetId="51">'x-424'!$B$10</definedName>
    <definedName name="TABLE_DESCRIPTION" localSheetId="52">'x-501'!$B$10</definedName>
    <definedName name="TABLE_DESCRIPTION" localSheetId="53">'x-502'!$B$10</definedName>
    <definedName name="TABLE_DESCRIPTION" localSheetId="54">'x-503'!$B$10</definedName>
    <definedName name="TABLE_DESCRIPTION" localSheetId="55">'x-601'!$B$10</definedName>
    <definedName name="TABLE_DESCRIPTION" localSheetId="56">'x-603'!$B$10</definedName>
    <definedName name="TABLE_DESCRIPTION" localSheetId="57">'x-604'!$B$10</definedName>
    <definedName name="TABLE_DESCRIPTION" localSheetId="58">'x-605'!$B$10</definedName>
    <definedName name="TABLE_DESCRIPTION" localSheetId="59">'x-606'!$B$10</definedName>
    <definedName name="TABLE_DESCRIPTION" localSheetId="60">'x-607'!$B$10</definedName>
    <definedName name="TABLE_DESCRIPTION" localSheetId="61">'x-608'!$B$10</definedName>
    <definedName name="TABLE_DESCRIPTION" localSheetId="62">'x-610'!$B$10</definedName>
    <definedName name="TABLE_DESCRIPTION" localSheetId="63">'x-611'!$B$10</definedName>
    <definedName name="TABLE_DESCRIPTION" localSheetId="64">'x-612'!$B$10</definedName>
    <definedName name="TABLE_DESCRIPTION" localSheetId="65">'x-613'!$B$10</definedName>
    <definedName name="TABLE_DESCRIPTION" localSheetId="66">'x-701'!$B$10</definedName>
    <definedName name="TABLE_DESCRIPTION" localSheetId="67">'x-702'!$B$10</definedName>
    <definedName name="TABLE_DESCRIPTION" localSheetId="68">'x-703'!$B$10</definedName>
    <definedName name="TABLE_DESCRIPTION" localSheetId="69">'x-704'!$B$10</definedName>
    <definedName name="TABLE_DESCRIPTION" localSheetId="70">'x-705'!$B$10</definedName>
    <definedName name="TABLE_DESCRIPTION" localSheetId="71">'x-706'!$B$10</definedName>
    <definedName name="TABLE_DESCRIPTION" localSheetId="72">'x-707'!$B$10</definedName>
    <definedName name="TABLE_DESCRIPTION" localSheetId="73">'x-708'!$B$10</definedName>
    <definedName name="TABLE_DESCRIPTION" localSheetId="74">'x-709'!$B$10</definedName>
    <definedName name="TABLE_DESCRIPTION" localSheetId="75">'x-710'!$B$10</definedName>
    <definedName name="TABLE_DESCRIPTION" localSheetId="76">'x-711'!$B$10</definedName>
    <definedName name="TABLE_DESCRIPTION" localSheetId="77">'x-717'!$B$10</definedName>
    <definedName name="TABLE_DESCRIPTION" localSheetId="78">'x-718'!$B$10</definedName>
    <definedName name="TABLE_DESCRIPTION" localSheetId="79">'x-719'!$B$10</definedName>
    <definedName name="TABLE_DESCRIPTION" localSheetId="80">'x-720'!$B$10</definedName>
    <definedName name="TABLE_DESCRIPTION" localSheetId="81">'x-721'!$B$10</definedName>
    <definedName name="TABLE_DESCRIPTION" localSheetId="82">'x-722'!$B$10</definedName>
    <definedName name="TABLE_DESCRIPTION" localSheetId="83">'x-723'!$B$10</definedName>
    <definedName name="TABLE_DESCRIPTION" localSheetId="84">'x-724'!$B$10</definedName>
    <definedName name="TABLE_DESCRIPTION" localSheetId="85">'x-725'!$B$10</definedName>
    <definedName name="TABLE_DESCRIPTION" localSheetId="86">'x-726'!$B$10</definedName>
    <definedName name="TABLE_DESCRIPTION" localSheetId="87">'x-727'!$B$10</definedName>
    <definedName name="TABLE_DESCRIPTION" localSheetId="88">'x-728'!$B$10</definedName>
    <definedName name="TABLE_DESCRIPTION" localSheetId="89">'x-729'!$B$10</definedName>
    <definedName name="TABLE_DESCRIPTION" localSheetId="90">'x-811'!$B$10</definedName>
    <definedName name="TABLE_DESCRIPTION" localSheetId="91">'x-812'!$B$10</definedName>
    <definedName name="TABLE_DESCRIPTION" localSheetId="92">'x-813'!$B$10</definedName>
    <definedName name="TABLE_DESCRIPTION" localSheetId="93">'x-814'!$B$10</definedName>
    <definedName name="TABLE_DESCRIPTION">'x-Series Number'!$B$10</definedName>
    <definedName name="TABLE_DESCRIPTION_1" localSheetId="8">'x-001'!$B$10</definedName>
    <definedName name="TABLE_DESCRIPTION_1" localSheetId="9">'x-201'!$B$10</definedName>
    <definedName name="TABLE_DESCRIPTION_1" localSheetId="10">'x-202'!$B$10</definedName>
    <definedName name="TABLE_DESCRIPTION_1" localSheetId="11">'x-203'!$B$10</definedName>
    <definedName name="TABLE_DESCRIPTION_1" localSheetId="12">'x-204'!$B$10</definedName>
    <definedName name="TABLE_DESCRIPTION_1" localSheetId="13">'x-206'!$B$10</definedName>
    <definedName name="TABLE_DESCRIPTION_1" localSheetId="14">'x-207'!$B$10</definedName>
    <definedName name="TABLE_DESCRIPTION_1" localSheetId="15">'x-208'!$B$10</definedName>
    <definedName name="TABLE_DESCRIPTION_1" localSheetId="16">'x-210'!$B$10</definedName>
    <definedName name="TABLE_DESCRIPTION_1" localSheetId="17">'x-211'!$B$10</definedName>
    <definedName name="TABLE_DESCRIPTION_1" localSheetId="18">'x-214'!$B$10</definedName>
    <definedName name="TABLE_DESCRIPTION_1" localSheetId="19">'x-215'!$B$10</definedName>
    <definedName name="TABLE_DESCRIPTION_1" localSheetId="20">'x-216'!$B$10</definedName>
    <definedName name="TABLE_DESCRIPTION_1" localSheetId="21">'x-217'!$B$10</definedName>
    <definedName name="TABLE_DESCRIPTION_1" localSheetId="22">'x-301'!$B$10</definedName>
    <definedName name="TABLE_DESCRIPTION_1" localSheetId="23">'x-302'!$B$10</definedName>
    <definedName name="TABLE_DESCRIPTION_1" localSheetId="24">'x-303'!$B$10</definedName>
    <definedName name="TABLE_DESCRIPTION_1" localSheetId="25">'x-304'!$B$10</definedName>
    <definedName name="TABLE_DESCRIPTION_1" localSheetId="26">'x-305'!$B$10</definedName>
    <definedName name="TABLE_DESCRIPTION_1" localSheetId="27">'x-306'!$B$10</definedName>
    <definedName name="TABLE_DESCRIPTION_1" localSheetId="28">'x-307'!$B$10</definedName>
    <definedName name="TABLE_DESCRIPTION_1" localSheetId="29">'x-308'!$B$10</definedName>
    <definedName name="TABLE_DESCRIPTION_1" localSheetId="30">'x-401'!$B$10</definedName>
    <definedName name="TABLE_DESCRIPTION_1" localSheetId="31">'x-402'!$B$10</definedName>
    <definedName name="TABLE_DESCRIPTION_1" localSheetId="32">'x-403'!$B$10</definedName>
    <definedName name="TABLE_DESCRIPTION_1" localSheetId="33">'x-404'!$B$10</definedName>
    <definedName name="TABLE_DESCRIPTION_1" localSheetId="34">'x-405'!$B$10</definedName>
    <definedName name="TABLE_DESCRIPTION_1" localSheetId="35">'x-406'!$B$10</definedName>
    <definedName name="TABLE_DESCRIPTION_1" localSheetId="36">'x-407'!$B$10</definedName>
    <definedName name="TABLE_DESCRIPTION_1" localSheetId="37">'x-408'!$B$10</definedName>
    <definedName name="TABLE_DESCRIPTION_1" localSheetId="38">'x-409'!$B$10</definedName>
    <definedName name="TABLE_DESCRIPTION_1" localSheetId="39">'x-410'!$B$10</definedName>
    <definedName name="TABLE_DESCRIPTION_1" localSheetId="40">'x-411'!$B$10</definedName>
    <definedName name="TABLE_DESCRIPTION_1" localSheetId="41">'x-412'!$B$10</definedName>
    <definedName name="TABLE_DESCRIPTION_1" localSheetId="42">'x-413'!$B$10</definedName>
    <definedName name="TABLE_DESCRIPTION_1" localSheetId="43">'x-416'!$B$10</definedName>
    <definedName name="TABLE_DESCRIPTION_1" localSheetId="44">'x-417'!$B$10</definedName>
    <definedName name="TABLE_DESCRIPTION_1" localSheetId="45">'x-418'!$B$10</definedName>
    <definedName name="TABLE_DESCRIPTION_1" localSheetId="46">'x-419'!$B$10</definedName>
    <definedName name="TABLE_DESCRIPTION_1" localSheetId="47">'x-420'!$B$10</definedName>
    <definedName name="TABLE_DESCRIPTION_1" localSheetId="48">'x-421'!$B$10</definedName>
    <definedName name="TABLE_DESCRIPTION_1" localSheetId="49">'x-422'!$B$10</definedName>
    <definedName name="TABLE_DESCRIPTION_1" localSheetId="50">'x-423'!$B$10</definedName>
    <definedName name="TABLE_DESCRIPTION_1" localSheetId="51">'x-424'!$B$10</definedName>
    <definedName name="TABLE_DESCRIPTION_1" localSheetId="52">'x-501'!$B$10</definedName>
    <definedName name="TABLE_DESCRIPTION_1" localSheetId="53">'x-502'!$B$10</definedName>
    <definedName name="TABLE_DESCRIPTION_1" localSheetId="54">'x-503'!$B$10</definedName>
    <definedName name="TABLE_DESCRIPTION_1" localSheetId="55">'x-601'!$B$10</definedName>
    <definedName name="TABLE_DESCRIPTION_1" localSheetId="56">'x-603'!$B$10</definedName>
    <definedName name="TABLE_DESCRIPTION_1" localSheetId="57">'x-604'!$B$10</definedName>
    <definedName name="TABLE_DESCRIPTION_1" localSheetId="58">'x-605'!$B$10</definedName>
    <definedName name="TABLE_DESCRIPTION_1" localSheetId="59">'x-606'!$B$10</definedName>
    <definedName name="TABLE_DESCRIPTION_1" localSheetId="60">'x-607'!$B$10</definedName>
    <definedName name="TABLE_DESCRIPTION_1" localSheetId="61">'x-608'!$B$10</definedName>
    <definedName name="TABLE_DESCRIPTION_1" localSheetId="62">'x-610'!$B$10</definedName>
    <definedName name="TABLE_DESCRIPTION_1" localSheetId="63">'x-611'!$B$10</definedName>
    <definedName name="TABLE_DESCRIPTION_1" localSheetId="64">'x-612'!$B$10</definedName>
    <definedName name="TABLE_DESCRIPTION_1" localSheetId="65">'x-613'!$B$10</definedName>
    <definedName name="TABLE_DESCRIPTION_1" localSheetId="66">'x-701'!$B$10</definedName>
    <definedName name="TABLE_DESCRIPTION_1" localSheetId="67">'x-702'!$B$10</definedName>
    <definedName name="TABLE_DESCRIPTION_1" localSheetId="68">'x-703'!$B$10</definedName>
    <definedName name="TABLE_DESCRIPTION_1" localSheetId="69">'x-704'!$B$10</definedName>
    <definedName name="TABLE_DESCRIPTION_1" localSheetId="70">'x-705'!$B$10</definedName>
    <definedName name="TABLE_DESCRIPTION_1" localSheetId="71">'x-706'!$B$10</definedName>
    <definedName name="TABLE_DESCRIPTION_1" localSheetId="72">'x-707'!$B$10</definedName>
    <definedName name="TABLE_DESCRIPTION_1" localSheetId="73">'x-708'!$B$10</definedName>
    <definedName name="TABLE_DESCRIPTION_1" localSheetId="74">'x-709'!$B$10</definedName>
    <definedName name="TABLE_DESCRIPTION_1" localSheetId="75">'x-710'!$B$10</definedName>
    <definedName name="TABLE_DESCRIPTION_1" localSheetId="76">'x-711'!$B$10</definedName>
    <definedName name="TABLE_DESCRIPTION_1" localSheetId="77">'x-717'!$B$10</definedName>
    <definedName name="TABLE_DESCRIPTION_1" localSheetId="78">'x-718'!$B$10</definedName>
    <definedName name="TABLE_DESCRIPTION_1" localSheetId="79">'x-719'!$B$10</definedName>
    <definedName name="TABLE_DESCRIPTION_1" localSheetId="80">'x-720'!$B$10</definedName>
    <definedName name="TABLE_DESCRIPTION_1" localSheetId="81">'x-721'!$B$10</definedName>
    <definedName name="TABLE_DESCRIPTION_1" localSheetId="82">'x-722'!$B$10</definedName>
    <definedName name="TABLE_DESCRIPTION_1" localSheetId="83">'x-723'!$B$10</definedName>
    <definedName name="TABLE_DESCRIPTION_1" localSheetId="84">'x-724'!$B$10</definedName>
    <definedName name="TABLE_DESCRIPTION_1" localSheetId="85">'x-725'!$B$10</definedName>
    <definedName name="TABLE_DESCRIPTION_1" localSheetId="86">'x-726'!$B$10</definedName>
    <definedName name="TABLE_DESCRIPTION_1" localSheetId="87">'x-727'!$B$10</definedName>
    <definedName name="TABLE_DESCRIPTION_1" localSheetId="88">'x-728'!$B$10</definedName>
    <definedName name="TABLE_DESCRIPTION_1" localSheetId="89">'x-729'!$B$10</definedName>
    <definedName name="TABLE_DESCRIPTION_1" localSheetId="90">'x-811'!$B$10</definedName>
    <definedName name="TABLE_DESCRIPTION_1" localSheetId="91">'x-812'!$B$10</definedName>
    <definedName name="TABLE_DESCRIPTION_1" localSheetId="92">'x-813'!$B$10</definedName>
    <definedName name="TABLE_DESCRIPTION_1" localSheetId="93">'x-814'!$B$10</definedName>
    <definedName name="TABLE_DESCRIPTION_2" localSheetId="37">'x-408'!$K$10</definedName>
    <definedName name="TABLE_DESCRIPTION_2" localSheetId="41">'x-412'!$K$10</definedName>
    <definedName name="TABLE_DESCRIPTION_2" localSheetId="62">'x-610'!$I$10</definedName>
    <definedName name="TABLE_DESCRIPTION_2" localSheetId="63">'x-611'!$G$10</definedName>
    <definedName name="TABLE_DESCRIPTION_2" localSheetId="77">'x-717'!$Q$10</definedName>
    <definedName name="TABLE_DESCRIPTION_2" localSheetId="78">'x-718'!$Q$10</definedName>
    <definedName name="TABLE_DESCRIPTION_2" localSheetId="79">'x-719'!$Q$10</definedName>
    <definedName name="TABLE_DESCRIPTION_2" localSheetId="88">'x-728'!$P$10</definedName>
    <definedName name="TABLE_DESCRIPTION_3" localSheetId="77">'x-717'!$AF$10</definedName>
    <definedName name="TABLE_DESCRIPTION_3" localSheetId="78">'x-718'!$AF$10</definedName>
    <definedName name="TABLE_DESCRIPTION_4" localSheetId="77">'x-717'!$AU$10</definedName>
    <definedName name="TABLE_FACTOR_STATUS" localSheetId="8">'x-001'!$B$20</definedName>
    <definedName name="TABLE_FACTOR_STATUS" localSheetId="9">'x-201'!$B$20</definedName>
    <definedName name="TABLE_FACTOR_STATUS" localSheetId="10">'x-202'!$B$20</definedName>
    <definedName name="TABLE_FACTOR_STATUS" localSheetId="11">'x-203'!$B$20</definedName>
    <definedName name="TABLE_FACTOR_STATUS" localSheetId="12">'x-204'!$B$20</definedName>
    <definedName name="TABLE_FACTOR_STATUS" localSheetId="13">'x-206'!$B$20</definedName>
    <definedName name="TABLE_FACTOR_STATUS" localSheetId="14">'x-207'!$B$20</definedName>
    <definedName name="TABLE_FACTOR_STATUS" localSheetId="15">'x-208'!$B$20</definedName>
    <definedName name="TABLE_FACTOR_STATUS" localSheetId="16">'x-210'!$B$20</definedName>
    <definedName name="TABLE_FACTOR_STATUS" localSheetId="17">'x-211'!$B$20</definedName>
    <definedName name="TABLE_FACTOR_STATUS" localSheetId="18">'x-214'!$B$20</definedName>
    <definedName name="TABLE_FACTOR_STATUS" localSheetId="19">'x-215'!$B$20</definedName>
    <definedName name="TABLE_FACTOR_STATUS" localSheetId="20">'x-216'!$B$20</definedName>
    <definedName name="TABLE_FACTOR_STATUS" localSheetId="21">'x-217'!$B$20</definedName>
    <definedName name="TABLE_FACTOR_STATUS" localSheetId="22">'x-301'!$B$20</definedName>
    <definedName name="TABLE_FACTOR_STATUS" localSheetId="23">'x-302'!$B$20</definedName>
    <definedName name="TABLE_FACTOR_STATUS" localSheetId="24">'x-303'!$B$20</definedName>
    <definedName name="TABLE_FACTOR_STATUS" localSheetId="25">'x-304'!$B$20</definedName>
    <definedName name="TABLE_FACTOR_STATUS" localSheetId="26">'x-305'!$B$20</definedName>
    <definedName name="TABLE_FACTOR_STATUS" localSheetId="27">'x-306'!$B$20</definedName>
    <definedName name="TABLE_FACTOR_STATUS" localSheetId="28">'x-307'!$B$20</definedName>
    <definedName name="TABLE_FACTOR_STATUS" localSheetId="29">'x-308'!$B$20</definedName>
    <definedName name="TABLE_FACTOR_STATUS" localSheetId="30">'x-401'!$B$20</definedName>
    <definedName name="TABLE_FACTOR_STATUS" localSheetId="31">'x-402'!$B$20</definedName>
    <definedName name="TABLE_FACTOR_STATUS" localSheetId="32">'x-403'!$B$20</definedName>
    <definedName name="TABLE_FACTOR_STATUS" localSheetId="33">'x-404'!$B$20</definedName>
    <definedName name="TABLE_FACTOR_STATUS" localSheetId="34">'x-405'!$B$20</definedName>
    <definedName name="TABLE_FACTOR_STATUS" localSheetId="35">'x-406'!$B$20</definedName>
    <definedName name="TABLE_FACTOR_STATUS" localSheetId="36">'x-407'!$B$20</definedName>
    <definedName name="TABLE_FACTOR_STATUS" localSheetId="37">'x-408'!$B$20</definedName>
    <definedName name="TABLE_FACTOR_STATUS" localSheetId="38">'x-409'!$B$20</definedName>
    <definedName name="TABLE_FACTOR_STATUS" localSheetId="39">'x-410'!$B$20</definedName>
    <definedName name="TABLE_FACTOR_STATUS" localSheetId="40">'x-411'!$B$20</definedName>
    <definedName name="TABLE_FACTOR_STATUS" localSheetId="41">'x-412'!$B$20</definedName>
    <definedName name="TABLE_FACTOR_STATUS" localSheetId="42">'x-413'!$B$20</definedName>
    <definedName name="TABLE_FACTOR_STATUS" localSheetId="43">'x-416'!$B$20</definedName>
    <definedName name="TABLE_FACTOR_STATUS" localSheetId="44">'x-417'!$B$20</definedName>
    <definedName name="TABLE_FACTOR_STATUS" localSheetId="45">'x-418'!$B$20</definedName>
    <definedName name="TABLE_FACTOR_STATUS" localSheetId="46">'x-419'!$B$20</definedName>
    <definedName name="TABLE_FACTOR_STATUS" localSheetId="47">'x-420'!$B$20</definedName>
    <definedName name="TABLE_FACTOR_STATUS" localSheetId="48">'x-421'!$B$20</definedName>
    <definedName name="TABLE_FACTOR_STATUS" localSheetId="49">'x-422'!$B$20</definedName>
    <definedName name="TABLE_FACTOR_STATUS" localSheetId="50">'x-423'!$B$20</definedName>
    <definedName name="TABLE_FACTOR_STATUS" localSheetId="51">'x-424'!$B$20</definedName>
    <definedName name="TABLE_FACTOR_STATUS" localSheetId="52">'x-501'!$B$20</definedName>
    <definedName name="TABLE_FACTOR_STATUS" localSheetId="53">'x-502'!$B$20</definedName>
    <definedName name="TABLE_FACTOR_STATUS" localSheetId="54">'x-503'!$B$20</definedName>
    <definedName name="TABLE_FACTOR_STATUS" localSheetId="55">'x-601'!$B$20</definedName>
    <definedName name="TABLE_FACTOR_STATUS" localSheetId="56">'x-603'!$B$20</definedName>
    <definedName name="TABLE_FACTOR_STATUS" localSheetId="57">'x-604'!$B$20</definedName>
    <definedName name="TABLE_FACTOR_STATUS" localSheetId="58">'x-605'!$B$20</definedName>
    <definedName name="TABLE_FACTOR_STATUS" localSheetId="59">'x-606'!$B$20</definedName>
    <definedName name="TABLE_FACTOR_STATUS" localSheetId="60">'x-607'!$B$20</definedName>
    <definedName name="TABLE_FACTOR_STATUS" localSheetId="61">'x-608'!$B$20</definedName>
    <definedName name="TABLE_FACTOR_STATUS" localSheetId="62">'x-610'!$B$20</definedName>
    <definedName name="TABLE_FACTOR_STATUS" localSheetId="63">'x-611'!$B$20</definedName>
    <definedName name="TABLE_FACTOR_STATUS" localSheetId="64">'x-612'!$B$20</definedName>
    <definedName name="TABLE_FACTOR_STATUS" localSheetId="65">'x-613'!$B$20</definedName>
    <definedName name="TABLE_FACTOR_STATUS" localSheetId="66">'x-701'!$B$20</definedName>
    <definedName name="TABLE_FACTOR_STATUS" localSheetId="67">'x-702'!$B$20</definedName>
    <definedName name="TABLE_FACTOR_STATUS" localSheetId="68">'x-703'!$B$20</definedName>
    <definedName name="TABLE_FACTOR_STATUS" localSheetId="69">'x-704'!$B$20</definedName>
    <definedName name="TABLE_FACTOR_STATUS" localSheetId="70">'x-705'!$B$20</definedName>
    <definedName name="TABLE_FACTOR_STATUS" localSheetId="71">'x-706'!$B$20</definedName>
    <definedName name="TABLE_FACTOR_STATUS" localSheetId="72">'x-707'!$B$20</definedName>
    <definedName name="TABLE_FACTOR_STATUS" localSheetId="73">'x-708'!$B$20</definedName>
    <definedName name="TABLE_FACTOR_STATUS" localSheetId="74">'x-709'!$B$20</definedName>
    <definedName name="TABLE_FACTOR_STATUS" localSheetId="75">'x-710'!$B$20</definedName>
    <definedName name="TABLE_FACTOR_STATUS" localSheetId="76">'x-711'!$B$20</definedName>
    <definedName name="TABLE_FACTOR_STATUS" localSheetId="77">'x-717'!$B$20</definedName>
    <definedName name="TABLE_FACTOR_STATUS" localSheetId="78">'x-718'!$B$20</definedName>
    <definedName name="TABLE_FACTOR_STATUS" localSheetId="79">'x-719'!$B$20</definedName>
    <definedName name="TABLE_FACTOR_STATUS" localSheetId="80">'x-720'!$B$20</definedName>
    <definedName name="TABLE_FACTOR_STATUS" localSheetId="81">'x-721'!$B$20</definedName>
    <definedName name="TABLE_FACTOR_STATUS" localSheetId="82">'x-722'!$B$20</definedName>
    <definedName name="TABLE_FACTOR_STATUS" localSheetId="83">'x-723'!$B$20</definedName>
    <definedName name="TABLE_FACTOR_STATUS" localSheetId="84">'x-724'!$B$20</definedName>
    <definedName name="TABLE_FACTOR_STATUS" localSheetId="85">'x-725'!$B$20</definedName>
    <definedName name="TABLE_FACTOR_STATUS" localSheetId="86">'x-726'!$B$20</definedName>
    <definedName name="TABLE_FACTOR_STATUS" localSheetId="87">'x-727'!$B$20</definedName>
    <definedName name="TABLE_FACTOR_STATUS" localSheetId="88">'x-728'!$B$20</definedName>
    <definedName name="TABLE_FACTOR_STATUS" localSheetId="89">'x-729'!$B$20</definedName>
    <definedName name="TABLE_FACTOR_STATUS" localSheetId="90">'x-811'!$B$20</definedName>
    <definedName name="TABLE_FACTOR_STATUS" localSheetId="91">'x-812'!$B$20</definedName>
    <definedName name="TABLE_FACTOR_STATUS" localSheetId="92">'x-813'!$B$20</definedName>
    <definedName name="TABLE_FACTOR_STATUS" localSheetId="93">'x-814'!$B$20</definedName>
    <definedName name="TABLE_FACTOR_STATUS">'x-Series Number'!$B$20</definedName>
    <definedName name="TABLE_FACTOR_STATUS_1" localSheetId="8">'x-001'!$B$20</definedName>
    <definedName name="TABLE_FACTOR_STATUS_1" localSheetId="9">'x-201'!$B$20</definedName>
    <definedName name="TABLE_FACTOR_STATUS_1" localSheetId="10">'x-202'!$B$20</definedName>
    <definedName name="TABLE_FACTOR_STATUS_1" localSheetId="11">'x-203'!$B$20</definedName>
    <definedName name="TABLE_FACTOR_STATUS_1" localSheetId="12">'x-204'!$B$20</definedName>
    <definedName name="TABLE_FACTOR_STATUS_1" localSheetId="13">'x-206'!$B$20</definedName>
    <definedName name="TABLE_FACTOR_STATUS_1" localSheetId="14">'x-207'!$B$20</definedName>
    <definedName name="TABLE_FACTOR_STATUS_1" localSheetId="15">'x-208'!$B$20</definedName>
    <definedName name="TABLE_FACTOR_STATUS_1" localSheetId="16">'x-210'!$B$20</definedName>
    <definedName name="TABLE_FACTOR_STATUS_1" localSheetId="17">'x-211'!$B$20</definedName>
    <definedName name="TABLE_FACTOR_STATUS_1" localSheetId="18">'x-214'!$B$20</definedName>
    <definedName name="TABLE_FACTOR_STATUS_1" localSheetId="19">'x-215'!$B$20</definedName>
    <definedName name="TABLE_FACTOR_STATUS_1" localSheetId="20">'x-216'!$B$20</definedName>
    <definedName name="TABLE_FACTOR_STATUS_1" localSheetId="21">'x-217'!$B$20</definedName>
    <definedName name="TABLE_FACTOR_STATUS_1" localSheetId="22">'x-301'!$B$20</definedName>
    <definedName name="TABLE_FACTOR_STATUS_1" localSheetId="23">'x-302'!$B$20</definedName>
    <definedName name="TABLE_FACTOR_STATUS_1" localSheetId="24">'x-303'!$B$20</definedName>
    <definedName name="TABLE_FACTOR_STATUS_1" localSheetId="25">'x-304'!$B$20</definedName>
    <definedName name="TABLE_FACTOR_STATUS_1" localSheetId="26">'x-305'!$B$20</definedName>
    <definedName name="TABLE_FACTOR_STATUS_1" localSheetId="27">'x-306'!$B$20</definedName>
    <definedName name="TABLE_FACTOR_STATUS_1" localSheetId="28">'x-307'!$B$20</definedName>
    <definedName name="TABLE_FACTOR_STATUS_1" localSheetId="29">'x-308'!$B$20</definedName>
    <definedName name="TABLE_FACTOR_STATUS_1" localSheetId="30">'x-401'!$B$20</definedName>
    <definedName name="TABLE_FACTOR_STATUS_1" localSheetId="31">'x-402'!$B$20</definedName>
    <definedName name="TABLE_FACTOR_STATUS_1" localSheetId="32">'x-403'!$B$20</definedName>
    <definedName name="TABLE_FACTOR_STATUS_1" localSheetId="33">'x-404'!$B$20</definedName>
    <definedName name="TABLE_FACTOR_STATUS_1" localSheetId="34">'x-405'!$B$20</definedName>
    <definedName name="TABLE_FACTOR_STATUS_1" localSheetId="35">'x-406'!$B$20</definedName>
    <definedName name="TABLE_FACTOR_STATUS_1" localSheetId="36">'x-407'!$B$20</definedName>
    <definedName name="TABLE_FACTOR_STATUS_1" localSheetId="37">'x-408'!$B$20</definedName>
    <definedName name="TABLE_FACTOR_STATUS_1" localSheetId="38">'x-409'!$B$20</definedName>
    <definedName name="TABLE_FACTOR_STATUS_1" localSheetId="39">'x-410'!$B$20</definedName>
    <definedName name="TABLE_FACTOR_STATUS_1" localSheetId="40">'x-411'!$B$20</definedName>
    <definedName name="TABLE_FACTOR_STATUS_1" localSheetId="41">'x-412'!$B$20</definedName>
    <definedName name="TABLE_FACTOR_STATUS_1" localSheetId="42">'x-413'!$B$20</definedName>
    <definedName name="TABLE_FACTOR_STATUS_1" localSheetId="43">'x-416'!$B$20</definedName>
    <definedName name="TABLE_FACTOR_STATUS_1" localSheetId="44">'x-417'!$B$20</definedName>
    <definedName name="TABLE_FACTOR_STATUS_1" localSheetId="45">'x-418'!$B$20</definedName>
    <definedName name="TABLE_FACTOR_STATUS_1" localSheetId="46">'x-419'!$B$20</definedName>
    <definedName name="TABLE_FACTOR_STATUS_1" localSheetId="47">'x-420'!$B$20</definedName>
    <definedName name="TABLE_FACTOR_STATUS_1" localSheetId="48">'x-421'!$B$20</definedName>
    <definedName name="TABLE_FACTOR_STATUS_1" localSheetId="49">'x-422'!$B$20</definedName>
    <definedName name="TABLE_FACTOR_STATUS_1" localSheetId="50">'x-423'!$B$20</definedName>
    <definedName name="TABLE_FACTOR_STATUS_1" localSheetId="51">'x-424'!$B$20</definedName>
    <definedName name="TABLE_FACTOR_STATUS_1" localSheetId="52">'x-501'!$B$20</definedName>
    <definedName name="TABLE_FACTOR_STATUS_1" localSheetId="53">'x-502'!$B$20</definedName>
    <definedName name="TABLE_FACTOR_STATUS_1" localSheetId="54">'x-503'!$B$20</definedName>
    <definedName name="TABLE_FACTOR_STATUS_1" localSheetId="55">'x-601'!$B$20</definedName>
    <definedName name="TABLE_FACTOR_STATUS_1" localSheetId="56">'x-603'!$B$20</definedName>
    <definedName name="TABLE_FACTOR_STATUS_1" localSheetId="57">'x-604'!$B$20</definedName>
    <definedName name="TABLE_FACTOR_STATUS_1" localSheetId="58">'x-605'!$B$20</definedName>
    <definedName name="TABLE_FACTOR_STATUS_1" localSheetId="59">'x-606'!$B$20</definedName>
    <definedName name="TABLE_FACTOR_STATUS_1" localSheetId="60">'x-607'!$B$20</definedName>
    <definedName name="TABLE_FACTOR_STATUS_1" localSheetId="61">'x-608'!$B$20</definedName>
    <definedName name="TABLE_FACTOR_STATUS_1" localSheetId="62">'x-610'!$B$20</definedName>
    <definedName name="TABLE_FACTOR_STATUS_1" localSheetId="63">'x-611'!$B$20</definedName>
    <definedName name="TABLE_FACTOR_STATUS_1" localSheetId="64">'x-612'!$B$20</definedName>
    <definedName name="TABLE_FACTOR_STATUS_1" localSheetId="65">'x-613'!$B$20</definedName>
    <definedName name="TABLE_FACTOR_STATUS_1" localSheetId="66">'x-701'!$B$20</definedName>
    <definedName name="TABLE_FACTOR_STATUS_1" localSheetId="67">'x-702'!$B$20</definedName>
    <definedName name="TABLE_FACTOR_STATUS_1" localSheetId="68">'x-703'!$B$20</definedName>
    <definedName name="TABLE_FACTOR_STATUS_1" localSheetId="69">'x-704'!$B$20</definedName>
    <definedName name="TABLE_FACTOR_STATUS_1" localSheetId="70">'x-705'!$B$20</definedName>
    <definedName name="TABLE_FACTOR_STATUS_1" localSheetId="71">'x-706'!$B$20</definedName>
    <definedName name="TABLE_FACTOR_STATUS_1" localSheetId="72">'x-707'!$B$20</definedName>
    <definedName name="TABLE_FACTOR_STATUS_1" localSheetId="73">'x-708'!$B$20</definedName>
    <definedName name="TABLE_FACTOR_STATUS_1" localSheetId="74">'x-709'!$B$20</definedName>
    <definedName name="TABLE_FACTOR_STATUS_1" localSheetId="75">'x-710'!$B$20</definedName>
    <definedName name="TABLE_FACTOR_STATUS_1" localSheetId="76">'x-711'!$B$20</definedName>
    <definedName name="TABLE_FACTOR_STATUS_1" localSheetId="77">'x-717'!$B$20</definedName>
    <definedName name="TABLE_FACTOR_STATUS_1" localSheetId="78">'x-718'!$B$20</definedName>
    <definedName name="TABLE_FACTOR_STATUS_1" localSheetId="79">'x-719'!$B$20</definedName>
    <definedName name="TABLE_FACTOR_STATUS_1" localSheetId="80">'x-720'!$B$20</definedName>
    <definedName name="TABLE_FACTOR_STATUS_1" localSheetId="81">'x-721'!$B$20</definedName>
    <definedName name="TABLE_FACTOR_STATUS_1" localSheetId="82">'x-722'!$B$20</definedName>
    <definedName name="TABLE_FACTOR_STATUS_1" localSheetId="83">'x-723'!$B$20</definedName>
    <definedName name="TABLE_FACTOR_STATUS_1" localSheetId="84">'x-724'!$B$20</definedName>
    <definedName name="TABLE_FACTOR_STATUS_1" localSheetId="85">'x-725'!$B$20</definedName>
    <definedName name="TABLE_FACTOR_STATUS_1" localSheetId="86">'x-726'!$B$20</definedName>
    <definedName name="TABLE_FACTOR_STATUS_1" localSheetId="87">'x-727'!$B$20</definedName>
    <definedName name="TABLE_FACTOR_STATUS_1" localSheetId="88">'x-728'!$B$20</definedName>
    <definedName name="TABLE_FACTOR_STATUS_1" localSheetId="89">'x-729'!$B$20</definedName>
    <definedName name="TABLE_FACTOR_STATUS_1" localSheetId="90">'x-811'!$B$20</definedName>
    <definedName name="TABLE_FACTOR_STATUS_1" localSheetId="91">'x-812'!$B$20</definedName>
    <definedName name="TABLE_FACTOR_STATUS_1" localSheetId="92">'x-813'!$B$20</definedName>
    <definedName name="TABLE_FACTOR_STATUS_1" localSheetId="93">'x-814'!$B$20</definedName>
    <definedName name="TABLE_FACTOR_STATUS_2" localSheetId="37">'x-408'!$K$20</definedName>
    <definedName name="TABLE_FACTOR_STATUS_2" localSheetId="41">'x-412'!$K$20</definedName>
    <definedName name="TABLE_FACTOR_STATUS_2" localSheetId="62">'x-610'!$I$20</definedName>
    <definedName name="TABLE_FACTOR_STATUS_2" localSheetId="63">'x-611'!$G$20</definedName>
    <definedName name="TABLE_FACTOR_STATUS_2" localSheetId="77">'x-717'!$Q$20</definedName>
    <definedName name="TABLE_FACTOR_STATUS_2" localSheetId="78">'x-718'!$Q$20</definedName>
    <definedName name="TABLE_FACTOR_STATUS_2" localSheetId="79">'x-719'!$Q$20</definedName>
    <definedName name="TABLE_FACTOR_STATUS_2" localSheetId="88">'x-728'!$P$20</definedName>
    <definedName name="TABLE_FACTOR_STATUS_3" localSheetId="77">'x-717'!$AF$20</definedName>
    <definedName name="TABLE_FACTOR_STATUS_3" localSheetId="78">'x-718'!$AF$20</definedName>
    <definedName name="TABLE_FACTOR_STATUS_4" localSheetId="77">'x-717'!$AU$20</definedName>
    <definedName name="TABLE_FACTOR_TYPE" localSheetId="7">'[1]x-Series Number'!$B$9</definedName>
    <definedName name="TABLE_FACTOR_TYPE" localSheetId="8">'x-001'!$B$9</definedName>
    <definedName name="TABLE_FACTOR_TYPE" localSheetId="9">'x-201'!$B$9</definedName>
    <definedName name="TABLE_FACTOR_TYPE" localSheetId="10">'x-202'!$B$9</definedName>
    <definedName name="TABLE_FACTOR_TYPE" localSheetId="11">'x-203'!$B$9</definedName>
    <definedName name="TABLE_FACTOR_TYPE" localSheetId="12">'x-204'!$B$9</definedName>
    <definedName name="TABLE_FACTOR_TYPE" localSheetId="13">'x-206'!$B$9</definedName>
    <definedName name="TABLE_FACTOR_TYPE" localSheetId="14">'x-207'!$B$9</definedName>
    <definedName name="TABLE_FACTOR_TYPE" localSheetId="15">'x-208'!$B$9</definedName>
    <definedName name="TABLE_FACTOR_TYPE" localSheetId="16">'x-210'!$B$9</definedName>
    <definedName name="TABLE_FACTOR_TYPE" localSheetId="17">'x-211'!$B$9</definedName>
    <definedName name="TABLE_FACTOR_TYPE" localSheetId="18">'x-214'!$B$9</definedName>
    <definedName name="TABLE_FACTOR_TYPE" localSheetId="19">'x-215'!$B$9</definedName>
    <definedName name="TABLE_FACTOR_TYPE" localSheetId="20">'x-216'!$B$9</definedName>
    <definedName name="TABLE_FACTOR_TYPE" localSheetId="21">'x-217'!$B$9</definedName>
    <definedName name="TABLE_FACTOR_TYPE" localSheetId="22">'x-301'!$B$9</definedName>
    <definedName name="TABLE_FACTOR_TYPE" localSheetId="23">'x-302'!$B$9</definedName>
    <definedName name="TABLE_FACTOR_TYPE" localSheetId="24">'x-303'!$B$9</definedName>
    <definedName name="TABLE_FACTOR_TYPE" localSheetId="25">'x-304'!$B$9</definedName>
    <definedName name="TABLE_FACTOR_TYPE" localSheetId="26">'x-305'!$B$9</definedName>
    <definedName name="TABLE_FACTOR_TYPE" localSheetId="27">'x-306'!$B$9</definedName>
    <definedName name="TABLE_FACTOR_TYPE" localSheetId="28">'x-307'!$B$9</definedName>
    <definedName name="TABLE_FACTOR_TYPE" localSheetId="29">'x-308'!$B$9</definedName>
    <definedName name="TABLE_FACTOR_TYPE" localSheetId="30">'x-401'!$B$9</definedName>
    <definedName name="TABLE_FACTOR_TYPE" localSheetId="31">'x-402'!$B$9</definedName>
    <definedName name="TABLE_FACTOR_TYPE" localSheetId="32">'x-403'!$B$9</definedName>
    <definedName name="TABLE_FACTOR_TYPE" localSheetId="33">'x-404'!$B$9</definedName>
    <definedName name="TABLE_FACTOR_TYPE" localSheetId="34">'x-405'!$B$9</definedName>
    <definedName name="TABLE_FACTOR_TYPE" localSheetId="35">'x-406'!$B$9</definedName>
    <definedName name="TABLE_FACTOR_TYPE" localSheetId="36">'x-407'!$B$9</definedName>
    <definedName name="TABLE_FACTOR_TYPE" localSheetId="37">'x-408'!$B$9</definedName>
    <definedName name="TABLE_FACTOR_TYPE" localSheetId="38">'x-409'!$B$9</definedName>
    <definedName name="TABLE_FACTOR_TYPE" localSheetId="39">'x-410'!$B$9</definedName>
    <definedName name="TABLE_FACTOR_TYPE" localSheetId="40">'x-411'!$B$9</definedName>
    <definedName name="TABLE_FACTOR_TYPE" localSheetId="41">'x-412'!$B$9</definedName>
    <definedName name="TABLE_FACTOR_TYPE" localSheetId="42">'x-413'!$B$9</definedName>
    <definedName name="TABLE_FACTOR_TYPE" localSheetId="43">'x-416'!$B$9</definedName>
    <definedName name="TABLE_FACTOR_TYPE" localSheetId="44">'x-417'!$B$9</definedName>
    <definedName name="TABLE_FACTOR_TYPE" localSheetId="45">'x-418'!$B$9</definedName>
    <definedName name="TABLE_FACTOR_TYPE" localSheetId="46">'x-419'!$B$9</definedName>
    <definedName name="TABLE_FACTOR_TYPE" localSheetId="47">'x-420'!$B$9</definedName>
    <definedName name="TABLE_FACTOR_TYPE" localSheetId="48">'x-421'!$B$9</definedName>
    <definedName name="TABLE_FACTOR_TYPE" localSheetId="49">'x-422'!$B$9</definedName>
    <definedName name="TABLE_FACTOR_TYPE" localSheetId="50">'x-423'!$B$9</definedName>
    <definedName name="TABLE_FACTOR_TYPE" localSheetId="51">'x-424'!$B$9</definedName>
    <definedName name="TABLE_FACTOR_TYPE" localSheetId="52">'x-501'!$B$9</definedName>
    <definedName name="TABLE_FACTOR_TYPE" localSheetId="53">'x-502'!$B$9</definedName>
    <definedName name="TABLE_FACTOR_TYPE" localSheetId="54">'x-503'!$B$9</definedName>
    <definedName name="TABLE_FACTOR_TYPE" localSheetId="55">'x-601'!$B$9</definedName>
    <definedName name="TABLE_FACTOR_TYPE" localSheetId="56">'x-603'!$B$9</definedName>
    <definedName name="TABLE_FACTOR_TYPE" localSheetId="57">'x-604'!$B$9</definedName>
    <definedName name="TABLE_FACTOR_TYPE" localSheetId="58">'x-605'!$B$9</definedName>
    <definedName name="TABLE_FACTOR_TYPE" localSheetId="59">'x-606'!$B$9</definedName>
    <definedName name="TABLE_FACTOR_TYPE" localSheetId="60">'x-607'!$B$9</definedName>
    <definedName name="TABLE_FACTOR_TYPE" localSheetId="61">'x-608'!$B$9</definedName>
    <definedName name="TABLE_FACTOR_TYPE" localSheetId="62">'x-610'!$B$9</definedName>
    <definedName name="TABLE_FACTOR_TYPE" localSheetId="63">'x-611'!$B$9</definedName>
    <definedName name="TABLE_FACTOR_TYPE" localSheetId="64">'x-612'!$B$9</definedName>
    <definedName name="TABLE_FACTOR_TYPE" localSheetId="65">'x-613'!$B$9</definedName>
    <definedName name="TABLE_FACTOR_TYPE" localSheetId="66">'x-701'!$B$9</definedName>
    <definedName name="TABLE_FACTOR_TYPE" localSheetId="67">'x-702'!$B$9</definedName>
    <definedName name="TABLE_FACTOR_TYPE" localSheetId="68">'x-703'!$B$9</definedName>
    <definedName name="TABLE_FACTOR_TYPE" localSheetId="69">'x-704'!$B$9</definedName>
    <definedName name="TABLE_FACTOR_TYPE" localSheetId="70">'x-705'!$B$9</definedName>
    <definedName name="TABLE_FACTOR_TYPE" localSheetId="71">'x-706'!$B$9</definedName>
    <definedName name="TABLE_FACTOR_TYPE" localSheetId="72">'x-707'!$B$9</definedName>
    <definedName name="TABLE_FACTOR_TYPE" localSheetId="73">'x-708'!$B$9</definedName>
    <definedName name="TABLE_FACTOR_TYPE" localSheetId="74">'x-709'!$B$9</definedName>
    <definedName name="TABLE_FACTOR_TYPE" localSheetId="75">'x-710'!$B$9</definedName>
    <definedName name="TABLE_FACTOR_TYPE" localSheetId="76">'x-711'!$B$9</definedName>
    <definedName name="TABLE_FACTOR_TYPE" localSheetId="77">'x-717'!$B$9</definedName>
    <definedName name="TABLE_FACTOR_TYPE" localSheetId="78">'x-718'!$B$9</definedName>
    <definedName name="TABLE_FACTOR_TYPE" localSheetId="79">'x-719'!$B$9</definedName>
    <definedName name="TABLE_FACTOR_TYPE" localSheetId="80">'x-720'!$B$9</definedName>
    <definedName name="TABLE_FACTOR_TYPE" localSheetId="81">'x-721'!$B$9</definedName>
    <definedName name="TABLE_FACTOR_TYPE" localSheetId="82">'x-722'!$B$9</definedName>
    <definedName name="TABLE_FACTOR_TYPE" localSheetId="83">'x-723'!$B$9</definedName>
    <definedName name="TABLE_FACTOR_TYPE" localSheetId="84">'x-724'!$B$9</definedName>
    <definedName name="TABLE_FACTOR_TYPE" localSheetId="85">'x-725'!$B$9</definedName>
    <definedName name="TABLE_FACTOR_TYPE" localSheetId="86">'x-726'!$B$9</definedName>
    <definedName name="TABLE_FACTOR_TYPE" localSheetId="87">'x-727'!$B$9</definedName>
    <definedName name="TABLE_FACTOR_TYPE" localSheetId="88">'x-728'!$B$9</definedName>
    <definedName name="TABLE_FACTOR_TYPE" localSheetId="89">'x-729'!$B$9</definedName>
    <definedName name="TABLE_FACTOR_TYPE" localSheetId="90">'x-811'!$B$9</definedName>
    <definedName name="TABLE_FACTOR_TYPE" localSheetId="91">'x-812'!$B$9</definedName>
    <definedName name="TABLE_FACTOR_TYPE" localSheetId="92">'x-813'!$B$9</definedName>
    <definedName name="TABLE_FACTOR_TYPE" localSheetId="93">'x-814'!$B$9</definedName>
    <definedName name="TABLE_FACTOR_TYPE">'x-Series Number'!$B$9</definedName>
    <definedName name="TABLE_FACTOR_TYPE_1" localSheetId="8">'x-001'!$B$9</definedName>
    <definedName name="TABLE_FACTOR_TYPE_1" localSheetId="9">'x-201'!$B$9</definedName>
    <definedName name="TABLE_FACTOR_TYPE_1" localSheetId="10">'x-202'!$B$9</definedName>
    <definedName name="TABLE_FACTOR_TYPE_1" localSheetId="11">'x-203'!$B$9</definedName>
    <definedName name="TABLE_FACTOR_TYPE_1" localSheetId="12">'x-204'!$B$9</definedName>
    <definedName name="TABLE_FACTOR_TYPE_1" localSheetId="13">'x-206'!$B$9</definedName>
    <definedName name="TABLE_FACTOR_TYPE_1" localSheetId="14">'x-207'!$B$9</definedName>
    <definedName name="TABLE_FACTOR_TYPE_1" localSheetId="15">'x-208'!$B$9</definedName>
    <definedName name="TABLE_FACTOR_TYPE_1" localSheetId="16">'x-210'!$B$9</definedName>
    <definedName name="TABLE_FACTOR_TYPE_1" localSheetId="17">'x-211'!$B$9</definedName>
    <definedName name="TABLE_FACTOR_TYPE_1" localSheetId="18">'x-214'!$B$9</definedName>
    <definedName name="TABLE_FACTOR_TYPE_1" localSheetId="19">'x-215'!$B$9</definedName>
    <definedName name="TABLE_FACTOR_TYPE_1" localSheetId="20">'x-216'!$B$9</definedName>
    <definedName name="TABLE_FACTOR_TYPE_1" localSheetId="21">'x-217'!$B$9</definedName>
    <definedName name="TABLE_FACTOR_TYPE_1" localSheetId="22">'x-301'!$B$9</definedName>
    <definedName name="TABLE_FACTOR_TYPE_1" localSheetId="23">'x-302'!$B$9</definedName>
    <definedName name="TABLE_FACTOR_TYPE_1" localSheetId="24">'x-303'!$B$9</definedName>
    <definedName name="TABLE_FACTOR_TYPE_1" localSheetId="25">'x-304'!$B$9</definedName>
    <definedName name="TABLE_FACTOR_TYPE_1" localSheetId="26">'x-305'!$B$9</definedName>
    <definedName name="TABLE_FACTOR_TYPE_1" localSheetId="27">'x-306'!$B$9</definedName>
    <definedName name="TABLE_FACTOR_TYPE_1" localSheetId="28">'x-307'!$B$9</definedName>
    <definedName name="TABLE_FACTOR_TYPE_1" localSheetId="29">'x-308'!$B$9</definedName>
    <definedName name="TABLE_FACTOR_TYPE_1" localSheetId="30">'x-401'!$B$9</definedName>
    <definedName name="TABLE_FACTOR_TYPE_1" localSheetId="31">'x-402'!$B$9</definedName>
    <definedName name="TABLE_FACTOR_TYPE_1" localSheetId="32">'x-403'!$B$9</definedName>
    <definedName name="TABLE_FACTOR_TYPE_1" localSheetId="33">'x-404'!$B$9</definedName>
    <definedName name="TABLE_FACTOR_TYPE_1" localSheetId="34">'x-405'!$B$9</definedName>
    <definedName name="TABLE_FACTOR_TYPE_1" localSheetId="35">'x-406'!$B$9</definedName>
    <definedName name="TABLE_FACTOR_TYPE_1" localSheetId="36">'x-407'!$B$9</definedName>
    <definedName name="TABLE_FACTOR_TYPE_1" localSheetId="37">'x-408'!$B$9</definedName>
    <definedName name="TABLE_FACTOR_TYPE_1" localSheetId="38">'x-409'!$B$9</definedName>
    <definedName name="TABLE_FACTOR_TYPE_1" localSheetId="39">'x-410'!$B$9</definedName>
    <definedName name="TABLE_FACTOR_TYPE_1" localSheetId="40">'x-411'!$B$9</definedName>
    <definedName name="TABLE_FACTOR_TYPE_1" localSheetId="41">'x-412'!$B$9</definedName>
    <definedName name="TABLE_FACTOR_TYPE_1" localSheetId="42">'x-413'!$B$9</definedName>
    <definedName name="TABLE_FACTOR_TYPE_1" localSheetId="43">'x-416'!$B$9</definedName>
    <definedName name="TABLE_FACTOR_TYPE_1" localSheetId="44">'x-417'!$B$9</definedName>
    <definedName name="TABLE_FACTOR_TYPE_1" localSheetId="45">'x-418'!$B$9</definedName>
    <definedName name="TABLE_FACTOR_TYPE_1" localSheetId="46">'x-419'!$B$9</definedName>
    <definedName name="TABLE_FACTOR_TYPE_1" localSheetId="47">'x-420'!$B$9</definedName>
    <definedName name="TABLE_FACTOR_TYPE_1" localSheetId="48">'x-421'!$B$9</definedName>
    <definedName name="TABLE_FACTOR_TYPE_1" localSheetId="49">'x-422'!$B$9</definedName>
    <definedName name="TABLE_FACTOR_TYPE_1" localSheetId="50">'x-423'!$B$9</definedName>
    <definedName name="TABLE_FACTOR_TYPE_1" localSheetId="51">'x-424'!$B$9</definedName>
    <definedName name="TABLE_FACTOR_TYPE_1" localSheetId="52">'x-501'!$B$9</definedName>
    <definedName name="TABLE_FACTOR_TYPE_1" localSheetId="53">'x-502'!$B$9</definedName>
    <definedName name="TABLE_FACTOR_TYPE_1" localSheetId="54">'x-503'!$B$9</definedName>
    <definedName name="TABLE_FACTOR_TYPE_1" localSheetId="55">'x-601'!$B$9</definedName>
    <definedName name="TABLE_FACTOR_TYPE_1" localSheetId="56">'x-603'!$B$9</definedName>
    <definedName name="TABLE_FACTOR_TYPE_1" localSheetId="57">'x-604'!$B$9</definedName>
    <definedName name="TABLE_FACTOR_TYPE_1" localSheetId="58">'x-605'!$B$9</definedName>
    <definedName name="TABLE_FACTOR_TYPE_1" localSheetId="59">'x-606'!$B$9</definedName>
    <definedName name="TABLE_FACTOR_TYPE_1" localSheetId="60">'x-607'!$B$9</definedName>
    <definedName name="TABLE_FACTOR_TYPE_1" localSheetId="61">'x-608'!$B$9</definedName>
    <definedName name="TABLE_FACTOR_TYPE_1" localSheetId="62">'x-610'!$B$9</definedName>
    <definedName name="TABLE_FACTOR_TYPE_1" localSheetId="63">'x-611'!$B$9</definedName>
    <definedName name="TABLE_FACTOR_TYPE_1" localSheetId="64">'x-612'!$B$9</definedName>
    <definedName name="TABLE_FACTOR_TYPE_1" localSheetId="65">'x-613'!$B$9</definedName>
    <definedName name="TABLE_FACTOR_TYPE_1" localSheetId="66">'x-701'!$B$9</definedName>
    <definedName name="TABLE_FACTOR_TYPE_1" localSheetId="67">'x-702'!$B$9</definedName>
    <definedName name="TABLE_FACTOR_TYPE_1" localSheetId="68">'x-703'!$B$9</definedName>
    <definedName name="TABLE_FACTOR_TYPE_1" localSheetId="69">'x-704'!$B$9</definedName>
    <definedName name="TABLE_FACTOR_TYPE_1" localSheetId="70">'x-705'!$B$9</definedName>
    <definedName name="TABLE_FACTOR_TYPE_1" localSheetId="71">'x-706'!$B$9</definedName>
    <definedName name="TABLE_FACTOR_TYPE_1" localSheetId="72">'x-707'!$B$9</definedName>
    <definedName name="TABLE_FACTOR_TYPE_1" localSheetId="73">'x-708'!$B$9</definedName>
    <definedName name="TABLE_FACTOR_TYPE_1" localSheetId="74">'x-709'!$B$9</definedName>
    <definedName name="TABLE_FACTOR_TYPE_1" localSheetId="75">'x-710'!$B$9</definedName>
    <definedName name="TABLE_FACTOR_TYPE_1" localSheetId="76">'x-711'!$B$9</definedName>
    <definedName name="TABLE_FACTOR_TYPE_1" localSheetId="77">'x-717'!$B$9</definedName>
    <definedName name="TABLE_FACTOR_TYPE_1" localSheetId="78">'x-718'!$B$9</definedName>
    <definedName name="TABLE_FACTOR_TYPE_1" localSheetId="79">'x-719'!$B$9</definedName>
    <definedName name="TABLE_FACTOR_TYPE_1" localSheetId="80">'x-720'!$B$9</definedName>
    <definedName name="TABLE_FACTOR_TYPE_1" localSheetId="81">'x-721'!$B$9</definedName>
    <definedName name="TABLE_FACTOR_TYPE_1" localSheetId="82">'x-722'!$B$9</definedName>
    <definedName name="TABLE_FACTOR_TYPE_1" localSheetId="83">'x-723'!$B$9</definedName>
    <definedName name="TABLE_FACTOR_TYPE_1" localSheetId="84">'x-724'!$B$9</definedName>
    <definedName name="TABLE_FACTOR_TYPE_1" localSheetId="85">'x-725'!$B$9</definedName>
    <definedName name="TABLE_FACTOR_TYPE_1" localSheetId="86">'x-726'!$B$9</definedName>
    <definedName name="TABLE_FACTOR_TYPE_1" localSheetId="87">'x-727'!$B$9</definedName>
    <definedName name="TABLE_FACTOR_TYPE_1" localSheetId="88">'x-728'!$B$9</definedName>
    <definedName name="TABLE_FACTOR_TYPE_1" localSheetId="89">'x-729'!$B$9</definedName>
    <definedName name="TABLE_FACTOR_TYPE_1" localSheetId="90">'x-811'!$B$9</definedName>
    <definedName name="TABLE_FACTOR_TYPE_1" localSheetId="91">'x-812'!$B$9</definedName>
    <definedName name="TABLE_FACTOR_TYPE_1" localSheetId="92">'x-813'!$B$9</definedName>
    <definedName name="TABLE_FACTOR_TYPE_1" localSheetId="93">'x-814'!$B$9</definedName>
    <definedName name="TABLE_FACTOR_TYPE_2" localSheetId="37">'x-408'!$K$9</definedName>
    <definedName name="TABLE_FACTOR_TYPE_2" localSheetId="41">'x-412'!$K$9</definedName>
    <definedName name="TABLE_FACTOR_TYPE_2" localSheetId="62">'x-610'!$I$9</definedName>
    <definedName name="TABLE_FACTOR_TYPE_2" localSheetId="63">'x-611'!$G$9</definedName>
    <definedName name="TABLE_FACTOR_TYPE_2" localSheetId="77">'x-717'!$Q$9</definedName>
    <definedName name="TABLE_FACTOR_TYPE_2" localSheetId="78">'x-718'!$Q$9</definedName>
    <definedName name="TABLE_FACTOR_TYPE_2" localSheetId="79">'x-719'!$Q$9</definedName>
    <definedName name="TABLE_FACTOR_TYPE_2" localSheetId="88">'x-728'!$P$9</definedName>
    <definedName name="TABLE_FACTOR_TYPE_3" localSheetId="77">'x-717'!$AF$9</definedName>
    <definedName name="TABLE_FACTOR_TYPE_3" localSheetId="78">'x-718'!$AF$9</definedName>
    <definedName name="TABLE_FACTOR_TYPE_4" localSheetId="77">'x-717'!$AU$9</definedName>
    <definedName name="TABLE_GENDER" localSheetId="8">'x-001'!$B$11</definedName>
    <definedName name="TABLE_GENDER" localSheetId="9">'x-201'!$B$11</definedName>
    <definedName name="TABLE_GENDER" localSheetId="10">'x-202'!$B$11</definedName>
    <definedName name="TABLE_GENDER" localSheetId="11">'x-203'!$B$11</definedName>
    <definedName name="TABLE_GENDER" localSheetId="12">'x-204'!$B$11</definedName>
    <definedName name="TABLE_GENDER" localSheetId="13">'x-206'!$B$11</definedName>
    <definedName name="TABLE_GENDER" localSheetId="14">'x-207'!$B$11</definedName>
    <definedName name="TABLE_GENDER" localSheetId="15">'x-208'!$B$11</definedName>
    <definedName name="TABLE_GENDER" localSheetId="16">'x-210'!$B$11</definedName>
    <definedName name="TABLE_GENDER" localSheetId="17">'x-211'!$B$11</definedName>
    <definedName name="TABLE_GENDER" localSheetId="18">'x-214'!$B$11</definedName>
    <definedName name="TABLE_GENDER" localSheetId="19">'x-215'!$B$11</definedName>
    <definedName name="TABLE_GENDER" localSheetId="20">'x-216'!$B$11</definedName>
    <definedName name="TABLE_GENDER" localSheetId="21">'x-217'!$B$11</definedName>
    <definedName name="TABLE_GENDER" localSheetId="22">'x-301'!$B$11</definedName>
    <definedName name="TABLE_GENDER" localSheetId="23">'x-302'!$B$11</definedName>
    <definedName name="TABLE_GENDER" localSheetId="24">'x-303'!$B$11</definedName>
    <definedName name="TABLE_GENDER" localSheetId="25">'x-304'!$B$11</definedName>
    <definedName name="TABLE_GENDER" localSheetId="26">'x-305'!$B$11</definedName>
    <definedName name="TABLE_GENDER" localSheetId="27">'x-306'!$B$11</definedName>
    <definedName name="TABLE_GENDER" localSheetId="28">'x-307'!$B$11</definedName>
    <definedName name="TABLE_GENDER" localSheetId="29">'x-308'!$B$11</definedName>
    <definedName name="TABLE_GENDER" localSheetId="30">'x-401'!$B$11</definedName>
    <definedName name="TABLE_GENDER" localSheetId="31">'x-402'!$B$11</definedName>
    <definedName name="TABLE_GENDER" localSheetId="32">'x-403'!$B$11</definedName>
    <definedName name="TABLE_GENDER" localSheetId="33">'x-404'!$B$11</definedName>
    <definedName name="TABLE_GENDER" localSheetId="34">'x-405'!$B$11</definedName>
    <definedName name="TABLE_GENDER" localSheetId="35">'x-406'!$B$11</definedName>
    <definedName name="TABLE_GENDER" localSheetId="36">'x-407'!$B$11</definedName>
    <definedName name="TABLE_GENDER" localSheetId="37">'x-408'!$B$11</definedName>
    <definedName name="TABLE_GENDER" localSheetId="38">'x-409'!$B$11</definedName>
    <definedName name="TABLE_GENDER" localSheetId="39">'x-410'!$B$11</definedName>
    <definedName name="TABLE_GENDER" localSheetId="40">'x-411'!$B$11</definedName>
    <definedName name="TABLE_GENDER" localSheetId="41">'x-412'!$B$11</definedName>
    <definedName name="TABLE_GENDER" localSheetId="42">'x-413'!$B$11</definedName>
    <definedName name="TABLE_GENDER" localSheetId="43">'x-416'!$B$11</definedName>
    <definedName name="TABLE_GENDER" localSheetId="44">'x-417'!$B$11</definedName>
    <definedName name="TABLE_GENDER" localSheetId="45">'x-418'!$B$11</definedName>
    <definedName name="TABLE_GENDER" localSheetId="46">'x-419'!$B$11</definedName>
    <definedName name="TABLE_GENDER" localSheetId="47">'x-420'!$B$11</definedName>
    <definedName name="TABLE_GENDER" localSheetId="48">'x-421'!$B$11</definedName>
    <definedName name="TABLE_GENDER" localSheetId="49">'x-422'!$B$11</definedName>
    <definedName name="TABLE_GENDER" localSheetId="50">'x-423'!$B$11</definedName>
    <definedName name="TABLE_GENDER" localSheetId="51">'x-424'!$B$11</definedName>
    <definedName name="TABLE_GENDER" localSheetId="52">'x-501'!$B$11</definedName>
    <definedName name="TABLE_GENDER" localSheetId="53">'x-502'!$B$11</definedName>
    <definedName name="TABLE_GENDER" localSheetId="54">'x-503'!$B$11</definedName>
    <definedName name="TABLE_GENDER" localSheetId="55">'x-601'!$B$11</definedName>
    <definedName name="TABLE_GENDER" localSheetId="56">'x-603'!$B$11</definedName>
    <definedName name="TABLE_GENDER" localSheetId="57">'x-604'!$B$11</definedName>
    <definedName name="TABLE_GENDER" localSheetId="58">'x-605'!$B$11</definedName>
    <definedName name="TABLE_GENDER" localSheetId="59">'x-606'!$B$11</definedName>
    <definedName name="TABLE_GENDER" localSheetId="60">'x-607'!$B$11</definedName>
    <definedName name="TABLE_GENDER" localSheetId="61">'x-608'!$B$11</definedName>
    <definedName name="TABLE_GENDER" localSheetId="62">'x-610'!$B$11</definedName>
    <definedName name="TABLE_GENDER" localSheetId="63">'x-611'!$B$11</definedName>
    <definedName name="TABLE_GENDER" localSheetId="64">'x-612'!$B$11</definedName>
    <definedName name="TABLE_GENDER" localSheetId="65">'x-613'!$B$11</definedName>
    <definedName name="TABLE_GENDER" localSheetId="66">'x-701'!$B$11</definedName>
    <definedName name="TABLE_GENDER" localSheetId="67">'x-702'!$B$11</definedName>
    <definedName name="TABLE_GENDER" localSheetId="68">'x-703'!$B$11</definedName>
    <definedName name="TABLE_GENDER" localSheetId="69">'x-704'!$B$11</definedName>
    <definedName name="TABLE_GENDER" localSheetId="70">'x-705'!$B$11</definedName>
    <definedName name="TABLE_GENDER" localSheetId="71">'x-706'!$B$11</definedName>
    <definedName name="TABLE_GENDER" localSheetId="72">'x-707'!$B$11</definedName>
    <definedName name="TABLE_GENDER" localSheetId="73">'x-708'!$B$11</definedName>
    <definedName name="TABLE_GENDER" localSheetId="74">'x-709'!$B$11</definedName>
    <definedName name="TABLE_GENDER" localSheetId="75">'x-710'!$B$11</definedName>
    <definedName name="TABLE_GENDER" localSheetId="76">'x-711'!$B$11</definedName>
    <definedName name="TABLE_GENDER" localSheetId="77">'x-717'!$B$11</definedName>
    <definedName name="TABLE_GENDER" localSheetId="78">'x-718'!$B$11</definedName>
    <definedName name="TABLE_GENDER" localSheetId="79">'x-719'!$B$11</definedName>
    <definedName name="TABLE_GENDER" localSheetId="80">'x-720'!$B$11</definedName>
    <definedName name="TABLE_GENDER" localSheetId="81">'x-721'!$B$11</definedName>
    <definedName name="TABLE_GENDER" localSheetId="82">'x-722'!$B$11</definedName>
    <definedName name="TABLE_GENDER" localSheetId="83">'x-723'!$B$11</definedName>
    <definedName name="TABLE_GENDER" localSheetId="84">'x-724'!$B$11</definedName>
    <definedName name="TABLE_GENDER" localSheetId="85">'x-725'!$B$11</definedName>
    <definedName name="TABLE_GENDER" localSheetId="86">'x-726'!$B$11</definedName>
    <definedName name="TABLE_GENDER" localSheetId="87">'x-727'!$B$11</definedName>
    <definedName name="TABLE_GENDER" localSheetId="88">'x-728'!$B$11</definedName>
    <definedName name="TABLE_GENDER" localSheetId="89">'x-729'!$B$11</definedName>
    <definedName name="TABLE_GENDER" localSheetId="90">'x-811'!$B$11</definedName>
    <definedName name="TABLE_GENDER" localSheetId="91">'x-812'!$B$11</definedName>
    <definedName name="TABLE_GENDER" localSheetId="92">'x-813'!$B$11</definedName>
    <definedName name="TABLE_GENDER" localSheetId="93">'x-814'!$B$11</definedName>
    <definedName name="TABLE_GENDER">'x-Series Number'!$B$11</definedName>
    <definedName name="TABLE_GENDER_1" localSheetId="8">'x-001'!$B$11</definedName>
    <definedName name="TABLE_GENDER_1" localSheetId="9">'x-201'!$B$11</definedName>
    <definedName name="TABLE_GENDER_1" localSheetId="10">'x-202'!$B$11</definedName>
    <definedName name="TABLE_GENDER_1" localSheetId="11">'x-203'!$B$11</definedName>
    <definedName name="TABLE_GENDER_1" localSheetId="12">'x-204'!$B$11</definedName>
    <definedName name="TABLE_GENDER_1" localSheetId="13">'x-206'!$B$11</definedName>
    <definedName name="TABLE_GENDER_1" localSheetId="14">'x-207'!$B$11</definedName>
    <definedName name="TABLE_GENDER_1" localSheetId="15">'x-208'!$B$11</definedName>
    <definedName name="TABLE_GENDER_1" localSheetId="16">'x-210'!$B$11</definedName>
    <definedName name="TABLE_GENDER_1" localSheetId="17">'x-211'!$B$11</definedName>
    <definedName name="TABLE_GENDER_1" localSheetId="18">'x-214'!$B$11</definedName>
    <definedName name="TABLE_GENDER_1" localSheetId="19">'x-215'!$B$11</definedName>
    <definedName name="TABLE_GENDER_1" localSheetId="20">'x-216'!$B$11</definedName>
    <definedName name="TABLE_GENDER_1" localSheetId="21">'x-217'!$B$11</definedName>
    <definedName name="TABLE_GENDER_1" localSheetId="22">'x-301'!$B$11</definedName>
    <definedName name="TABLE_GENDER_1" localSheetId="23">'x-302'!$B$11</definedName>
    <definedName name="TABLE_GENDER_1" localSheetId="24">'x-303'!$B$11</definedName>
    <definedName name="TABLE_GENDER_1" localSheetId="25">'x-304'!$B$11</definedName>
    <definedName name="TABLE_GENDER_1" localSheetId="26">'x-305'!$B$11</definedName>
    <definedName name="TABLE_GENDER_1" localSheetId="27">'x-306'!$B$11</definedName>
    <definedName name="TABLE_GENDER_1" localSheetId="28">'x-307'!$B$11</definedName>
    <definedName name="TABLE_GENDER_1" localSheetId="29">'x-308'!$B$11</definedName>
    <definedName name="TABLE_GENDER_1" localSheetId="30">'x-401'!$B$11</definedName>
    <definedName name="TABLE_GENDER_1" localSheetId="31">'x-402'!$B$11</definedName>
    <definedName name="TABLE_GENDER_1" localSheetId="32">'x-403'!$B$11</definedName>
    <definedName name="TABLE_GENDER_1" localSheetId="33">'x-404'!$B$11</definedName>
    <definedName name="TABLE_GENDER_1" localSheetId="34">'x-405'!$B$11</definedName>
    <definedName name="TABLE_GENDER_1" localSheetId="35">'x-406'!$B$11</definedName>
    <definedName name="TABLE_GENDER_1" localSheetId="36">'x-407'!$B$11</definedName>
    <definedName name="TABLE_GENDER_1" localSheetId="37">'x-408'!$B$11</definedName>
    <definedName name="TABLE_GENDER_1" localSheetId="38">'x-409'!$B$11</definedName>
    <definedName name="TABLE_GENDER_1" localSheetId="39">'x-410'!$B$11</definedName>
    <definedName name="TABLE_GENDER_1" localSheetId="40">'x-411'!$B$11</definedName>
    <definedName name="TABLE_GENDER_1" localSheetId="41">'x-412'!$B$11</definedName>
    <definedName name="TABLE_GENDER_1" localSheetId="42">'x-413'!$B$11</definedName>
    <definedName name="TABLE_GENDER_1" localSheetId="43">'x-416'!$B$11</definedName>
    <definedName name="TABLE_GENDER_1" localSheetId="44">'x-417'!$B$11</definedName>
    <definedName name="TABLE_GENDER_1" localSheetId="45">'x-418'!$B$11</definedName>
    <definedName name="TABLE_GENDER_1" localSheetId="46">'x-419'!$B$11</definedName>
    <definedName name="TABLE_GENDER_1" localSheetId="47">'x-420'!$B$11</definedName>
    <definedName name="TABLE_GENDER_1" localSheetId="48">'x-421'!$B$11</definedName>
    <definedName name="TABLE_GENDER_1" localSheetId="49">'x-422'!$B$11</definedName>
    <definedName name="TABLE_GENDER_1" localSheetId="50">'x-423'!$B$11</definedName>
    <definedName name="TABLE_GENDER_1" localSheetId="51">'x-424'!$B$11</definedName>
    <definedName name="TABLE_GENDER_1" localSheetId="52">'x-501'!$B$11</definedName>
    <definedName name="TABLE_GENDER_1" localSheetId="53">'x-502'!$B$11</definedName>
    <definedName name="TABLE_GENDER_1" localSheetId="54">'x-503'!$B$11</definedName>
    <definedName name="TABLE_GENDER_1" localSheetId="55">'x-601'!$B$11</definedName>
    <definedName name="TABLE_GENDER_1" localSheetId="56">'x-603'!$B$11</definedName>
    <definedName name="TABLE_GENDER_1" localSheetId="57">'x-604'!$B$11</definedName>
    <definedName name="TABLE_GENDER_1" localSheetId="58">'x-605'!$B$11</definedName>
    <definedName name="TABLE_GENDER_1" localSheetId="59">'x-606'!$B$11</definedName>
    <definedName name="TABLE_GENDER_1" localSheetId="60">'x-607'!$B$11</definedName>
    <definedName name="TABLE_GENDER_1" localSheetId="61">'x-608'!$B$11</definedName>
    <definedName name="TABLE_GENDER_1" localSheetId="62">'x-610'!$B$11</definedName>
    <definedName name="TABLE_GENDER_1" localSheetId="63">'x-611'!$B$11</definedName>
    <definedName name="TABLE_GENDER_1" localSheetId="64">'x-612'!$B$11</definedName>
    <definedName name="TABLE_GENDER_1" localSheetId="65">'x-613'!$B$11</definedName>
    <definedName name="TABLE_GENDER_1" localSheetId="66">'x-701'!$B$11</definedName>
    <definedName name="TABLE_GENDER_1" localSheetId="67">'x-702'!$B$11</definedName>
    <definedName name="TABLE_GENDER_1" localSheetId="68">'x-703'!$B$11</definedName>
    <definedName name="TABLE_GENDER_1" localSheetId="69">'x-704'!$B$11</definedName>
    <definedName name="TABLE_GENDER_1" localSheetId="70">'x-705'!$B$11</definedName>
    <definedName name="TABLE_GENDER_1" localSheetId="71">'x-706'!$B$11</definedName>
    <definedName name="TABLE_GENDER_1" localSheetId="72">'x-707'!$B$11</definedName>
    <definedName name="TABLE_GENDER_1" localSheetId="73">'x-708'!$B$11</definedName>
    <definedName name="TABLE_GENDER_1" localSheetId="74">'x-709'!$B$11</definedName>
    <definedName name="TABLE_GENDER_1" localSheetId="75">'x-710'!$B$11</definedName>
    <definedName name="TABLE_GENDER_1" localSheetId="76">'x-711'!$B$11</definedName>
    <definedName name="TABLE_GENDER_1" localSheetId="77">'x-717'!$B$11</definedName>
    <definedName name="TABLE_GENDER_1" localSheetId="78">'x-718'!$B$11</definedName>
    <definedName name="TABLE_GENDER_1" localSheetId="79">'x-719'!$B$11</definedName>
    <definedName name="TABLE_GENDER_1" localSheetId="80">'x-720'!$B$11</definedName>
    <definedName name="TABLE_GENDER_1" localSheetId="81">'x-721'!$B$11</definedName>
    <definedName name="TABLE_GENDER_1" localSheetId="82">'x-722'!$B$11</definedName>
    <definedName name="TABLE_GENDER_1" localSheetId="83">'x-723'!$B$11</definedName>
    <definedName name="TABLE_GENDER_1" localSheetId="84">'x-724'!$B$11</definedName>
    <definedName name="TABLE_GENDER_1" localSheetId="85">'x-725'!$B$11</definedName>
    <definedName name="TABLE_GENDER_1" localSheetId="86">'x-726'!$B$11</definedName>
    <definedName name="TABLE_GENDER_1" localSheetId="87">'x-727'!$B$11</definedName>
    <definedName name="TABLE_GENDER_1" localSheetId="88">'x-728'!$B$11</definedName>
    <definedName name="TABLE_GENDER_1" localSheetId="89">'x-729'!$B$11</definedName>
    <definedName name="TABLE_GENDER_1" localSheetId="90">'x-811'!$B$11</definedName>
    <definedName name="TABLE_GENDER_1" localSheetId="91">'x-812'!$B$11</definedName>
    <definedName name="TABLE_GENDER_1" localSheetId="92">'x-813'!$B$11</definedName>
    <definedName name="TABLE_GENDER_1" localSheetId="93">'x-814'!$B$11</definedName>
    <definedName name="TABLE_GENDER_2" localSheetId="37">'x-408'!$K$11</definedName>
    <definedName name="TABLE_GENDER_2" localSheetId="41">'x-412'!$K$11</definedName>
    <definedName name="TABLE_GENDER_2" localSheetId="62">'x-610'!$I$11</definedName>
    <definedName name="TABLE_GENDER_2" localSheetId="63">'x-611'!$G$11</definedName>
    <definedName name="TABLE_GENDER_2" localSheetId="77">'x-717'!$Q$11</definedName>
    <definedName name="TABLE_GENDER_2" localSheetId="78">'x-718'!$Q$11</definedName>
    <definedName name="TABLE_GENDER_2" localSheetId="79">'x-719'!$Q$11</definedName>
    <definedName name="TABLE_GENDER_2" localSheetId="88">'x-728'!$P$11</definedName>
    <definedName name="TABLE_GENDER_3" localSheetId="77">'x-717'!$AF$11</definedName>
    <definedName name="TABLE_GENDER_3" localSheetId="78">'x-718'!$AF$11</definedName>
    <definedName name="TABLE_GENDER_4" localSheetId="77">'x-717'!$AU$11</definedName>
    <definedName name="TABLE_INFO" localSheetId="8">'x-001'!$A$6:$B$20</definedName>
    <definedName name="TABLE_INFO" localSheetId="9">'x-201'!$A$6:$B$20</definedName>
    <definedName name="TABLE_INFO" localSheetId="10">'x-202'!$A$6:$B$20</definedName>
    <definedName name="TABLE_INFO" localSheetId="11">'x-203'!$A$6:$B$20</definedName>
    <definedName name="TABLE_INFO" localSheetId="12">'x-204'!$A$6:$B$20</definedName>
    <definedName name="TABLE_INFO" localSheetId="13">'x-206'!$A$6:$B$20</definedName>
    <definedName name="TABLE_INFO" localSheetId="14">'x-207'!$A$6:$B$20</definedName>
    <definedName name="TABLE_INFO" localSheetId="15">'x-208'!$A$6:$B$20</definedName>
    <definedName name="TABLE_INFO" localSheetId="16">'x-210'!$A$6:$B$20</definedName>
    <definedName name="TABLE_INFO" localSheetId="17">'x-211'!$A$6:$B$20</definedName>
    <definedName name="TABLE_INFO" localSheetId="18">'x-214'!$A$6:$B$20</definedName>
    <definedName name="TABLE_INFO" localSheetId="19">'x-215'!$A$6:$B$20</definedName>
    <definedName name="TABLE_INFO" localSheetId="20">'x-216'!$A$6:$B$20</definedName>
    <definedName name="TABLE_INFO" localSheetId="21">'x-217'!$A$6:$B$20</definedName>
    <definedName name="TABLE_INFO" localSheetId="22">'x-301'!$A$6:$B$20</definedName>
    <definedName name="TABLE_INFO" localSheetId="23">'x-302'!$A$6:$B$20</definedName>
    <definedName name="TABLE_INFO" localSheetId="24">'x-303'!$A$6:$B$20</definedName>
    <definedName name="TABLE_INFO" localSheetId="25">'x-304'!$A$6:$B$20</definedName>
    <definedName name="TABLE_INFO" localSheetId="26">'x-305'!$A$6:$B$20</definedName>
    <definedName name="TABLE_INFO" localSheetId="27">'x-306'!$A$6:$B$20</definedName>
    <definedName name="TABLE_INFO" localSheetId="28">'x-307'!$A$6:$B$20</definedName>
    <definedName name="TABLE_INFO" localSheetId="29">'x-308'!$A$6:$B$20</definedName>
    <definedName name="TABLE_INFO" localSheetId="30">'x-401'!$A$6:$B$20</definedName>
    <definedName name="TABLE_INFO" localSheetId="31">'x-402'!$A$6:$B$20</definedName>
    <definedName name="TABLE_INFO" localSheetId="32">'x-403'!$A$6:$B$20</definedName>
    <definedName name="TABLE_INFO" localSheetId="33">'x-404'!$A$6:$B$20</definedName>
    <definedName name="TABLE_INFO" localSheetId="34">'x-405'!$A$6:$B$20</definedName>
    <definedName name="TABLE_INFO" localSheetId="35">'x-406'!$A$6:$B$20</definedName>
    <definedName name="TABLE_INFO" localSheetId="36">'x-407'!$A$6:$B$20</definedName>
    <definedName name="TABLE_INFO" localSheetId="37">'x-408'!$A$6:$B$20</definedName>
    <definedName name="TABLE_INFO" localSheetId="38">'x-409'!$A$6:$B$20</definedName>
    <definedName name="TABLE_INFO" localSheetId="39">'x-410'!$A$6:$B$20</definedName>
    <definedName name="TABLE_INFO" localSheetId="40">'x-411'!$A$6:$B$20</definedName>
    <definedName name="TABLE_INFO" localSheetId="41">'x-412'!$A$6:$B$20</definedName>
    <definedName name="TABLE_INFO" localSheetId="42">'x-413'!$A$6:$B$20</definedName>
    <definedName name="TABLE_INFO" localSheetId="43">'x-416'!$A$6:$B$20</definedName>
    <definedName name="TABLE_INFO" localSheetId="44">'x-417'!$A$6:$B$20</definedName>
    <definedName name="TABLE_INFO" localSheetId="45">'x-418'!$A$6:$B$20</definedName>
    <definedName name="TABLE_INFO" localSheetId="46">'x-419'!$A$6:$B$20</definedName>
    <definedName name="TABLE_INFO" localSheetId="47">'x-420'!$A$6:$B$20</definedName>
    <definedName name="TABLE_INFO" localSheetId="48">'x-421'!$A$6:$B$20</definedName>
    <definedName name="TABLE_INFO" localSheetId="49">'x-422'!$A$6:$B$20</definedName>
    <definedName name="TABLE_INFO" localSheetId="50">'x-423'!$A$6:$B$20</definedName>
    <definedName name="TABLE_INFO" localSheetId="51">'x-424'!$A$6:$B$20</definedName>
    <definedName name="TABLE_INFO" localSheetId="52">'x-501'!$A$6:$B$20</definedName>
    <definedName name="TABLE_INFO" localSheetId="53">'x-502'!$A$6:$B$20</definedName>
    <definedName name="TABLE_INFO" localSheetId="54">'x-503'!$A$6:$B$20</definedName>
    <definedName name="TABLE_INFO" localSheetId="55">'x-601'!$A$6:$B$20</definedName>
    <definedName name="TABLE_INFO" localSheetId="56">'x-603'!$A$6:$B$20</definedName>
    <definedName name="TABLE_INFO" localSheetId="57">'x-604'!$A$6:$B$20</definedName>
    <definedName name="TABLE_INFO" localSheetId="58">'x-605'!$A$6:$B$20</definedName>
    <definedName name="TABLE_INFO" localSheetId="59">'x-606'!$A$6:$B$20</definedName>
    <definedName name="TABLE_INFO" localSheetId="60">'x-607'!$A$6:$B$20</definedName>
    <definedName name="TABLE_INFO" localSheetId="61">'x-608'!$A$6:$B$20</definedName>
    <definedName name="TABLE_INFO" localSheetId="62">'x-610'!$A$6:$B$20</definedName>
    <definedName name="TABLE_INFO" localSheetId="63">'x-611'!$A$6:$B$20</definedName>
    <definedName name="TABLE_INFO" localSheetId="64">'x-612'!$A$6:$B$20</definedName>
    <definedName name="TABLE_INFO" localSheetId="65">'x-613'!$A$6:$B$20</definedName>
    <definedName name="TABLE_INFO" localSheetId="66">'x-701'!$A$6:$B$20</definedName>
    <definedName name="TABLE_INFO" localSheetId="67">'x-702'!$A$6:$B$20</definedName>
    <definedName name="TABLE_INFO" localSheetId="68">'x-703'!$A$6:$B$20</definedName>
    <definedName name="TABLE_INFO" localSheetId="69">'x-704'!$A$6:$B$20</definedName>
    <definedName name="TABLE_INFO" localSheetId="70">'x-705'!$A$6:$B$20</definedName>
    <definedName name="TABLE_INFO" localSheetId="71">'x-706'!$A$6:$B$20</definedName>
    <definedName name="TABLE_INFO" localSheetId="72">'x-707'!$A$6:$B$20</definedName>
    <definedName name="TABLE_INFO" localSheetId="73">'x-708'!$A$6:$B$20</definedName>
    <definedName name="TABLE_INFO" localSheetId="74">'x-709'!$A$6:$B$20</definedName>
    <definedName name="TABLE_INFO" localSheetId="75">'x-710'!$A$6:$B$20</definedName>
    <definedName name="TABLE_INFO" localSheetId="76">'x-711'!$A$6:$B$20</definedName>
    <definedName name="TABLE_INFO" localSheetId="77">'x-717'!$A$6:$B$20</definedName>
    <definedName name="TABLE_INFO" localSheetId="78">'x-718'!$A$6:$B$20</definedName>
    <definedName name="TABLE_INFO" localSheetId="79">'x-719'!$A$6:$B$20</definedName>
    <definedName name="TABLE_INFO" localSheetId="80">'x-720'!$A$6:$B$20</definedName>
    <definedName name="TABLE_INFO" localSheetId="81">'x-721'!$A$6:$B$20</definedName>
    <definedName name="TABLE_INFO" localSheetId="82">'x-722'!$A$6:$B$20</definedName>
    <definedName name="TABLE_INFO" localSheetId="83">'x-723'!$A$6:$B$20</definedName>
    <definedName name="TABLE_INFO" localSheetId="84">'x-724'!$A$6:$B$20</definedName>
    <definedName name="TABLE_INFO" localSheetId="85">'x-725'!$A$6:$B$20</definedName>
    <definedName name="TABLE_INFO" localSheetId="86">'x-726'!$A$6:$B$20</definedName>
    <definedName name="TABLE_INFO" localSheetId="87">'x-727'!$A$6:$B$20</definedName>
    <definedName name="TABLE_INFO" localSheetId="88">'x-728'!$A$6:$B$20</definedName>
    <definedName name="TABLE_INFO" localSheetId="89">'x-729'!$A$6:$B$20</definedName>
    <definedName name="TABLE_INFO" localSheetId="90">'x-811'!$A$6:$B$20</definedName>
    <definedName name="TABLE_INFO" localSheetId="91">'x-812'!$A$6:$B$20</definedName>
    <definedName name="TABLE_INFO" localSheetId="92">'x-813'!$A$6:$B$20</definedName>
    <definedName name="TABLE_INFO" localSheetId="93">'x-814'!$A$6:$B$20</definedName>
    <definedName name="TABLE_INFO">'x-Series Number'!$A$6:$B$20</definedName>
    <definedName name="TABLE_INFO_1" localSheetId="8">'x-001'!$A$6:$B$20</definedName>
    <definedName name="TABLE_INFO_1" localSheetId="9">'x-201'!$A$6:$E$20</definedName>
    <definedName name="TABLE_INFO_1" localSheetId="10">'x-202'!$A$6:$E$20</definedName>
    <definedName name="TABLE_INFO_1" localSheetId="11">'x-203'!$A$6:$E$20</definedName>
    <definedName name="TABLE_INFO_1" localSheetId="12">'x-204'!$A$6:$E$20</definedName>
    <definedName name="TABLE_INFO_1" localSheetId="13">'x-206'!$A$6:$I$20</definedName>
    <definedName name="TABLE_INFO_1" localSheetId="14">'x-207'!$A$6:$I$20</definedName>
    <definedName name="TABLE_INFO_1" localSheetId="15">'x-208'!$A$6:$E$20</definedName>
    <definedName name="TABLE_INFO_1" localSheetId="16">'x-210'!$A$6:$G$20</definedName>
    <definedName name="TABLE_INFO_1" localSheetId="17">'x-211'!$A$6:$G$20</definedName>
    <definedName name="TABLE_INFO_1" localSheetId="18">'x-214'!$A$6:$E$20</definedName>
    <definedName name="TABLE_INFO_1" localSheetId="19">'x-215'!$A$6:$E$20</definedName>
    <definedName name="TABLE_INFO_1" localSheetId="20">'x-216'!$A$6:$E$20</definedName>
    <definedName name="TABLE_INFO_1" localSheetId="21">'x-217'!$A$6:$E$20</definedName>
    <definedName name="TABLE_INFO_1" localSheetId="22">'x-301'!$A$6:$I$20</definedName>
    <definedName name="TABLE_INFO_1" localSheetId="23">'x-302'!$A$6:$I$20</definedName>
    <definedName name="TABLE_INFO_1" localSheetId="24">'x-303'!$A$6:$K$20</definedName>
    <definedName name="TABLE_INFO_1" localSheetId="25">'x-304'!$A$6:$K$20</definedName>
    <definedName name="TABLE_INFO_1" localSheetId="26">'x-305'!$A$6:$E$20</definedName>
    <definedName name="TABLE_INFO_1" localSheetId="27">'x-306'!$A$6:$E$20</definedName>
    <definedName name="TABLE_INFO_1" localSheetId="28">'x-307'!$A$6:$E$20</definedName>
    <definedName name="TABLE_INFO_1" localSheetId="29">'x-308'!$A$6:$C$20</definedName>
    <definedName name="TABLE_INFO_1" localSheetId="30">'x-401'!$A$6:$M$20</definedName>
    <definedName name="TABLE_INFO_1" localSheetId="31">'x-402'!$A$6:$N$20</definedName>
    <definedName name="TABLE_INFO_1" localSheetId="32">'x-403'!$A$6:$O$20</definedName>
    <definedName name="TABLE_INFO_1" localSheetId="33">'x-404'!$A$6:$P$20</definedName>
    <definedName name="TABLE_INFO_1" localSheetId="34">'x-405'!$A$6:$L$20</definedName>
    <definedName name="TABLE_INFO_1" localSheetId="35">'x-406'!$A$6:$L$20</definedName>
    <definedName name="TABLE_INFO_1" localSheetId="36">'x-407'!$A$6:$G$20</definedName>
    <definedName name="TABLE_INFO_1" localSheetId="37">'x-408'!$A$6:$G$20</definedName>
    <definedName name="TABLE_INFO_1" localSheetId="38">'x-409'!$A$6:$Q$20</definedName>
    <definedName name="TABLE_INFO_1" localSheetId="39">'x-410'!$A$6:$Q$20</definedName>
    <definedName name="TABLE_INFO_1" localSheetId="40">'x-411'!$A$6:$G$20</definedName>
    <definedName name="TABLE_INFO_1" localSheetId="41">'x-412'!$A$6:$G$20</definedName>
    <definedName name="TABLE_INFO_1" localSheetId="42">'x-413'!$A$6:$B$20</definedName>
    <definedName name="TABLE_INFO_1" localSheetId="43">'x-416'!$A$6:$Q$20</definedName>
    <definedName name="TABLE_INFO_1" localSheetId="44">'x-417'!$A$6:$Q$20</definedName>
    <definedName name="TABLE_INFO_1" localSheetId="45">'x-418'!$A$6:$Q$20</definedName>
    <definedName name="TABLE_INFO_1" localSheetId="46">'x-419'!$A$6:$Q$20</definedName>
    <definedName name="TABLE_INFO_1" localSheetId="47">'x-420'!$A$6:$B$20</definedName>
    <definedName name="TABLE_INFO_1" localSheetId="48">'x-421'!$A$6:$B$20</definedName>
    <definedName name="TABLE_INFO_1" localSheetId="49">'x-422'!$A$6:$B$20</definedName>
    <definedName name="TABLE_INFO_1" localSheetId="50">'x-423'!$A$6:$B$20</definedName>
    <definedName name="TABLE_INFO_1" localSheetId="51">'x-424'!$A$6:$B$20</definedName>
    <definedName name="TABLE_INFO_1" localSheetId="52">'x-501'!$A$6:$C$20</definedName>
    <definedName name="TABLE_INFO_1" localSheetId="53">'x-502'!$A$6:$C$20</definedName>
    <definedName name="TABLE_INFO_1" localSheetId="54">'x-503'!$A$6:$C$20</definedName>
    <definedName name="TABLE_INFO_1" localSheetId="55">'x-601'!$A$6:$I$20</definedName>
    <definedName name="TABLE_INFO_1" localSheetId="56">'x-603'!$A$6:$C$20</definedName>
    <definedName name="TABLE_INFO_1" localSheetId="57">'x-604'!$A$6:$B$20</definedName>
    <definedName name="TABLE_INFO_1" localSheetId="58">'x-605'!$A$6:$C$20</definedName>
    <definedName name="TABLE_INFO_1" localSheetId="59">'x-606'!$A$6:$C$20</definedName>
    <definedName name="TABLE_INFO_1" localSheetId="60">'x-607'!$A$6:$I$20</definedName>
    <definedName name="TABLE_INFO_1" localSheetId="61">'x-608'!$A$6:$C$20</definedName>
    <definedName name="TABLE_INFO_1" localSheetId="62">'x-610'!$A$6:$E$20</definedName>
    <definedName name="TABLE_INFO_1" localSheetId="63">'x-611'!$A$6:$C$20</definedName>
    <definedName name="TABLE_INFO_1" localSheetId="64">'x-612'!$A$6:$C$20</definedName>
    <definedName name="TABLE_INFO_1" localSheetId="65">'x-613'!$A$6:$C$20</definedName>
    <definedName name="TABLE_INFO_1" localSheetId="66">'x-701'!$A$6:$D$20</definedName>
    <definedName name="TABLE_INFO_1" localSheetId="67">'x-702'!$A$6:$D$20</definedName>
    <definedName name="TABLE_INFO_1" localSheetId="68">'x-703'!$A$6:$D$20</definedName>
    <definedName name="TABLE_INFO_1" localSheetId="69">'x-704'!$A$6:$D$20</definedName>
    <definedName name="TABLE_INFO_1" localSheetId="70">'x-705'!$A$6:$D$20</definedName>
    <definedName name="TABLE_INFO_1" localSheetId="71">'x-706'!$A$6:$D$20</definedName>
    <definedName name="TABLE_INFO_1" localSheetId="72">'x-707'!$A$6:$D$20</definedName>
    <definedName name="TABLE_INFO_1" localSheetId="73">'x-708'!$A$6:$D$20</definedName>
    <definedName name="TABLE_INFO_1" localSheetId="74">'x-709'!$A$6:$B$20</definedName>
    <definedName name="TABLE_INFO_1" localSheetId="75">'x-710'!$A$6:$B$20</definedName>
    <definedName name="TABLE_INFO_1" localSheetId="76">'x-711'!$A$6:$D$20</definedName>
    <definedName name="TABLE_INFO_1" localSheetId="77">'x-717'!$A$6:$M$20</definedName>
    <definedName name="TABLE_INFO_1" localSheetId="78">'x-718'!$A$6:$M$20</definedName>
    <definedName name="TABLE_INFO_1" localSheetId="79">'x-719'!$A$6:$M$20</definedName>
    <definedName name="TABLE_INFO_1" localSheetId="80">'x-720'!$A$6:$M$20</definedName>
    <definedName name="TABLE_INFO_1" localSheetId="81">'x-721'!$A$6:$B$20</definedName>
    <definedName name="TABLE_INFO_1" localSheetId="82">'x-722'!$A$6:$L$20</definedName>
    <definedName name="TABLE_INFO_1" localSheetId="83">'x-723'!$A$6:$M$20</definedName>
    <definedName name="TABLE_INFO_1" localSheetId="84">'x-724'!$A$6:$N$20</definedName>
    <definedName name="TABLE_INFO_1" localSheetId="85">'x-725'!$A$6:$O$20</definedName>
    <definedName name="TABLE_INFO_1" localSheetId="86">'x-726'!$A$6:$L$20</definedName>
    <definedName name="TABLE_INFO_1" localSheetId="87">'x-727'!$A$6:$Q$20</definedName>
    <definedName name="TABLE_INFO_1" localSheetId="88">'x-728'!$A$6:$L$20</definedName>
    <definedName name="TABLE_INFO_1" localSheetId="89">'x-729'!$A$6:$G$20</definedName>
    <definedName name="TABLE_INFO_1" localSheetId="90">'x-811'!$A$6:$B$20</definedName>
    <definedName name="TABLE_INFO_1" localSheetId="91">'x-812'!$A$6:$B$20</definedName>
    <definedName name="TABLE_INFO_1" localSheetId="92">'x-813'!$A$6:$B$20</definedName>
    <definedName name="TABLE_INFO_1" localSheetId="93">'x-814'!$A$6:$B$20</definedName>
    <definedName name="TABLE_INFO_2" localSheetId="37">'x-408'!$J$6:$P$20</definedName>
    <definedName name="TABLE_INFO_2" localSheetId="41">'x-412'!$J$6:$P$20</definedName>
    <definedName name="TABLE_INFO_2" localSheetId="62">'x-610'!$H$6:$L$20</definedName>
    <definedName name="TABLE_INFO_2" localSheetId="63">'x-611'!$F$6:$H$20</definedName>
    <definedName name="TABLE_INFO_2" localSheetId="77">'x-717'!$P$6:$AB$20</definedName>
    <definedName name="TABLE_INFO_2" localSheetId="78">'x-718'!$P$6:$AB$20</definedName>
    <definedName name="TABLE_INFO_2" localSheetId="79">'x-719'!$P$6:$Q$20</definedName>
    <definedName name="TABLE_INFO_2" localSheetId="88">'x-728'!$O$6:$P$20</definedName>
    <definedName name="TABLE_INFO_3" localSheetId="77">'x-717'!$AE$6:$AQ$20</definedName>
    <definedName name="TABLE_INFO_3" localSheetId="78">'x-718'!$AE$6:$AF$20</definedName>
    <definedName name="TABLE_INFO_4" localSheetId="77">'x-717'!$AT$6:$AU$20</definedName>
    <definedName name="TABLE_REFERENCE" localSheetId="8">'x-001'!$B$15</definedName>
    <definedName name="TABLE_REFERENCE" localSheetId="9">'x-201'!$B$15</definedName>
    <definedName name="TABLE_REFERENCE" localSheetId="10">'x-202'!$B$15</definedName>
    <definedName name="TABLE_REFERENCE" localSheetId="11">'x-203'!$B$15</definedName>
    <definedName name="TABLE_REFERENCE" localSheetId="12">'x-204'!$B$15</definedName>
    <definedName name="TABLE_REFERENCE" localSheetId="13">'x-206'!$B$15</definedName>
    <definedName name="TABLE_REFERENCE" localSheetId="14">'x-207'!$B$15</definedName>
    <definedName name="TABLE_REFERENCE" localSheetId="15">'x-208'!$B$15</definedName>
    <definedName name="TABLE_REFERENCE" localSheetId="16">'x-210'!$B$15</definedName>
    <definedName name="TABLE_REFERENCE" localSheetId="17">'x-211'!$B$15</definedName>
    <definedName name="TABLE_REFERENCE" localSheetId="18">'x-214'!$B$15</definedName>
    <definedName name="TABLE_REFERENCE" localSheetId="19">'x-215'!$B$15</definedName>
    <definedName name="TABLE_REFERENCE" localSheetId="20">'x-216'!$B$15</definedName>
    <definedName name="TABLE_REFERENCE" localSheetId="21">'x-217'!$B$15</definedName>
    <definedName name="TABLE_REFERENCE" localSheetId="22">'x-301'!$B$15</definedName>
    <definedName name="TABLE_REFERENCE" localSheetId="23">'x-302'!$B$15</definedName>
    <definedName name="TABLE_REFERENCE" localSheetId="24">'x-303'!$B$15</definedName>
    <definedName name="TABLE_REFERENCE" localSheetId="25">'x-304'!$B$15</definedName>
    <definedName name="TABLE_REFERENCE" localSheetId="26">'x-305'!$B$15</definedName>
    <definedName name="TABLE_REFERENCE" localSheetId="27">'x-306'!$B$15</definedName>
    <definedName name="TABLE_REFERENCE" localSheetId="28">'x-307'!$B$15</definedName>
    <definedName name="TABLE_REFERENCE" localSheetId="29">'x-308'!$B$15</definedName>
    <definedName name="TABLE_REFERENCE" localSheetId="30">'x-401'!$B$15</definedName>
    <definedName name="TABLE_REFERENCE" localSheetId="31">'x-402'!$B$15</definedName>
    <definedName name="TABLE_REFERENCE" localSheetId="32">'x-403'!$B$15</definedName>
    <definedName name="TABLE_REFERENCE" localSheetId="33">'x-404'!$B$15</definedName>
    <definedName name="TABLE_REFERENCE" localSheetId="34">'x-405'!$B$15</definedName>
    <definedName name="TABLE_REFERENCE" localSheetId="35">'x-406'!$B$15</definedName>
    <definedName name="TABLE_REFERENCE" localSheetId="36">'x-407'!$B$15</definedName>
    <definedName name="TABLE_REFERENCE" localSheetId="37">'x-408'!$B$15</definedName>
    <definedName name="TABLE_REFERENCE" localSheetId="38">'x-409'!$B$15</definedName>
    <definedName name="TABLE_REFERENCE" localSheetId="39">'x-410'!$B$15</definedName>
    <definedName name="TABLE_REFERENCE" localSheetId="40">'x-411'!$B$15</definedName>
    <definedName name="TABLE_REFERENCE" localSheetId="41">'x-412'!$B$15</definedName>
    <definedName name="TABLE_REFERENCE" localSheetId="42">'x-413'!$B$15</definedName>
    <definedName name="TABLE_REFERENCE" localSheetId="43">'x-416'!$B$15</definedName>
    <definedName name="TABLE_REFERENCE" localSheetId="44">'x-417'!$B$15</definedName>
    <definedName name="TABLE_REFERENCE" localSheetId="45">'x-418'!$B$15</definedName>
    <definedName name="TABLE_REFERENCE" localSheetId="46">'x-419'!$B$15</definedName>
    <definedName name="TABLE_REFERENCE" localSheetId="47">'x-420'!$B$15</definedName>
    <definedName name="TABLE_REFERENCE" localSheetId="48">'x-421'!$B$15</definedName>
    <definedName name="TABLE_REFERENCE" localSheetId="49">'x-422'!$B$15</definedName>
    <definedName name="TABLE_REFERENCE" localSheetId="50">'x-423'!$B$15</definedName>
    <definedName name="TABLE_REFERENCE" localSheetId="51">'x-424'!$B$15</definedName>
    <definedName name="TABLE_REFERENCE" localSheetId="52">'x-501'!$B$15</definedName>
    <definedName name="TABLE_REFERENCE" localSheetId="53">'x-502'!$B$15</definedName>
    <definedName name="TABLE_REFERENCE" localSheetId="54">'x-503'!$B$15</definedName>
    <definedName name="TABLE_REFERENCE" localSheetId="55">'x-601'!$B$15</definedName>
    <definedName name="TABLE_REFERENCE" localSheetId="56">'x-603'!$B$15</definedName>
    <definedName name="TABLE_REFERENCE" localSheetId="57">'x-604'!$B$15</definedName>
    <definedName name="TABLE_REFERENCE" localSheetId="58">'x-605'!$B$15</definedName>
    <definedName name="TABLE_REFERENCE" localSheetId="59">'x-606'!$B$15</definedName>
    <definedName name="TABLE_REFERENCE" localSheetId="60">'x-607'!$B$15</definedName>
    <definedName name="TABLE_REFERENCE" localSheetId="61">'x-608'!$B$15</definedName>
    <definedName name="TABLE_REFERENCE" localSheetId="62">'x-610'!$B$15</definedName>
    <definedName name="TABLE_REFERENCE" localSheetId="63">'x-611'!$B$15</definedName>
    <definedName name="TABLE_REFERENCE" localSheetId="64">'x-612'!$B$15</definedName>
    <definedName name="TABLE_REFERENCE" localSheetId="65">'x-613'!$B$15</definedName>
    <definedName name="TABLE_REFERENCE" localSheetId="66">'x-701'!$B$15</definedName>
    <definedName name="TABLE_REFERENCE" localSheetId="67">'x-702'!$B$15</definedName>
    <definedName name="TABLE_REFERENCE" localSheetId="68">'x-703'!$B$15</definedName>
    <definedName name="TABLE_REFERENCE" localSheetId="69">'x-704'!$B$15</definedName>
    <definedName name="TABLE_REFERENCE" localSheetId="70">'x-705'!$B$15</definedName>
    <definedName name="TABLE_REFERENCE" localSheetId="71">'x-706'!$B$15</definedName>
    <definedName name="TABLE_REFERENCE" localSheetId="72">'x-707'!$B$15</definedName>
    <definedName name="TABLE_REFERENCE" localSheetId="73">'x-708'!$B$15</definedName>
    <definedName name="TABLE_REFERENCE" localSheetId="74">'x-709'!$B$15</definedName>
    <definedName name="TABLE_REFERENCE" localSheetId="75">'x-710'!$B$15</definedName>
    <definedName name="TABLE_REFERENCE" localSheetId="76">'x-711'!$B$15</definedName>
    <definedName name="TABLE_REFERENCE" localSheetId="77">'x-717'!$B$15</definedName>
    <definedName name="TABLE_REFERENCE" localSheetId="78">'x-718'!$B$15</definedName>
    <definedName name="TABLE_REFERENCE" localSheetId="79">'x-719'!$B$15</definedName>
    <definedName name="TABLE_REFERENCE" localSheetId="80">'x-720'!$B$15</definedName>
    <definedName name="TABLE_REFERENCE" localSheetId="81">'x-721'!$B$15</definedName>
    <definedName name="TABLE_REFERENCE" localSheetId="82">'x-722'!$B$15</definedName>
    <definedName name="TABLE_REFERENCE" localSheetId="83">'x-723'!$B$15</definedName>
    <definedName name="TABLE_REFERENCE" localSheetId="84">'x-724'!$B$15</definedName>
    <definedName name="TABLE_REFERENCE" localSheetId="85">'x-725'!$B$15</definedName>
    <definedName name="TABLE_REFERENCE" localSheetId="86">'x-726'!$B$15</definedName>
    <definedName name="TABLE_REFERENCE" localSheetId="87">'x-727'!$B$15</definedName>
    <definedName name="TABLE_REFERENCE" localSheetId="88">'x-728'!$B$15</definedName>
    <definedName name="TABLE_REFERENCE" localSheetId="89">'x-729'!$B$15</definedName>
    <definedName name="TABLE_REFERENCE" localSheetId="90">'x-811'!$B$15</definedName>
    <definedName name="TABLE_REFERENCE" localSheetId="91">'x-812'!$B$15</definedName>
    <definedName name="TABLE_REFERENCE" localSheetId="92">'x-813'!$B$15</definedName>
    <definedName name="TABLE_REFERENCE" localSheetId="93">'x-814'!$B$15</definedName>
    <definedName name="TABLE_REFERENCE">'x-Series Number'!$B$15</definedName>
    <definedName name="TABLE_REFERENCE_1" localSheetId="8">'x-001'!$B$15</definedName>
    <definedName name="TABLE_REFERENCE_1" localSheetId="9">'x-201'!$B$15</definedName>
    <definedName name="TABLE_REFERENCE_1" localSheetId="10">'x-202'!$B$15</definedName>
    <definedName name="TABLE_REFERENCE_1" localSheetId="11">'x-203'!$B$15</definedName>
    <definedName name="TABLE_REFERENCE_1" localSheetId="12">'x-204'!$B$15</definedName>
    <definedName name="TABLE_REFERENCE_1" localSheetId="13">'x-206'!$B$15</definedName>
    <definedName name="TABLE_REFERENCE_1" localSheetId="14">'x-207'!$B$15</definedName>
    <definedName name="TABLE_REFERENCE_1" localSheetId="15">'x-208'!$B$15</definedName>
    <definedName name="TABLE_REFERENCE_1" localSheetId="16">'x-210'!$B$15</definedName>
    <definedName name="TABLE_REFERENCE_1" localSheetId="17">'x-211'!$B$15</definedName>
    <definedName name="TABLE_REFERENCE_1" localSheetId="18">'x-214'!$B$15</definedName>
    <definedName name="TABLE_REFERENCE_1" localSheetId="19">'x-215'!$B$15</definedName>
    <definedName name="TABLE_REFERENCE_1" localSheetId="20">'x-216'!$B$15</definedName>
    <definedName name="TABLE_REFERENCE_1" localSheetId="21">'x-217'!$B$15</definedName>
    <definedName name="TABLE_REFERENCE_1" localSheetId="22">'x-301'!$B$15</definedName>
    <definedName name="TABLE_REFERENCE_1" localSheetId="23">'x-302'!$B$15</definedName>
    <definedName name="TABLE_REFERENCE_1" localSheetId="24">'x-303'!$B$15</definedName>
    <definedName name="TABLE_REFERENCE_1" localSheetId="25">'x-304'!$B$15</definedName>
    <definedName name="TABLE_REFERENCE_1" localSheetId="26">'x-305'!$B$15</definedName>
    <definedName name="TABLE_REFERENCE_1" localSheetId="27">'x-306'!$B$15</definedName>
    <definedName name="TABLE_REFERENCE_1" localSheetId="28">'x-307'!$B$15</definedName>
    <definedName name="TABLE_REFERENCE_1" localSheetId="29">'x-308'!$B$15</definedName>
    <definedName name="TABLE_REFERENCE_1" localSheetId="30">'x-401'!$B$15</definedName>
    <definedName name="TABLE_REFERENCE_1" localSheetId="31">'x-402'!$B$15</definedName>
    <definedName name="TABLE_REFERENCE_1" localSheetId="32">'x-403'!$B$15</definedName>
    <definedName name="TABLE_REFERENCE_1" localSheetId="33">'x-404'!$B$15</definedName>
    <definedName name="TABLE_REFERENCE_1" localSheetId="34">'x-405'!$B$15</definedName>
    <definedName name="TABLE_REFERENCE_1" localSheetId="35">'x-406'!$B$15</definedName>
    <definedName name="TABLE_REFERENCE_1" localSheetId="36">'x-407'!$B$15</definedName>
    <definedName name="TABLE_REFERENCE_1" localSheetId="37">'x-408'!$B$15</definedName>
    <definedName name="TABLE_REFERENCE_1" localSheetId="38">'x-409'!$B$15</definedName>
    <definedName name="TABLE_REFERENCE_1" localSheetId="39">'x-410'!$B$15</definedName>
    <definedName name="TABLE_REFERENCE_1" localSheetId="40">'x-411'!$B$15</definedName>
    <definedName name="TABLE_REFERENCE_1" localSheetId="41">'x-412'!$B$15</definedName>
    <definedName name="TABLE_REFERENCE_1" localSheetId="42">'x-413'!$B$15</definedName>
    <definedName name="TABLE_REFERENCE_1" localSheetId="43">'x-416'!$B$15</definedName>
    <definedName name="TABLE_REFERENCE_1" localSheetId="44">'x-417'!$B$15</definedName>
    <definedName name="TABLE_REFERENCE_1" localSheetId="45">'x-418'!$B$15</definedName>
    <definedName name="TABLE_REFERENCE_1" localSheetId="46">'x-419'!$B$15</definedName>
    <definedName name="TABLE_REFERENCE_1" localSheetId="47">'x-420'!$B$15</definedName>
    <definedName name="TABLE_REFERENCE_1" localSheetId="48">'x-421'!$B$15</definedName>
    <definedName name="TABLE_REFERENCE_1" localSheetId="49">'x-422'!$B$15</definedName>
    <definedName name="TABLE_REFERENCE_1" localSheetId="50">'x-423'!$B$15</definedName>
    <definedName name="TABLE_REFERENCE_1" localSheetId="51">'x-424'!$B$15</definedName>
    <definedName name="TABLE_REFERENCE_1" localSheetId="52">'x-501'!$B$15</definedName>
    <definedName name="TABLE_REFERENCE_1" localSheetId="53">'x-502'!$B$15</definedName>
    <definedName name="TABLE_REFERENCE_1" localSheetId="54">'x-503'!$B$15</definedName>
    <definedName name="TABLE_REFERENCE_1" localSheetId="55">'x-601'!$B$15</definedName>
    <definedName name="TABLE_REFERENCE_1" localSheetId="56">'x-603'!$B$15</definedName>
    <definedName name="TABLE_REFERENCE_1" localSheetId="57">'x-604'!$B$15</definedName>
    <definedName name="TABLE_REFERENCE_1" localSheetId="58">'x-605'!$B$15</definedName>
    <definedName name="TABLE_REFERENCE_1" localSheetId="59">'x-606'!$B$15</definedName>
    <definedName name="TABLE_REFERENCE_1" localSheetId="60">'x-607'!$B$15</definedName>
    <definedName name="TABLE_REFERENCE_1" localSheetId="61">'x-608'!$B$15</definedName>
    <definedName name="TABLE_REFERENCE_1" localSheetId="62">'x-610'!$B$15</definedName>
    <definedName name="TABLE_REFERENCE_1" localSheetId="63">'x-611'!$B$15</definedName>
    <definedName name="TABLE_REFERENCE_1" localSheetId="64">'x-612'!$B$15</definedName>
    <definedName name="TABLE_REFERENCE_1" localSheetId="65">'x-613'!$B$15</definedName>
    <definedName name="TABLE_REFERENCE_1" localSheetId="66">'x-701'!$B$15</definedName>
    <definedName name="TABLE_REFERENCE_1" localSheetId="67">'x-702'!$B$15</definedName>
    <definedName name="TABLE_REFERENCE_1" localSheetId="68">'x-703'!$B$15</definedName>
    <definedName name="TABLE_REFERENCE_1" localSheetId="69">'x-704'!$B$15</definedName>
    <definedName name="TABLE_REFERENCE_1" localSheetId="70">'x-705'!$B$15</definedName>
    <definedName name="TABLE_REFERENCE_1" localSheetId="71">'x-706'!$B$15</definedName>
    <definedName name="TABLE_REFERENCE_1" localSheetId="72">'x-707'!$B$15</definedName>
    <definedName name="TABLE_REFERENCE_1" localSheetId="73">'x-708'!$B$15</definedName>
    <definedName name="TABLE_REFERENCE_1" localSheetId="74">'x-709'!$B$15</definedName>
    <definedName name="TABLE_REFERENCE_1" localSheetId="75">'x-710'!$B$15</definedName>
    <definedName name="TABLE_REFERENCE_1" localSheetId="76">'x-711'!$B$15</definedName>
    <definedName name="TABLE_REFERENCE_1" localSheetId="77">'x-717'!$B$15</definedName>
    <definedName name="TABLE_REFERENCE_1" localSheetId="78">'x-718'!$B$15</definedName>
    <definedName name="TABLE_REFERENCE_1" localSheetId="79">'x-719'!$B$15</definedName>
    <definedName name="TABLE_REFERENCE_1" localSheetId="80">'x-720'!$B$15</definedName>
    <definedName name="TABLE_REFERENCE_1" localSheetId="81">'x-721'!$B$15</definedName>
    <definedName name="TABLE_REFERENCE_1" localSheetId="82">'x-722'!$B$15</definedName>
    <definedName name="TABLE_REFERENCE_1" localSheetId="83">'x-723'!$B$15</definedName>
    <definedName name="TABLE_REFERENCE_1" localSheetId="84">'x-724'!$B$15</definedName>
    <definedName name="TABLE_REFERENCE_1" localSheetId="85">'x-725'!$B$15</definedName>
    <definedName name="TABLE_REFERENCE_1" localSheetId="86">'x-726'!$B$15</definedName>
    <definedName name="TABLE_REFERENCE_1" localSheetId="87">'x-727'!$B$15</definedName>
    <definedName name="TABLE_REFERENCE_1" localSheetId="88">'x-728'!$B$15</definedName>
    <definedName name="TABLE_REFERENCE_1" localSheetId="89">'x-729'!$B$15</definedName>
    <definedName name="TABLE_REFERENCE_1" localSheetId="90">'x-811'!$B$15</definedName>
    <definedName name="TABLE_REFERENCE_1" localSheetId="91">'x-812'!$B$15</definedName>
    <definedName name="TABLE_REFERENCE_1" localSheetId="92">'x-813'!$B$15</definedName>
    <definedName name="TABLE_REFERENCE_1" localSheetId="93">'x-814'!$B$15</definedName>
    <definedName name="TABLE_REFERENCE_2" localSheetId="37">'x-408'!$K$15</definedName>
    <definedName name="TABLE_REFERENCE_2" localSheetId="41">'x-412'!$K$15</definedName>
    <definedName name="TABLE_REFERENCE_2" localSheetId="62">'x-610'!$I$15</definedName>
    <definedName name="TABLE_REFERENCE_2" localSheetId="63">'x-611'!$G$15</definedName>
    <definedName name="TABLE_REFERENCE_2" localSheetId="77">'x-717'!$Q$15</definedName>
    <definedName name="TABLE_REFERENCE_2" localSheetId="78">'x-718'!$Q$15</definedName>
    <definedName name="TABLE_REFERENCE_2" localSheetId="79">'x-719'!$Q$15</definedName>
    <definedName name="TABLE_REFERENCE_2" localSheetId="88">'x-728'!$P$15</definedName>
    <definedName name="TABLE_REFERENCE_3" localSheetId="77">'x-717'!$AF$15</definedName>
    <definedName name="TABLE_REFERENCE_3" localSheetId="78">'x-718'!$AF$15</definedName>
    <definedName name="TABLE_REFERENCE_4" localSheetId="77">'x-717'!$AU$15</definedName>
    <definedName name="TABLE_REFERENCE_GUIDANCE" localSheetId="8">'x-001'!$B$16</definedName>
    <definedName name="TABLE_REFERENCE_GUIDANCE" localSheetId="9">'x-201'!$B$16</definedName>
    <definedName name="TABLE_REFERENCE_GUIDANCE" localSheetId="10">'x-202'!$B$16</definedName>
    <definedName name="TABLE_REFERENCE_GUIDANCE" localSheetId="11">'x-203'!$B$16</definedName>
    <definedName name="TABLE_REFERENCE_GUIDANCE" localSheetId="12">'x-204'!$B$16</definedName>
    <definedName name="TABLE_REFERENCE_GUIDANCE" localSheetId="13">'x-206'!$B$16</definedName>
    <definedName name="TABLE_REFERENCE_GUIDANCE" localSheetId="14">'x-207'!$B$16</definedName>
    <definedName name="TABLE_REFERENCE_GUIDANCE" localSheetId="15">'x-208'!$B$16</definedName>
    <definedName name="TABLE_REFERENCE_GUIDANCE" localSheetId="16">'x-210'!$B$16</definedName>
    <definedName name="TABLE_REFERENCE_GUIDANCE" localSheetId="17">'x-211'!$B$16</definedName>
    <definedName name="TABLE_REFERENCE_GUIDANCE" localSheetId="18">'x-214'!$B$16</definedName>
    <definedName name="TABLE_REFERENCE_GUIDANCE" localSheetId="19">'x-215'!$B$16</definedName>
    <definedName name="TABLE_REFERENCE_GUIDANCE" localSheetId="20">'x-216'!$B$16</definedName>
    <definedName name="TABLE_REFERENCE_GUIDANCE" localSheetId="21">'x-217'!$B$16</definedName>
    <definedName name="TABLE_REFERENCE_GUIDANCE" localSheetId="22">'x-301'!$B$16</definedName>
    <definedName name="TABLE_REFERENCE_GUIDANCE" localSheetId="23">'x-302'!$B$16</definedName>
    <definedName name="TABLE_REFERENCE_GUIDANCE" localSheetId="24">'x-303'!$B$16</definedName>
    <definedName name="TABLE_REFERENCE_GUIDANCE" localSheetId="25">'x-304'!$B$16</definedName>
    <definedName name="TABLE_REFERENCE_GUIDANCE" localSheetId="26">'x-305'!$B$16</definedName>
    <definedName name="TABLE_REFERENCE_GUIDANCE" localSheetId="27">'x-306'!$B$16</definedName>
    <definedName name="TABLE_REFERENCE_GUIDANCE" localSheetId="28">'x-307'!$B$16</definedName>
    <definedName name="TABLE_REFERENCE_GUIDANCE" localSheetId="29">'x-308'!$B$16</definedName>
    <definedName name="TABLE_REFERENCE_GUIDANCE" localSheetId="30">'x-401'!$B$16</definedName>
    <definedName name="TABLE_REFERENCE_GUIDANCE" localSheetId="31">'x-402'!$B$16</definedName>
    <definedName name="TABLE_REFERENCE_GUIDANCE" localSheetId="32">'x-403'!$B$16</definedName>
    <definedName name="TABLE_REFERENCE_GUIDANCE" localSheetId="33">'x-404'!$B$16</definedName>
    <definedName name="TABLE_REFERENCE_GUIDANCE" localSheetId="34">'x-405'!$B$16</definedName>
    <definedName name="TABLE_REFERENCE_GUIDANCE" localSheetId="35">'x-406'!$B$16</definedName>
    <definedName name="TABLE_REFERENCE_GUIDANCE" localSheetId="36">'x-407'!$B$16</definedName>
    <definedName name="TABLE_REFERENCE_GUIDANCE" localSheetId="37">'x-408'!$B$16</definedName>
    <definedName name="TABLE_REFERENCE_GUIDANCE" localSheetId="38">'x-409'!$B$16</definedName>
    <definedName name="TABLE_REFERENCE_GUIDANCE" localSheetId="39">'x-410'!$B$16</definedName>
    <definedName name="TABLE_REFERENCE_GUIDANCE" localSheetId="40">'x-411'!$B$16</definedName>
    <definedName name="TABLE_REFERENCE_GUIDANCE" localSheetId="41">'x-412'!$B$16</definedName>
    <definedName name="TABLE_REFERENCE_GUIDANCE" localSheetId="42">'x-413'!$B$16</definedName>
    <definedName name="TABLE_REFERENCE_GUIDANCE" localSheetId="43">'x-416'!$B$16</definedName>
    <definedName name="TABLE_REFERENCE_GUIDANCE" localSheetId="44">'x-417'!$B$16</definedName>
    <definedName name="TABLE_REFERENCE_GUIDANCE" localSheetId="45">'x-418'!$B$16</definedName>
    <definedName name="TABLE_REFERENCE_GUIDANCE" localSheetId="46">'x-419'!$B$16</definedName>
    <definedName name="TABLE_REFERENCE_GUIDANCE" localSheetId="47">'x-420'!$B$16</definedName>
    <definedName name="TABLE_REFERENCE_GUIDANCE" localSheetId="48">'x-421'!$B$16</definedName>
    <definedName name="TABLE_REFERENCE_GUIDANCE" localSheetId="49">'x-422'!$B$16</definedName>
    <definedName name="TABLE_REFERENCE_GUIDANCE" localSheetId="50">'x-423'!$B$16</definedName>
    <definedName name="TABLE_REFERENCE_GUIDANCE" localSheetId="51">'x-424'!$B$16</definedName>
    <definedName name="TABLE_REFERENCE_GUIDANCE" localSheetId="52">'x-501'!$B$16</definedName>
    <definedName name="TABLE_REFERENCE_GUIDANCE" localSheetId="53">'x-502'!$B$16</definedName>
    <definedName name="TABLE_REFERENCE_GUIDANCE" localSheetId="54">'x-503'!$B$16</definedName>
    <definedName name="TABLE_REFERENCE_GUIDANCE" localSheetId="55">'x-601'!$B$16</definedName>
    <definedName name="TABLE_REFERENCE_GUIDANCE" localSheetId="56">'x-603'!$B$16</definedName>
    <definedName name="TABLE_REFERENCE_GUIDANCE" localSheetId="57">'x-604'!$B$16</definedName>
    <definedName name="TABLE_REFERENCE_GUIDANCE" localSheetId="58">'x-605'!$B$16</definedName>
    <definedName name="TABLE_REFERENCE_GUIDANCE" localSheetId="59">'x-606'!$B$16</definedName>
    <definedName name="TABLE_REFERENCE_GUIDANCE" localSheetId="60">'x-607'!$B$16</definedName>
    <definedName name="TABLE_REFERENCE_GUIDANCE" localSheetId="61">'x-608'!$B$16</definedName>
    <definedName name="TABLE_REFERENCE_GUIDANCE" localSheetId="62">'x-610'!$B$16</definedName>
    <definedName name="TABLE_REFERENCE_GUIDANCE" localSheetId="63">'x-611'!$B$16</definedName>
    <definedName name="TABLE_REFERENCE_GUIDANCE" localSheetId="64">'x-612'!$B$16</definedName>
    <definedName name="TABLE_REFERENCE_GUIDANCE" localSheetId="65">'x-613'!$B$16</definedName>
    <definedName name="TABLE_REFERENCE_GUIDANCE" localSheetId="66">'x-701'!$B$16</definedName>
    <definedName name="TABLE_REFERENCE_GUIDANCE" localSheetId="67">'x-702'!$B$16</definedName>
    <definedName name="TABLE_REFERENCE_GUIDANCE" localSheetId="68">'x-703'!$B$16</definedName>
    <definedName name="TABLE_REFERENCE_GUIDANCE" localSheetId="69">'x-704'!$B$16</definedName>
    <definedName name="TABLE_REFERENCE_GUIDANCE" localSheetId="70">'x-705'!$B$16</definedName>
    <definedName name="TABLE_REFERENCE_GUIDANCE" localSheetId="71">'x-706'!$B$16</definedName>
    <definedName name="TABLE_REFERENCE_GUIDANCE" localSheetId="72">'x-707'!$B$16</definedName>
    <definedName name="TABLE_REFERENCE_GUIDANCE" localSheetId="73">'x-708'!$B$16</definedName>
    <definedName name="TABLE_REFERENCE_GUIDANCE" localSheetId="74">'x-709'!$B$16</definedName>
    <definedName name="TABLE_REFERENCE_GUIDANCE" localSheetId="75">'x-710'!$B$16</definedName>
    <definedName name="TABLE_REFERENCE_GUIDANCE" localSheetId="76">'x-711'!$B$16</definedName>
    <definedName name="TABLE_REFERENCE_GUIDANCE" localSheetId="77">'x-717'!$B$16</definedName>
    <definedName name="TABLE_REFERENCE_GUIDANCE" localSheetId="78">'x-718'!$B$16</definedName>
    <definedName name="TABLE_REFERENCE_GUIDANCE" localSheetId="79">'x-719'!$B$16</definedName>
    <definedName name="TABLE_REFERENCE_GUIDANCE" localSheetId="80">'x-720'!$B$16</definedName>
    <definedName name="TABLE_REFERENCE_GUIDANCE" localSheetId="81">'x-721'!$B$16</definedName>
    <definedName name="TABLE_REFERENCE_GUIDANCE" localSheetId="82">'x-722'!$B$16</definedName>
    <definedName name="TABLE_REFERENCE_GUIDANCE" localSheetId="83">'x-723'!$B$16</definedName>
    <definedName name="TABLE_REFERENCE_GUIDANCE" localSheetId="84">'x-724'!$B$16</definedName>
    <definedName name="TABLE_REFERENCE_GUIDANCE" localSheetId="85">'x-725'!$B$16</definedName>
    <definedName name="TABLE_REFERENCE_GUIDANCE" localSheetId="86">'x-726'!$B$16</definedName>
    <definedName name="TABLE_REFERENCE_GUIDANCE" localSheetId="87">'x-727'!$B$16</definedName>
    <definedName name="TABLE_REFERENCE_GUIDANCE" localSheetId="88">'x-728'!$B$16</definedName>
    <definedName name="TABLE_REFERENCE_GUIDANCE" localSheetId="89">'x-729'!$B$16</definedName>
    <definedName name="TABLE_REFERENCE_GUIDANCE" localSheetId="90">'x-811'!$B$16</definedName>
    <definedName name="TABLE_REFERENCE_GUIDANCE" localSheetId="91">'x-812'!$B$16</definedName>
    <definedName name="TABLE_REFERENCE_GUIDANCE" localSheetId="92">'x-813'!$B$16</definedName>
    <definedName name="TABLE_REFERENCE_GUIDANCE" localSheetId="93">'x-814'!$B$16</definedName>
    <definedName name="TABLE_REFERENCE_GUIDANCE">'x-Series Number'!$B$16</definedName>
    <definedName name="TABLE_REFERENCE_GUIDANCE_1" localSheetId="8">'x-001'!$B$16</definedName>
    <definedName name="TABLE_REFERENCE_GUIDANCE_1" localSheetId="9">'x-201'!$B$16</definedName>
    <definedName name="TABLE_REFERENCE_GUIDANCE_1" localSheetId="10">'x-202'!$B$16</definedName>
    <definedName name="TABLE_REFERENCE_GUIDANCE_1" localSheetId="11">'x-203'!$B$16</definedName>
    <definedName name="TABLE_REFERENCE_GUIDANCE_1" localSheetId="12">'x-204'!$B$16</definedName>
    <definedName name="TABLE_REFERENCE_GUIDANCE_1" localSheetId="13">'x-206'!$B$16</definedName>
    <definedName name="TABLE_REFERENCE_GUIDANCE_1" localSheetId="14">'x-207'!$B$16</definedName>
    <definedName name="TABLE_REFERENCE_GUIDANCE_1" localSheetId="15">'x-208'!$B$16</definedName>
    <definedName name="TABLE_REFERENCE_GUIDANCE_1" localSheetId="16">'x-210'!$B$16</definedName>
    <definedName name="TABLE_REFERENCE_GUIDANCE_1" localSheetId="17">'x-211'!$B$16</definedName>
    <definedName name="TABLE_REFERENCE_GUIDANCE_1" localSheetId="18">'x-214'!$B$16</definedName>
    <definedName name="TABLE_REFERENCE_GUIDANCE_1" localSheetId="19">'x-215'!$B$16</definedName>
    <definedName name="TABLE_REFERENCE_GUIDANCE_1" localSheetId="20">'x-216'!$B$16</definedName>
    <definedName name="TABLE_REFERENCE_GUIDANCE_1" localSheetId="21">'x-217'!$B$16</definedName>
    <definedName name="TABLE_REFERENCE_GUIDANCE_1" localSheetId="22">'x-301'!$B$16</definedName>
    <definedName name="TABLE_REFERENCE_GUIDANCE_1" localSheetId="23">'x-302'!$B$16</definedName>
    <definedName name="TABLE_REFERENCE_GUIDANCE_1" localSheetId="24">'x-303'!$B$16</definedName>
    <definedName name="TABLE_REFERENCE_GUIDANCE_1" localSheetId="25">'x-304'!$B$16</definedName>
    <definedName name="TABLE_REFERENCE_GUIDANCE_1" localSheetId="26">'x-305'!$B$16</definedName>
    <definedName name="TABLE_REFERENCE_GUIDANCE_1" localSheetId="27">'x-306'!$B$16</definedName>
    <definedName name="TABLE_REFERENCE_GUIDANCE_1" localSheetId="28">'x-307'!$B$16</definedName>
    <definedName name="TABLE_REFERENCE_GUIDANCE_1" localSheetId="29">'x-308'!$B$16</definedName>
    <definedName name="TABLE_REFERENCE_GUIDANCE_1" localSheetId="30">'x-401'!$B$16</definedName>
    <definedName name="TABLE_REFERENCE_GUIDANCE_1" localSheetId="31">'x-402'!$B$16</definedName>
    <definedName name="TABLE_REFERENCE_GUIDANCE_1" localSheetId="32">'x-403'!$B$16</definedName>
    <definedName name="TABLE_REFERENCE_GUIDANCE_1" localSheetId="33">'x-404'!$B$16</definedName>
    <definedName name="TABLE_REFERENCE_GUIDANCE_1" localSheetId="34">'x-405'!$B$16</definedName>
    <definedName name="TABLE_REFERENCE_GUIDANCE_1" localSheetId="35">'x-406'!$B$16</definedName>
    <definedName name="TABLE_REFERENCE_GUIDANCE_1" localSheetId="36">'x-407'!$B$16</definedName>
    <definedName name="TABLE_REFERENCE_GUIDANCE_1" localSheetId="37">'x-408'!$B$16</definedName>
    <definedName name="TABLE_REFERENCE_GUIDANCE_1" localSheetId="38">'x-409'!$B$16</definedName>
    <definedName name="TABLE_REFERENCE_GUIDANCE_1" localSheetId="39">'x-410'!$B$16</definedName>
    <definedName name="TABLE_REFERENCE_GUIDANCE_1" localSheetId="40">'x-411'!$B$16</definedName>
    <definedName name="TABLE_REFERENCE_GUIDANCE_1" localSheetId="41">'x-412'!$B$16</definedName>
    <definedName name="TABLE_REFERENCE_GUIDANCE_1" localSheetId="42">'x-413'!$B$16</definedName>
    <definedName name="TABLE_REFERENCE_GUIDANCE_1" localSheetId="43">'x-416'!$B$16</definedName>
    <definedName name="TABLE_REFERENCE_GUIDANCE_1" localSheetId="44">'x-417'!$B$16</definedName>
    <definedName name="TABLE_REFERENCE_GUIDANCE_1" localSheetId="45">'x-418'!$B$16</definedName>
    <definedName name="TABLE_REFERENCE_GUIDANCE_1" localSheetId="46">'x-419'!$B$16</definedName>
    <definedName name="TABLE_REFERENCE_GUIDANCE_1" localSheetId="47">'x-420'!$B$16</definedName>
    <definedName name="TABLE_REFERENCE_GUIDANCE_1" localSheetId="48">'x-421'!$B$16</definedName>
    <definedName name="TABLE_REFERENCE_GUIDANCE_1" localSheetId="49">'x-422'!$B$16</definedName>
    <definedName name="TABLE_REFERENCE_GUIDANCE_1" localSheetId="50">'x-423'!$B$16</definedName>
    <definedName name="TABLE_REFERENCE_GUIDANCE_1" localSheetId="51">'x-424'!$B$16</definedName>
    <definedName name="TABLE_REFERENCE_GUIDANCE_1" localSheetId="52">'x-501'!$B$16</definedName>
    <definedName name="TABLE_REFERENCE_GUIDANCE_1" localSheetId="53">'x-502'!$B$16</definedName>
    <definedName name="TABLE_REFERENCE_GUIDANCE_1" localSheetId="54">'x-503'!$B$16</definedName>
    <definedName name="TABLE_REFERENCE_GUIDANCE_1" localSheetId="55">'x-601'!$B$16</definedName>
    <definedName name="TABLE_REFERENCE_GUIDANCE_1" localSheetId="56">'x-603'!$B$16</definedName>
    <definedName name="TABLE_REFERENCE_GUIDANCE_1" localSheetId="57">'x-604'!$B$16</definedName>
    <definedName name="TABLE_REFERENCE_GUIDANCE_1" localSheetId="58">'x-605'!$B$16</definedName>
    <definedName name="TABLE_REFERENCE_GUIDANCE_1" localSheetId="59">'x-606'!$B$16</definedName>
    <definedName name="TABLE_REFERENCE_GUIDANCE_1" localSheetId="60">'x-607'!$B$16</definedName>
    <definedName name="TABLE_REFERENCE_GUIDANCE_1" localSheetId="61">'x-608'!$B$16</definedName>
    <definedName name="TABLE_REFERENCE_GUIDANCE_1" localSheetId="62">'x-610'!$B$16</definedName>
    <definedName name="TABLE_REFERENCE_GUIDANCE_1" localSheetId="63">'x-611'!$B$16</definedName>
    <definedName name="TABLE_REFERENCE_GUIDANCE_1" localSheetId="64">'x-612'!$B$16</definedName>
    <definedName name="TABLE_REFERENCE_GUIDANCE_1" localSheetId="65">'x-613'!$B$16</definedName>
    <definedName name="TABLE_REFERENCE_GUIDANCE_1" localSheetId="66">'x-701'!$B$16</definedName>
    <definedName name="TABLE_REFERENCE_GUIDANCE_1" localSheetId="67">'x-702'!$B$16</definedName>
    <definedName name="TABLE_REFERENCE_GUIDANCE_1" localSheetId="68">'x-703'!$B$16</definedName>
    <definedName name="TABLE_REFERENCE_GUIDANCE_1" localSheetId="69">'x-704'!$B$16</definedName>
    <definedName name="TABLE_REFERENCE_GUIDANCE_1" localSheetId="70">'x-705'!$B$16</definedName>
    <definedName name="TABLE_REFERENCE_GUIDANCE_1" localSheetId="71">'x-706'!$B$16</definedName>
    <definedName name="TABLE_REFERENCE_GUIDANCE_1" localSheetId="72">'x-707'!$B$16</definedName>
    <definedName name="TABLE_REFERENCE_GUIDANCE_1" localSheetId="73">'x-708'!$B$16</definedName>
    <definedName name="TABLE_REFERENCE_GUIDANCE_1" localSheetId="74">'x-709'!$B$16</definedName>
    <definedName name="TABLE_REFERENCE_GUIDANCE_1" localSheetId="75">'x-710'!$B$16</definedName>
    <definedName name="TABLE_REFERENCE_GUIDANCE_1" localSheetId="76">'x-711'!$B$16</definedName>
    <definedName name="TABLE_REFERENCE_GUIDANCE_1" localSheetId="77">'x-717'!$B$16</definedName>
    <definedName name="TABLE_REFERENCE_GUIDANCE_1" localSheetId="78">'x-718'!$B$16</definedName>
    <definedName name="TABLE_REFERENCE_GUIDANCE_1" localSheetId="79">'x-719'!$B$16</definedName>
    <definedName name="TABLE_REFERENCE_GUIDANCE_1" localSheetId="80">'x-720'!$B$16</definedName>
    <definedName name="TABLE_REFERENCE_GUIDANCE_1" localSheetId="81">'x-721'!$B$16</definedName>
    <definedName name="TABLE_REFERENCE_GUIDANCE_1" localSheetId="82">'x-722'!$B$16</definedName>
    <definedName name="TABLE_REFERENCE_GUIDANCE_1" localSheetId="83">'x-723'!$B$16</definedName>
    <definedName name="TABLE_REFERENCE_GUIDANCE_1" localSheetId="84">'x-724'!$B$16</definedName>
    <definedName name="TABLE_REFERENCE_GUIDANCE_1" localSheetId="85">'x-725'!$B$16</definedName>
    <definedName name="TABLE_REFERENCE_GUIDANCE_1" localSheetId="86">'x-726'!$B$16</definedName>
    <definedName name="TABLE_REFERENCE_GUIDANCE_1" localSheetId="87">'x-727'!$B$16</definedName>
    <definedName name="TABLE_REFERENCE_GUIDANCE_1" localSheetId="88">'x-728'!$B$16</definedName>
    <definedName name="TABLE_REFERENCE_GUIDANCE_1" localSheetId="89">'x-729'!$B$16</definedName>
    <definedName name="TABLE_REFERENCE_GUIDANCE_1" localSheetId="90">'x-811'!$B$16</definedName>
    <definedName name="TABLE_REFERENCE_GUIDANCE_1" localSheetId="91">'x-812'!$B$16</definedName>
    <definedName name="TABLE_REFERENCE_GUIDANCE_1" localSheetId="92">'x-813'!$B$16</definedName>
    <definedName name="TABLE_REFERENCE_GUIDANCE_1" localSheetId="93">'x-814'!$B$16</definedName>
    <definedName name="TABLE_REFERENCE_GUIDANCE_2" localSheetId="37">'x-408'!$K$16</definedName>
    <definedName name="TABLE_REFERENCE_GUIDANCE_2" localSheetId="41">'x-412'!$K$16</definedName>
    <definedName name="TABLE_REFERENCE_GUIDANCE_2" localSheetId="62">'x-610'!$I$16</definedName>
    <definedName name="TABLE_REFERENCE_GUIDANCE_2" localSheetId="63">'x-611'!$G$16</definedName>
    <definedName name="TABLE_REFERENCE_GUIDANCE_2" localSheetId="77">'x-717'!$Q$16</definedName>
    <definedName name="TABLE_REFERENCE_GUIDANCE_2" localSheetId="78">'x-718'!$Q$16</definedName>
    <definedName name="TABLE_REFERENCE_GUIDANCE_2" localSheetId="79">'x-719'!$Q$16</definedName>
    <definedName name="TABLE_REFERENCE_GUIDANCE_2" localSheetId="88">'x-728'!$P$16</definedName>
    <definedName name="TABLE_REFERENCE_GUIDANCE_3" localSheetId="77">'x-717'!$AF$16</definedName>
    <definedName name="TABLE_REFERENCE_GUIDANCE_3" localSheetId="78">'x-718'!$AF$16</definedName>
    <definedName name="TABLE_REFERENCE_GUIDANCE_4" localSheetId="77">'x-717'!$AU$16</definedName>
    <definedName name="TABLE_RELATED" localSheetId="8">'x-001'!$B$17</definedName>
    <definedName name="TABLE_RELATED" localSheetId="9">'x-201'!$B$17</definedName>
    <definedName name="TABLE_RELATED" localSheetId="10">'x-202'!$B$17</definedName>
    <definedName name="TABLE_RELATED" localSheetId="11">'x-203'!$B$17</definedName>
    <definedName name="TABLE_RELATED" localSheetId="12">'x-204'!$B$17</definedName>
    <definedName name="TABLE_RELATED" localSheetId="13">'x-206'!$B$17</definedName>
    <definedName name="TABLE_RELATED" localSheetId="14">'x-207'!$B$17</definedName>
    <definedName name="TABLE_RELATED" localSheetId="15">'x-208'!$B$17</definedName>
    <definedName name="TABLE_RELATED" localSheetId="16">'x-210'!$B$17</definedName>
    <definedName name="TABLE_RELATED" localSheetId="17">'x-211'!$B$17</definedName>
    <definedName name="TABLE_RELATED" localSheetId="18">'x-214'!$B$17</definedName>
    <definedName name="TABLE_RELATED" localSheetId="19">'x-215'!$B$17</definedName>
    <definedName name="TABLE_RELATED" localSheetId="20">'x-216'!$B$17</definedName>
    <definedName name="TABLE_RELATED" localSheetId="21">'x-217'!$B$17</definedName>
    <definedName name="TABLE_RELATED" localSheetId="22">'x-301'!$B$17</definedName>
    <definedName name="TABLE_RELATED" localSheetId="23">'x-302'!$B$17</definedName>
    <definedName name="TABLE_RELATED" localSheetId="24">'x-303'!$B$17</definedName>
    <definedName name="TABLE_RELATED" localSheetId="25">'x-304'!$B$17</definedName>
    <definedName name="TABLE_RELATED" localSheetId="26">'x-305'!$B$17</definedName>
    <definedName name="TABLE_RELATED" localSheetId="27">'x-306'!$B$17</definedName>
    <definedName name="TABLE_RELATED" localSheetId="28">'x-307'!$B$17</definedName>
    <definedName name="TABLE_RELATED" localSheetId="29">'x-308'!$B$17</definedName>
    <definedName name="TABLE_RELATED" localSheetId="30">'x-401'!$B$17</definedName>
    <definedName name="TABLE_RELATED" localSheetId="31">'x-402'!$B$17</definedName>
    <definedName name="TABLE_RELATED" localSheetId="32">'x-403'!$B$17</definedName>
    <definedName name="TABLE_RELATED" localSheetId="33">'x-404'!$B$17</definedName>
    <definedName name="TABLE_RELATED" localSheetId="34">'x-405'!$B$17</definedName>
    <definedName name="TABLE_RELATED" localSheetId="35">'x-406'!$B$17</definedName>
    <definedName name="TABLE_RELATED" localSheetId="36">'x-407'!$B$17</definedName>
    <definedName name="TABLE_RELATED" localSheetId="37">'x-408'!$B$17</definedName>
    <definedName name="TABLE_RELATED" localSheetId="38">'x-409'!$B$17</definedName>
    <definedName name="TABLE_RELATED" localSheetId="39">'x-410'!$B$17</definedName>
    <definedName name="TABLE_RELATED" localSheetId="40">'x-411'!$B$17</definedName>
    <definedName name="TABLE_RELATED" localSheetId="41">'x-412'!$B$17</definedName>
    <definedName name="TABLE_RELATED" localSheetId="42">'x-413'!$B$17</definedName>
    <definedName name="TABLE_RELATED" localSheetId="43">'x-416'!$B$17</definedName>
    <definedName name="TABLE_RELATED" localSheetId="44">'x-417'!$B$17</definedName>
    <definedName name="TABLE_RELATED" localSheetId="45">'x-418'!$B$17</definedName>
    <definedName name="TABLE_RELATED" localSheetId="46">'x-419'!$B$17</definedName>
    <definedName name="TABLE_RELATED" localSheetId="47">'x-420'!$B$17</definedName>
    <definedName name="TABLE_RELATED" localSheetId="48">'x-421'!$B$17</definedName>
    <definedName name="TABLE_RELATED" localSheetId="49">'x-422'!$B$17</definedName>
    <definedName name="TABLE_RELATED" localSheetId="50">'x-423'!$B$17</definedName>
    <definedName name="TABLE_RELATED" localSheetId="51">'x-424'!$B$17</definedName>
    <definedName name="TABLE_RELATED" localSheetId="52">'x-501'!$B$17</definedName>
    <definedName name="TABLE_RELATED" localSheetId="53">'x-502'!$B$17</definedName>
    <definedName name="TABLE_RELATED" localSheetId="54">'x-503'!$B$17</definedName>
    <definedName name="TABLE_RELATED" localSheetId="55">'x-601'!$B$17</definedName>
    <definedName name="TABLE_RELATED" localSheetId="56">'x-603'!$B$17</definedName>
    <definedName name="TABLE_RELATED" localSheetId="57">'x-604'!$B$17</definedName>
    <definedName name="TABLE_RELATED" localSheetId="58">'x-605'!$B$17</definedName>
    <definedName name="TABLE_RELATED" localSheetId="59">'x-606'!$B$17</definedName>
    <definedName name="TABLE_RELATED" localSheetId="60">'x-607'!$B$17</definedName>
    <definedName name="TABLE_RELATED" localSheetId="61">'x-608'!$B$17</definedName>
    <definedName name="TABLE_RELATED" localSheetId="62">'x-610'!$B$17</definedName>
    <definedName name="TABLE_RELATED" localSheetId="63">'x-611'!$B$17</definedName>
    <definedName name="TABLE_RELATED" localSheetId="64">'x-612'!$B$17</definedName>
    <definedName name="TABLE_RELATED" localSheetId="65">'x-613'!$B$17</definedName>
    <definedName name="TABLE_RELATED" localSheetId="66">'x-701'!$B$17</definedName>
    <definedName name="TABLE_RELATED" localSheetId="67">'x-702'!$B$17</definedName>
    <definedName name="TABLE_RELATED" localSheetId="68">'x-703'!$B$17</definedName>
    <definedName name="TABLE_RELATED" localSheetId="69">'x-704'!$B$17</definedName>
    <definedName name="TABLE_RELATED" localSheetId="70">'x-705'!$B$17</definedName>
    <definedName name="TABLE_RELATED" localSheetId="71">'x-706'!$B$17</definedName>
    <definedName name="TABLE_RELATED" localSheetId="72">'x-707'!$B$17</definedName>
    <definedName name="TABLE_RELATED" localSheetId="73">'x-708'!$B$17</definedName>
    <definedName name="TABLE_RELATED" localSheetId="74">'x-709'!$B$17</definedName>
    <definedName name="TABLE_RELATED" localSheetId="75">'x-710'!$B$17</definedName>
    <definedName name="TABLE_RELATED" localSheetId="76">'x-711'!$B$17</definedName>
    <definedName name="TABLE_RELATED" localSheetId="77">'x-717'!$B$17</definedName>
    <definedName name="TABLE_RELATED" localSheetId="78">'x-718'!$B$17</definedName>
    <definedName name="TABLE_RELATED" localSheetId="79">'x-719'!$B$17</definedName>
    <definedName name="TABLE_RELATED" localSheetId="80">'x-720'!$B$17</definedName>
    <definedName name="TABLE_RELATED" localSheetId="81">'x-721'!$B$17</definedName>
    <definedName name="TABLE_RELATED" localSheetId="82">'x-722'!$B$17</definedName>
    <definedName name="TABLE_RELATED" localSheetId="83">'x-723'!$B$17</definedName>
    <definedName name="TABLE_RELATED" localSheetId="84">'x-724'!$B$17</definedName>
    <definedName name="TABLE_RELATED" localSheetId="85">'x-725'!$B$17</definedName>
    <definedName name="TABLE_RELATED" localSheetId="86">'x-726'!$B$17</definedName>
    <definedName name="TABLE_RELATED" localSheetId="87">'x-727'!$B$17</definedName>
    <definedName name="TABLE_RELATED" localSheetId="88">'x-728'!$B$17</definedName>
    <definedName name="TABLE_RELATED" localSheetId="89">'x-729'!$B$17</definedName>
    <definedName name="TABLE_RELATED" localSheetId="90">'x-811'!$B$17</definedName>
    <definedName name="TABLE_RELATED" localSheetId="91">'x-812'!$B$17</definedName>
    <definedName name="TABLE_RELATED" localSheetId="92">'x-813'!$B$17</definedName>
    <definedName name="TABLE_RELATED" localSheetId="93">'x-814'!$B$17</definedName>
    <definedName name="TABLE_RELATED">'x-Series Number'!$B$17</definedName>
    <definedName name="TABLE_RELATED_1" localSheetId="8">'x-001'!$B$17</definedName>
    <definedName name="TABLE_RELATED_1" localSheetId="9">'x-201'!$B$17</definedName>
    <definedName name="TABLE_RELATED_1" localSheetId="10">'x-202'!$B$17</definedName>
    <definedName name="TABLE_RELATED_1" localSheetId="11">'x-203'!$B$17</definedName>
    <definedName name="TABLE_RELATED_1" localSheetId="12">'x-204'!$B$17</definedName>
    <definedName name="TABLE_RELATED_1" localSheetId="13">'x-206'!$B$17</definedName>
    <definedName name="TABLE_RELATED_1" localSheetId="14">'x-207'!$B$17</definedName>
    <definedName name="TABLE_RELATED_1" localSheetId="15">'x-208'!$B$17</definedName>
    <definedName name="TABLE_RELATED_1" localSheetId="16">'x-210'!$B$17</definedName>
    <definedName name="TABLE_RELATED_1" localSheetId="17">'x-211'!$B$17</definedName>
    <definedName name="TABLE_RELATED_1" localSheetId="18">'x-214'!$B$17</definedName>
    <definedName name="TABLE_RELATED_1" localSheetId="19">'x-215'!$B$17</definedName>
    <definedName name="TABLE_RELATED_1" localSheetId="20">'x-216'!$B$17</definedName>
    <definedName name="TABLE_RELATED_1" localSheetId="21">'x-217'!$B$17</definedName>
    <definedName name="TABLE_RELATED_1" localSheetId="22">'x-301'!$B$17</definedName>
    <definedName name="TABLE_RELATED_1" localSheetId="23">'x-302'!$B$17</definedName>
    <definedName name="TABLE_RELATED_1" localSheetId="24">'x-303'!$B$17</definedName>
    <definedName name="TABLE_RELATED_1" localSheetId="25">'x-304'!$B$17</definedName>
    <definedName name="TABLE_RELATED_1" localSheetId="26">'x-305'!$B$17</definedName>
    <definedName name="TABLE_RELATED_1" localSheetId="27">'x-306'!$B$17</definedName>
    <definedName name="TABLE_RELATED_1" localSheetId="28">'x-307'!$B$17</definedName>
    <definedName name="TABLE_RELATED_1" localSheetId="29">'x-308'!$B$17</definedName>
    <definedName name="TABLE_RELATED_1" localSheetId="30">'x-401'!$B$17</definedName>
    <definedName name="TABLE_RELATED_1" localSheetId="31">'x-402'!$B$17</definedName>
    <definedName name="TABLE_RELATED_1" localSheetId="32">'x-403'!$B$17</definedName>
    <definedName name="TABLE_RELATED_1" localSheetId="33">'x-404'!$B$17</definedName>
    <definedName name="TABLE_RELATED_1" localSheetId="34">'x-405'!$B$17</definedName>
    <definedName name="TABLE_RELATED_1" localSheetId="35">'x-406'!$B$17</definedName>
    <definedName name="TABLE_RELATED_1" localSheetId="36">'x-407'!$B$17</definedName>
    <definedName name="TABLE_RELATED_1" localSheetId="37">'x-408'!$B$17</definedName>
    <definedName name="TABLE_RELATED_1" localSheetId="38">'x-409'!$B$17</definedName>
    <definedName name="TABLE_RELATED_1" localSheetId="39">'x-410'!$B$17</definedName>
    <definedName name="TABLE_RELATED_1" localSheetId="40">'x-411'!$B$17</definedName>
    <definedName name="TABLE_RELATED_1" localSheetId="41">'x-412'!$B$17</definedName>
    <definedName name="TABLE_RELATED_1" localSheetId="42">'x-413'!$B$17</definedName>
    <definedName name="TABLE_RELATED_1" localSheetId="43">'x-416'!$B$17</definedName>
    <definedName name="TABLE_RELATED_1" localSheetId="44">'x-417'!$B$17</definedName>
    <definedName name="TABLE_RELATED_1" localSheetId="45">'x-418'!$B$17</definedName>
    <definedName name="TABLE_RELATED_1" localSheetId="46">'x-419'!$B$17</definedName>
    <definedName name="TABLE_RELATED_1" localSheetId="47">'x-420'!$B$17</definedName>
    <definedName name="TABLE_RELATED_1" localSheetId="48">'x-421'!$B$17</definedName>
    <definedName name="TABLE_RELATED_1" localSheetId="49">'x-422'!$B$17</definedName>
    <definedName name="TABLE_RELATED_1" localSheetId="50">'x-423'!$B$17</definedName>
    <definedName name="TABLE_RELATED_1" localSheetId="51">'x-424'!$B$17</definedName>
    <definedName name="TABLE_RELATED_1" localSheetId="52">'x-501'!$B$17</definedName>
    <definedName name="TABLE_RELATED_1" localSheetId="53">'x-502'!$B$17</definedName>
    <definedName name="TABLE_RELATED_1" localSheetId="54">'x-503'!$B$17</definedName>
    <definedName name="TABLE_RELATED_1" localSheetId="55">'x-601'!$B$17</definedName>
    <definedName name="TABLE_RELATED_1" localSheetId="56">'x-603'!$B$17</definedName>
    <definedName name="TABLE_RELATED_1" localSheetId="57">'x-604'!$B$17</definedName>
    <definedName name="TABLE_RELATED_1" localSheetId="58">'x-605'!$B$17</definedName>
    <definedName name="TABLE_RELATED_1" localSheetId="59">'x-606'!$B$17</definedName>
    <definedName name="TABLE_RELATED_1" localSheetId="60">'x-607'!$B$17</definedName>
    <definedName name="TABLE_RELATED_1" localSheetId="61">'x-608'!$B$17</definedName>
    <definedName name="TABLE_RELATED_1" localSheetId="62">'x-610'!$B$17</definedName>
    <definedName name="TABLE_RELATED_1" localSheetId="63">'x-611'!$B$17</definedName>
    <definedName name="TABLE_RELATED_1" localSheetId="64">'x-612'!$B$17</definedName>
    <definedName name="TABLE_RELATED_1" localSheetId="65">'x-613'!$B$17</definedName>
    <definedName name="TABLE_RELATED_1" localSheetId="66">'x-701'!$B$17</definedName>
    <definedName name="TABLE_RELATED_1" localSheetId="67">'x-702'!$B$17</definedName>
    <definedName name="TABLE_RELATED_1" localSheetId="68">'x-703'!$B$17</definedName>
    <definedName name="TABLE_RELATED_1" localSheetId="69">'x-704'!$B$17</definedName>
    <definedName name="TABLE_RELATED_1" localSheetId="70">'x-705'!$B$17</definedName>
    <definedName name="TABLE_RELATED_1" localSheetId="71">'x-706'!$B$17</definedName>
    <definedName name="TABLE_RELATED_1" localSheetId="72">'x-707'!$B$17</definedName>
    <definedName name="TABLE_RELATED_1" localSheetId="73">'x-708'!$B$17</definedName>
    <definedName name="TABLE_RELATED_1" localSheetId="74">'x-709'!$B$17</definedName>
    <definedName name="TABLE_RELATED_1" localSheetId="75">'x-710'!$B$17</definedName>
    <definedName name="TABLE_RELATED_1" localSheetId="76">'x-711'!$B$17</definedName>
    <definedName name="TABLE_RELATED_1" localSheetId="77">'x-717'!$B$17</definedName>
    <definedName name="TABLE_RELATED_1" localSheetId="78">'x-718'!$B$17</definedName>
    <definedName name="TABLE_RELATED_1" localSheetId="79">'x-719'!$B$17</definedName>
    <definedName name="TABLE_RELATED_1" localSheetId="80">'x-720'!$B$17</definedName>
    <definedName name="TABLE_RELATED_1" localSheetId="81">'x-721'!$B$17</definedName>
    <definedName name="TABLE_RELATED_1" localSheetId="82">'x-722'!$B$17</definedName>
    <definedName name="TABLE_RELATED_1" localSheetId="83">'x-723'!$B$17</definedName>
    <definedName name="TABLE_RELATED_1" localSheetId="84">'x-724'!$B$17</definedName>
    <definedName name="TABLE_RELATED_1" localSheetId="85">'x-725'!$B$17</definedName>
    <definedName name="TABLE_RELATED_1" localSheetId="86">'x-726'!$B$17</definedName>
    <definedName name="TABLE_RELATED_1" localSheetId="87">'x-727'!$B$17</definedName>
    <definedName name="TABLE_RELATED_1" localSheetId="88">'x-728'!$B$17</definedName>
    <definedName name="TABLE_RELATED_1" localSheetId="89">'x-729'!$B$17</definedName>
    <definedName name="TABLE_RELATED_1" localSheetId="90">'x-811'!$B$17</definedName>
    <definedName name="TABLE_RELATED_1" localSheetId="91">'x-812'!$B$17</definedName>
    <definedName name="TABLE_RELATED_1" localSheetId="92">'x-813'!$B$17</definedName>
    <definedName name="TABLE_RELATED_1" localSheetId="93">'x-814'!$B$17</definedName>
    <definedName name="TABLE_RELATED_2" localSheetId="37">'x-408'!$K$17</definedName>
    <definedName name="TABLE_RELATED_2" localSheetId="41">'x-412'!$K$17</definedName>
    <definedName name="TABLE_RELATED_2" localSheetId="62">'x-610'!$I$17</definedName>
    <definedName name="TABLE_RELATED_2" localSheetId="63">'x-611'!$G$17</definedName>
    <definedName name="TABLE_RELATED_2" localSheetId="77">'x-717'!$Q$17</definedName>
    <definedName name="TABLE_RELATED_2" localSheetId="78">'x-718'!$Q$17</definedName>
    <definedName name="TABLE_RELATED_2" localSheetId="79">'x-719'!$Q$17</definedName>
    <definedName name="TABLE_RELATED_2" localSheetId="88">'x-728'!$P$17</definedName>
    <definedName name="TABLE_RELATED_3" localSheetId="77">'x-717'!$AF$17</definedName>
    <definedName name="TABLE_RELATED_3" localSheetId="78">'x-718'!$AF$17</definedName>
    <definedName name="TABLE_RELATED_4" localSheetId="77">'x-717'!$AU$17</definedName>
    <definedName name="TABLE_SECTION" localSheetId="8">'x-001'!$B$8</definedName>
    <definedName name="TABLE_SECTION" localSheetId="9">'x-201'!$B$8</definedName>
    <definedName name="TABLE_SECTION" localSheetId="10">'x-202'!$B$8</definedName>
    <definedName name="TABLE_SECTION" localSheetId="11">'x-203'!$B$8</definedName>
    <definedName name="TABLE_SECTION" localSheetId="12">'x-204'!$B$8</definedName>
    <definedName name="TABLE_SECTION" localSheetId="13">'x-206'!$B$8</definedName>
    <definedName name="TABLE_SECTION" localSheetId="14">'x-207'!$B$8</definedName>
    <definedName name="TABLE_SECTION" localSheetId="15">'x-208'!$B$8</definedName>
    <definedName name="TABLE_SECTION" localSheetId="16">'x-210'!$B$8</definedName>
    <definedName name="TABLE_SECTION" localSheetId="17">'x-211'!$B$8</definedName>
    <definedName name="TABLE_SECTION" localSheetId="18">'x-214'!$B$8</definedName>
    <definedName name="TABLE_SECTION" localSheetId="19">'x-215'!$B$8</definedName>
    <definedName name="TABLE_SECTION" localSheetId="20">'x-216'!$B$8</definedName>
    <definedName name="TABLE_SECTION" localSheetId="21">'x-217'!$B$8</definedName>
    <definedName name="TABLE_SECTION" localSheetId="22">'x-301'!$B$8</definedName>
    <definedName name="TABLE_SECTION" localSheetId="23">'x-302'!$B$8</definedName>
    <definedName name="TABLE_SECTION" localSheetId="24">'x-303'!$B$8</definedName>
    <definedName name="TABLE_SECTION" localSheetId="25">'x-304'!$B$8</definedName>
    <definedName name="TABLE_SECTION" localSheetId="26">'x-305'!$B$8</definedName>
    <definedName name="TABLE_SECTION" localSheetId="27">'x-306'!$B$8</definedName>
    <definedName name="TABLE_SECTION" localSheetId="28">'x-307'!$B$8</definedName>
    <definedName name="TABLE_SECTION" localSheetId="29">'x-308'!$B$8</definedName>
    <definedName name="TABLE_SECTION" localSheetId="30">'x-401'!$B$8</definedName>
    <definedName name="TABLE_SECTION" localSheetId="31">'x-402'!$B$8</definedName>
    <definedName name="TABLE_SECTION" localSheetId="32">'x-403'!$B$8</definedName>
    <definedName name="TABLE_SECTION" localSheetId="33">'x-404'!$B$8</definedName>
    <definedName name="TABLE_SECTION" localSheetId="34">'x-405'!$B$8</definedName>
    <definedName name="TABLE_SECTION" localSheetId="35">'x-406'!$B$8</definedName>
    <definedName name="TABLE_SECTION" localSheetId="36">'x-407'!$B$8</definedName>
    <definedName name="TABLE_SECTION" localSheetId="37">'x-408'!$B$8</definedName>
    <definedName name="TABLE_SECTION" localSheetId="38">'x-409'!$B$8</definedName>
    <definedName name="TABLE_SECTION" localSheetId="39">'x-410'!$B$8</definedName>
    <definedName name="TABLE_SECTION" localSheetId="40">'x-411'!$B$8</definedName>
    <definedName name="TABLE_SECTION" localSheetId="41">'x-412'!$B$8</definedName>
    <definedName name="TABLE_SECTION" localSheetId="42">'x-413'!$B$8</definedName>
    <definedName name="TABLE_SECTION" localSheetId="43">'x-416'!$B$8</definedName>
    <definedName name="TABLE_SECTION" localSheetId="44">'x-417'!$B$8</definedName>
    <definedName name="TABLE_SECTION" localSheetId="45">'x-418'!$B$8</definedName>
    <definedName name="TABLE_SECTION" localSheetId="46">'x-419'!$B$8</definedName>
    <definedName name="TABLE_SECTION" localSheetId="47">'x-420'!$B$8</definedName>
    <definedName name="TABLE_SECTION" localSheetId="48">'x-421'!$B$8</definedName>
    <definedName name="TABLE_SECTION" localSheetId="49">'x-422'!$B$8</definedName>
    <definedName name="TABLE_SECTION" localSheetId="50">'x-423'!$B$8</definedName>
    <definedName name="TABLE_SECTION" localSheetId="51">'x-424'!$B$8</definedName>
    <definedName name="TABLE_SECTION" localSheetId="52">'x-501'!$B$8</definedName>
    <definedName name="TABLE_SECTION" localSheetId="53">'x-502'!$B$8</definedName>
    <definedName name="TABLE_SECTION" localSheetId="54">'x-503'!$B$8</definedName>
    <definedName name="TABLE_SECTION" localSheetId="55">'x-601'!$B$8</definedName>
    <definedName name="TABLE_SECTION" localSheetId="56">'x-603'!$B$8</definedName>
    <definedName name="TABLE_SECTION" localSheetId="57">'x-604'!$B$8</definedName>
    <definedName name="TABLE_SECTION" localSheetId="58">'x-605'!$B$8</definedName>
    <definedName name="TABLE_SECTION" localSheetId="59">'x-606'!$B$8</definedName>
    <definedName name="TABLE_SECTION" localSheetId="60">'x-607'!$B$8</definedName>
    <definedName name="TABLE_SECTION" localSheetId="61">'x-608'!$B$8</definedName>
    <definedName name="TABLE_SECTION" localSheetId="62">'x-610'!$B$8</definedName>
    <definedName name="TABLE_SECTION" localSheetId="63">'x-611'!$B$8</definedName>
    <definedName name="TABLE_SECTION" localSheetId="64">'x-612'!$B$8</definedName>
    <definedName name="TABLE_SECTION" localSheetId="65">'x-613'!$B$8</definedName>
    <definedName name="TABLE_SECTION" localSheetId="66">'x-701'!$B$8</definedName>
    <definedName name="TABLE_SECTION" localSheetId="67">'x-702'!$B$8</definedName>
    <definedName name="TABLE_SECTION" localSheetId="68">'x-703'!$B$8</definedName>
    <definedName name="TABLE_SECTION" localSheetId="69">'x-704'!$B$8</definedName>
    <definedName name="TABLE_SECTION" localSheetId="70">'x-705'!$B$8</definedName>
    <definedName name="TABLE_SECTION" localSheetId="71">'x-706'!$B$8</definedName>
    <definedName name="TABLE_SECTION" localSheetId="72">'x-707'!$B$8</definedName>
    <definedName name="TABLE_SECTION" localSheetId="73">'x-708'!$B$8</definedName>
    <definedName name="TABLE_SECTION" localSheetId="74">'x-709'!$B$8</definedName>
    <definedName name="TABLE_SECTION" localSheetId="75">'x-710'!$B$8</definedName>
    <definedName name="TABLE_SECTION" localSheetId="76">'x-711'!$B$8</definedName>
    <definedName name="TABLE_SECTION" localSheetId="77">'x-717'!$B$8</definedName>
    <definedName name="TABLE_SECTION" localSheetId="78">'x-718'!$B$8</definedName>
    <definedName name="TABLE_SECTION" localSheetId="79">'x-719'!$B$8</definedName>
    <definedName name="TABLE_SECTION" localSheetId="80">'x-720'!$B$8</definedName>
    <definedName name="TABLE_SECTION" localSheetId="81">'x-721'!$B$8</definedName>
    <definedName name="TABLE_SECTION" localSheetId="82">'x-722'!$B$8</definedName>
    <definedName name="TABLE_SECTION" localSheetId="83">'x-723'!$B$8</definedName>
    <definedName name="TABLE_SECTION" localSheetId="84">'x-724'!$B$8</definedName>
    <definedName name="TABLE_SECTION" localSheetId="85">'x-725'!$B$8</definedName>
    <definedName name="TABLE_SECTION" localSheetId="86">'x-726'!$B$8</definedName>
    <definedName name="TABLE_SECTION" localSheetId="87">'x-727'!$B$8</definedName>
    <definedName name="TABLE_SECTION" localSheetId="88">'x-728'!$B$8</definedName>
    <definedName name="TABLE_SECTION" localSheetId="89">'x-729'!$B$8</definedName>
    <definedName name="TABLE_SECTION" localSheetId="90">'x-811'!$B$8</definedName>
    <definedName name="TABLE_SECTION" localSheetId="91">'x-812'!$B$8</definedName>
    <definedName name="TABLE_SECTION" localSheetId="92">'x-813'!$B$8</definedName>
    <definedName name="TABLE_SECTION" localSheetId="93">'x-814'!$B$8</definedName>
    <definedName name="TABLE_SECTION">'x-Series Number'!$B$8</definedName>
    <definedName name="TABLE_SECTION_1" localSheetId="8">'x-001'!$B$8</definedName>
    <definedName name="TABLE_SECTION_1" localSheetId="9">'x-201'!$B$8</definedName>
    <definedName name="TABLE_SECTION_1" localSheetId="10">'x-202'!$B$8</definedName>
    <definedName name="TABLE_SECTION_1" localSheetId="11">'x-203'!$B$8</definedName>
    <definedName name="TABLE_SECTION_1" localSheetId="12">'x-204'!$B$8</definedName>
    <definedName name="TABLE_SECTION_1" localSheetId="13">'x-206'!$B$8</definedName>
    <definedName name="TABLE_SECTION_1" localSheetId="14">'x-207'!$B$8</definedName>
    <definedName name="TABLE_SECTION_1" localSheetId="15">'x-208'!$B$8</definedName>
    <definedName name="TABLE_SECTION_1" localSheetId="16">'x-210'!$B$8</definedName>
    <definedName name="TABLE_SECTION_1" localSheetId="17">'x-211'!$B$8</definedName>
    <definedName name="TABLE_SECTION_1" localSheetId="18">'x-214'!$B$8</definedName>
    <definedName name="TABLE_SECTION_1" localSheetId="19">'x-215'!$B$8</definedName>
    <definedName name="TABLE_SECTION_1" localSheetId="20">'x-216'!$B$8</definedName>
    <definedName name="TABLE_SECTION_1" localSheetId="21">'x-217'!$B$8</definedName>
    <definedName name="TABLE_SECTION_1" localSheetId="22">'x-301'!$B$8</definedName>
    <definedName name="TABLE_SECTION_1" localSheetId="23">'x-302'!$B$8</definedName>
    <definedName name="TABLE_SECTION_1" localSheetId="24">'x-303'!$B$8</definedName>
    <definedName name="TABLE_SECTION_1" localSheetId="25">'x-304'!$B$8</definedName>
    <definedName name="TABLE_SECTION_1" localSheetId="26">'x-305'!$B$8</definedName>
    <definedName name="TABLE_SECTION_1" localSheetId="27">'x-306'!$B$8</definedName>
    <definedName name="TABLE_SECTION_1" localSheetId="28">'x-307'!$B$8</definedName>
    <definedName name="TABLE_SECTION_1" localSheetId="29">'x-308'!$B$8</definedName>
    <definedName name="TABLE_SECTION_1" localSheetId="30">'x-401'!$B$8</definedName>
    <definedName name="TABLE_SECTION_1" localSheetId="31">'x-402'!$B$8</definedName>
    <definedName name="TABLE_SECTION_1" localSheetId="32">'x-403'!$B$8</definedName>
    <definedName name="TABLE_SECTION_1" localSheetId="33">'x-404'!$B$8</definedName>
    <definedName name="TABLE_SECTION_1" localSheetId="34">'x-405'!$B$8</definedName>
    <definedName name="TABLE_SECTION_1" localSheetId="35">'x-406'!$B$8</definedName>
    <definedName name="TABLE_SECTION_1" localSheetId="36">'x-407'!$B$8</definedName>
    <definedName name="TABLE_SECTION_1" localSheetId="37">'x-408'!$B$8</definedName>
    <definedName name="TABLE_SECTION_1" localSheetId="38">'x-409'!$B$8</definedName>
    <definedName name="TABLE_SECTION_1" localSheetId="39">'x-410'!$B$8</definedName>
    <definedName name="TABLE_SECTION_1" localSheetId="40">'x-411'!$B$8</definedName>
    <definedName name="TABLE_SECTION_1" localSheetId="41">'x-412'!$B$8</definedName>
    <definedName name="TABLE_SECTION_1" localSheetId="42">'x-413'!$B$8</definedName>
    <definedName name="TABLE_SECTION_1" localSheetId="43">'x-416'!$B$8</definedName>
    <definedName name="TABLE_SECTION_1" localSheetId="44">'x-417'!$B$8</definedName>
    <definedName name="TABLE_SECTION_1" localSheetId="45">'x-418'!$B$8</definedName>
    <definedName name="TABLE_SECTION_1" localSheetId="46">'x-419'!$B$8</definedName>
    <definedName name="TABLE_SECTION_1" localSheetId="47">'x-420'!$B$8</definedName>
    <definedName name="TABLE_SECTION_1" localSheetId="48">'x-421'!$B$8</definedName>
    <definedName name="TABLE_SECTION_1" localSheetId="49">'x-422'!$B$8</definedName>
    <definedName name="TABLE_SECTION_1" localSheetId="50">'x-423'!$B$8</definedName>
    <definedName name="TABLE_SECTION_1" localSheetId="51">'x-424'!$B$8</definedName>
    <definedName name="TABLE_SECTION_1" localSheetId="52">'x-501'!$B$8</definedName>
    <definedName name="TABLE_SECTION_1" localSheetId="53">'x-502'!$B$8</definedName>
    <definedName name="TABLE_SECTION_1" localSheetId="54">'x-503'!$B$8</definedName>
    <definedName name="TABLE_SECTION_1" localSheetId="55">'x-601'!$B$8</definedName>
    <definedName name="TABLE_SECTION_1" localSheetId="56">'x-603'!$B$8</definedName>
    <definedName name="TABLE_SECTION_1" localSheetId="57">'x-604'!$B$8</definedName>
    <definedName name="TABLE_SECTION_1" localSheetId="58">'x-605'!$B$8</definedName>
    <definedName name="TABLE_SECTION_1" localSheetId="59">'x-606'!$B$8</definedName>
    <definedName name="TABLE_SECTION_1" localSheetId="60">'x-607'!$B$8</definedName>
    <definedName name="TABLE_SECTION_1" localSheetId="61">'x-608'!$B$8</definedName>
    <definedName name="TABLE_SECTION_1" localSheetId="62">'x-610'!$B$8</definedName>
    <definedName name="TABLE_SECTION_1" localSheetId="63">'x-611'!$B$8</definedName>
    <definedName name="TABLE_SECTION_1" localSheetId="64">'x-612'!$B$8</definedName>
    <definedName name="TABLE_SECTION_1" localSheetId="65">'x-613'!$B$8</definedName>
    <definedName name="TABLE_SECTION_1" localSheetId="66">'x-701'!$B$8</definedName>
    <definedName name="TABLE_SECTION_1" localSheetId="67">'x-702'!$B$8</definedName>
    <definedName name="TABLE_SECTION_1" localSheetId="68">'x-703'!$B$8</definedName>
    <definedName name="TABLE_SECTION_1" localSheetId="69">'x-704'!$B$8</definedName>
    <definedName name="TABLE_SECTION_1" localSheetId="70">'x-705'!$B$8</definedName>
    <definedName name="TABLE_SECTION_1" localSheetId="71">'x-706'!$B$8</definedName>
    <definedName name="TABLE_SECTION_1" localSheetId="72">'x-707'!$B$8</definedName>
    <definedName name="TABLE_SECTION_1" localSheetId="73">'x-708'!$B$8</definedName>
    <definedName name="TABLE_SECTION_1" localSheetId="74">'x-709'!$B$8</definedName>
    <definedName name="TABLE_SECTION_1" localSheetId="75">'x-710'!$B$8</definedName>
    <definedName name="TABLE_SECTION_1" localSheetId="76">'x-711'!$B$8</definedName>
    <definedName name="TABLE_SECTION_1" localSheetId="77">'x-717'!$B$8</definedName>
    <definedName name="TABLE_SECTION_1" localSheetId="78">'x-718'!$B$8</definedName>
    <definedName name="TABLE_SECTION_1" localSheetId="79">'x-719'!$B$8</definedName>
    <definedName name="TABLE_SECTION_1" localSheetId="80">'x-720'!$B$8</definedName>
    <definedName name="TABLE_SECTION_1" localSheetId="81">'x-721'!$B$8</definedName>
    <definedName name="TABLE_SECTION_1" localSheetId="82">'x-722'!$B$8</definedName>
    <definedName name="TABLE_SECTION_1" localSheetId="83">'x-723'!$B$8</definedName>
    <definedName name="TABLE_SECTION_1" localSheetId="84">'x-724'!$B$8</definedName>
    <definedName name="TABLE_SECTION_1" localSheetId="85">'x-725'!$B$8</definedName>
    <definedName name="TABLE_SECTION_1" localSheetId="86">'x-726'!$B$8</definedName>
    <definedName name="TABLE_SECTION_1" localSheetId="87">'x-727'!$B$8</definedName>
    <definedName name="TABLE_SECTION_1" localSheetId="88">'x-728'!$B$8</definedName>
    <definedName name="TABLE_SECTION_1" localSheetId="89">'x-729'!$B$8</definedName>
    <definedName name="TABLE_SECTION_1" localSheetId="90">'x-811'!$B$8</definedName>
    <definedName name="TABLE_SECTION_1" localSheetId="91">'x-812'!$B$8</definedName>
    <definedName name="TABLE_SECTION_1" localSheetId="92">'x-813'!$B$8</definedName>
    <definedName name="TABLE_SECTION_1" localSheetId="93">'x-814'!$B$8</definedName>
    <definedName name="TABLE_SECTION_2" localSheetId="37">'x-408'!$K$8</definedName>
    <definedName name="TABLE_SECTION_2" localSheetId="41">'x-412'!$K$8</definedName>
    <definedName name="TABLE_SECTION_2" localSheetId="62">'x-610'!$I$8</definedName>
    <definedName name="TABLE_SECTION_2" localSheetId="63">'x-611'!$G$8</definedName>
    <definedName name="TABLE_SECTION_2" localSheetId="77">'x-717'!$Q$8</definedName>
    <definedName name="TABLE_SECTION_2" localSheetId="78">'x-718'!$Q$8</definedName>
    <definedName name="TABLE_SECTION_2" localSheetId="79">'x-719'!$Q$8</definedName>
    <definedName name="TABLE_SECTION_2" localSheetId="88">'x-728'!$P$8</definedName>
    <definedName name="TABLE_SECTION_3" localSheetId="77">'x-717'!$AF$8</definedName>
    <definedName name="TABLE_SECTION_3" localSheetId="78">'x-718'!$AF$8</definedName>
    <definedName name="TABLE_SECTION_4" localSheetId="77">'x-717'!$AU$8</definedName>
    <definedName name="TABLE_SECTION_NUMBER" localSheetId="8">'x-001'!$B$13</definedName>
    <definedName name="TABLE_SECTION_NUMBER" localSheetId="9">'x-201'!$B$13</definedName>
    <definedName name="TABLE_SECTION_NUMBER" localSheetId="10">'x-202'!$B$13</definedName>
    <definedName name="TABLE_SECTION_NUMBER" localSheetId="11">'x-203'!$B$13</definedName>
    <definedName name="TABLE_SECTION_NUMBER" localSheetId="12">'x-204'!$B$13</definedName>
    <definedName name="TABLE_SECTION_NUMBER" localSheetId="13">'x-206'!$B$13</definedName>
    <definedName name="TABLE_SECTION_NUMBER" localSheetId="14">'x-207'!$B$13</definedName>
    <definedName name="TABLE_SECTION_NUMBER" localSheetId="15">'x-208'!$B$13</definedName>
    <definedName name="TABLE_SECTION_NUMBER" localSheetId="16">'x-210'!$B$13</definedName>
    <definedName name="TABLE_SECTION_NUMBER" localSheetId="17">'x-211'!$B$13</definedName>
    <definedName name="TABLE_SECTION_NUMBER" localSheetId="18">'x-214'!$B$13</definedName>
    <definedName name="TABLE_SECTION_NUMBER" localSheetId="19">'x-215'!$B$13</definedName>
    <definedName name="TABLE_SECTION_NUMBER" localSheetId="20">'x-216'!$B$13</definedName>
    <definedName name="TABLE_SECTION_NUMBER" localSheetId="21">'x-217'!$B$13</definedName>
    <definedName name="TABLE_SECTION_NUMBER" localSheetId="22">'x-301'!$B$13</definedName>
    <definedName name="TABLE_SECTION_NUMBER" localSheetId="23">'x-302'!$B$13</definedName>
    <definedName name="TABLE_SECTION_NUMBER" localSheetId="24">'x-303'!$B$13</definedName>
    <definedName name="TABLE_SECTION_NUMBER" localSheetId="25">'x-304'!$B$13</definedName>
    <definedName name="TABLE_SECTION_NUMBER" localSheetId="26">'x-305'!$B$13</definedName>
    <definedName name="TABLE_SECTION_NUMBER" localSheetId="27">'x-306'!$B$13</definedName>
    <definedName name="TABLE_SECTION_NUMBER" localSheetId="28">'x-307'!$B$13</definedName>
    <definedName name="TABLE_SECTION_NUMBER" localSheetId="29">'x-308'!$B$13</definedName>
    <definedName name="TABLE_SECTION_NUMBER" localSheetId="30">'x-401'!$B$13</definedName>
    <definedName name="TABLE_SECTION_NUMBER" localSheetId="31">'x-402'!$B$13</definedName>
    <definedName name="TABLE_SECTION_NUMBER" localSheetId="32">'x-403'!$B$13</definedName>
    <definedName name="TABLE_SECTION_NUMBER" localSheetId="33">'x-404'!$B$13</definedName>
    <definedName name="TABLE_SECTION_NUMBER" localSheetId="34">'x-405'!$B$13</definedName>
    <definedName name="TABLE_SECTION_NUMBER" localSheetId="35">'x-406'!$B$13</definedName>
    <definedName name="TABLE_SECTION_NUMBER" localSheetId="36">'x-407'!$B$13</definedName>
    <definedName name="TABLE_SECTION_NUMBER" localSheetId="37">'x-408'!$B$13</definedName>
    <definedName name="TABLE_SECTION_NUMBER" localSheetId="38">'x-409'!$B$13</definedName>
    <definedName name="TABLE_SECTION_NUMBER" localSheetId="39">'x-410'!$B$13</definedName>
    <definedName name="TABLE_SECTION_NUMBER" localSheetId="40">'x-411'!$B$13</definedName>
    <definedName name="TABLE_SECTION_NUMBER" localSheetId="41">'x-412'!$B$13</definedName>
    <definedName name="TABLE_SECTION_NUMBER" localSheetId="42">'x-413'!$B$13</definedName>
    <definedName name="TABLE_SECTION_NUMBER" localSheetId="43">'x-416'!$B$13</definedName>
    <definedName name="TABLE_SECTION_NUMBER" localSheetId="44">'x-417'!$B$13</definedName>
    <definedName name="TABLE_SECTION_NUMBER" localSheetId="45">'x-418'!$B$13</definedName>
    <definedName name="TABLE_SECTION_NUMBER" localSheetId="46">'x-419'!$B$13</definedName>
    <definedName name="TABLE_SECTION_NUMBER" localSheetId="47">'x-420'!$B$13</definedName>
    <definedName name="TABLE_SECTION_NUMBER" localSheetId="48">'x-421'!$B$13</definedName>
    <definedName name="TABLE_SECTION_NUMBER" localSheetId="49">'x-422'!$B$13</definedName>
    <definedName name="TABLE_SECTION_NUMBER" localSheetId="50">'x-423'!$B$13</definedName>
    <definedName name="TABLE_SECTION_NUMBER" localSheetId="51">'x-424'!$B$13</definedName>
    <definedName name="TABLE_SECTION_NUMBER" localSheetId="52">'x-501'!$B$13</definedName>
    <definedName name="TABLE_SECTION_NUMBER" localSheetId="53">'x-502'!$B$13</definedName>
    <definedName name="TABLE_SECTION_NUMBER" localSheetId="54">'x-503'!$B$13</definedName>
    <definedName name="TABLE_SECTION_NUMBER" localSheetId="55">'x-601'!$B$13</definedName>
    <definedName name="TABLE_SECTION_NUMBER" localSheetId="56">'x-603'!$B$13</definedName>
    <definedName name="TABLE_SECTION_NUMBER" localSheetId="57">'x-604'!$B$13</definedName>
    <definedName name="TABLE_SECTION_NUMBER" localSheetId="58">'x-605'!$B$13</definedName>
    <definedName name="TABLE_SECTION_NUMBER" localSheetId="59">'x-606'!$B$13</definedName>
    <definedName name="TABLE_SECTION_NUMBER" localSheetId="60">'x-607'!$B$13</definedName>
    <definedName name="TABLE_SECTION_NUMBER" localSheetId="61">'x-608'!$B$13</definedName>
    <definedName name="TABLE_SECTION_NUMBER" localSheetId="62">'x-610'!$B$13</definedName>
    <definedName name="TABLE_SECTION_NUMBER" localSheetId="63">'x-611'!$B$13</definedName>
    <definedName name="TABLE_SECTION_NUMBER" localSheetId="64">'x-612'!$B$13</definedName>
    <definedName name="TABLE_SECTION_NUMBER" localSheetId="65">'x-613'!$B$13</definedName>
    <definedName name="TABLE_SECTION_NUMBER" localSheetId="66">'x-701'!$B$13</definedName>
    <definedName name="TABLE_SECTION_NUMBER" localSheetId="67">'x-702'!$B$13</definedName>
    <definedName name="TABLE_SECTION_NUMBER" localSheetId="68">'x-703'!$B$13</definedName>
    <definedName name="TABLE_SECTION_NUMBER" localSheetId="69">'x-704'!$B$13</definedName>
    <definedName name="TABLE_SECTION_NUMBER" localSheetId="70">'x-705'!$B$13</definedName>
    <definedName name="TABLE_SECTION_NUMBER" localSheetId="71">'x-706'!$B$13</definedName>
    <definedName name="TABLE_SECTION_NUMBER" localSheetId="72">'x-707'!$B$13</definedName>
    <definedName name="TABLE_SECTION_NUMBER" localSheetId="73">'x-708'!$B$13</definedName>
    <definedName name="TABLE_SECTION_NUMBER" localSheetId="74">'x-709'!$B$13</definedName>
    <definedName name="TABLE_SECTION_NUMBER" localSheetId="75">'x-710'!$B$13</definedName>
    <definedName name="TABLE_SECTION_NUMBER" localSheetId="76">'x-711'!$B$13</definedName>
    <definedName name="TABLE_SECTION_NUMBER" localSheetId="77">'x-717'!$B$13</definedName>
    <definedName name="TABLE_SECTION_NUMBER" localSheetId="78">'x-718'!$B$13</definedName>
    <definedName name="TABLE_SECTION_NUMBER" localSheetId="79">'x-719'!$B$13</definedName>
    <definedName name="TABLE_SECTION_NUMBER" localSheetId="80">'x-720'!$B$13</definedName>
    <definedName name="TABLE_SECTION_NUMBER" localSheetId="81">'x-721'!$B$13</definedName>
    <definedName name="TABLE_SECTION_NUMBER" localSheetId="82">'x-722'!$B$13</definedName>
    <definedName name="TABLE_SECTION_NUMBER" localSheetId="83">'x-723'!$B$13</definedName>
    <definedName name="TABLE_SECTION_NUMBER" localSheetId="84">'x-724'!$B$13</definedName>
    <definedName name="TABLE_SECTION_NUMBER" localSheetId="85">'x-725'!$B$13</definedName>
    <definedName name="TABLE_SECTION_NUMBER" localSheetId="86">'x-726'!$B$13</definedName>
    <definedName name="TABLE_SECTION_NUMBER" localSheetId="87">'x-727'!$B$13</definedName>
    <definedName name="TABLE_SECTION_NUMBER" localSheetId="88">'x-728'!$B$13</definedName>
    <definedName name="TABLE_SECTION_NUMBER" localSheetId="89">'x-729'!$B$13</definedName>
    <definedName name="TABLE_SECTION_NUMBER" localSheetId="90">'x-811'!$B$13</definedName>
    <definedName name="TABLE_SECTION_NUMBER" localSheetId="91">'x-812'!$B$13</definedName>
    <definedName name="TABLE_SECTION_NUMBER" localSheetId="92">'x-813'!$B$13</definedName>
    <definedName name="TABLE_SECTION_NUMBER" localSheetId="93">'x-814'!$B$13</definedName>
    <definedName name="TABLE_SECTION_NUMBER">'x-Series Number'!$B$13</definedName>
    <definedName name="TABLE_SECTION_NUMBER_1" localSheetId="8">'x-001'!$B$13</definedName>
    <definedName name="TABLE_SECTION_NUMBER_1" localSheetId="9">'x-201'!$B$13</definedName>
    <definedName name="TABLE_SECTION_NUMBER_1" localSheetId="10">'x-202'!$B$13</definedName>
    <definedName name="TABLE_SECTION_NUMBER_1" localSheetId="11">'x-203'!$B$13</definedName>
    <definedName name="TABLE_SECTION_NUMBER_1" localSheetId="12">'x-204'!$B$13</definedName>
    <definedName name="TABLE_SECTION_NUMBER_1" localSheetId="13">'x-206'!$B$13</definedName>
    <definedName name="TABLE_SECTION_NUMBER_1" localSheetId="14">'x-207'!$B$13</definedName>
    <definedName name="TABLE_SECTION_NUMBER_1" localSheetId="15">'x-208'!$B$13</definedName>
    <definedName name="TABLE_SECTION_NUMBER_1" localSheetId="16">'x-210'!$B$13</definedName>
    <definedName name="TABLE_SECTION_NUMBER_1" localSheetId="17">'x-211'!$B$13</definedName>
    <definedName name="TABLE_SECTION_NUMBER_1" localSheetId="18">'x-214'!$B$13</definedName>
    <definedName name="TABLE_SECTION_NUMBER_1" localSheetId="19">'x-215'!$B$13</definedName>
    <definedName name="TABLE_SECTION_NUMBER_1" localSheetId="20">'x-216'!$B$13</definedName>
    <definedName name="TABLE_SECTION_NUMBER_1" localSheetId="21">'x-217'!$B$13</definedName>
    <definedName name="TABLE_SECTION_NUMBER_1" localSheetId="22">'x-301'!$B$13</definedName>
    <definedName name="TABLE_SECTION_NUMBER_1" localSheetId="23">'x-302'!$B$13</definedName>
    <definedName name="TABLE_SECTION_NUMBER_1" localSheetId="24">'x-303'!$B$13</definedName>
    <definedName name="TABLE_SECTION_NUMBER_1" localSheetId="25">'x-304'!$B$13</definedName>
    <definedName name="TABLE_SECTION_NUMBER_1" localSheetId="26">'x-305'!$B$13</definedName>
    <definedName name="TABLE_SECTION_NUMBER_1" localSheetId="27">'x-306'!$B$13</definedName>
    <definedName name="TABLE_SECTION_NUMBER_1" localSheetId="28">'x-307'!$B$13</definedName>
    <definedName name="TABLE_SECTION_NUMBER_1" localSheetId="29">'x-308'!$B$13</definedName>
    <definedName name="TABLE_SECTION_NUMBER_1" localSheetId="30">'x-401'!$B$13</definedName>
    <definedName name="TABLE_SECTION_NUMBER_1" localSheetId="31">'x-402'!$B$13</definedName>
    <definedName name="TABLE_SECTION_NUMBER_1" localSheetId="32">'x-403'!$B$13</definedName>
    <definedName name="TABLE_SECTION_NUMBER_1" localSheetId="33">'x-404'!$B$13</definedName>
    <definedName name="TABLE_SECTION_NUMBER_1" localSheetId="34">'x-405'!$B$13</definedName>
    <definedName name="TABLE_SECTION_NUMBER_1" localSheetId="35">'x-406'!$B$13</definedName>
    <definedName name="TABLE_SECTION_NUMBER_1" localSheetId="36">'x-407'!$B$13</definedName>
    <definedName name="TABLE_SECTION_NUMBER_1" localSheetId="37">'x-408'!$B$13</definedName>
    <definedName name="TABLE_SECTION_NUMBER_1" localSheetId="38">'x-409'!$B$13</definedName>
    <definedName name="TABLE_SECTION_NUMBER_1" localSheetId="39">'x-410'!$B$13</definedName>
    <definedName name="TABLE_SECTION_NUMBER_1" localSheetId="40">'x-411'!$B$13</definedName>
    <definedName name="TABLE_SECTION_NUMBER_1" localSheetId="41">'x-412'!$B$13</definedName>
    <definedName name="TABLE_SECTION_NUMBER_1" localSheetId="42">'x-413'!$B$13</definedName>
    <definedName name="TABLE_SECTION_NUMBER_1" localSheetId="43">'x-416'!$B$13</definedName>
    <definedName name="TABLE_SECTION_NUMBER_1" localSheetId="44">'x-417'!$B$13</definedName>
    <definedName name="TABLE_SECTION_NUMBER_1" localSheetId="45">'x-418'!$B$13</definedName>
    <definedName name="TABLE_SECTION_NUMBER_1" localSheetId="46">'x-419'!$B$13</definedName>
    <definedName name="TABLE_SECTION_NUMBER_1" localSheetId="47">'x-420'!$B$13</definedName>
    <definedName name="TABLE_SECTION_NUMBER_1" localSheetId="48">'x-421'!$B$13</definedName>
    <definedName name="TABLE_SECTION_NUMBER_1" localSheetId="49">'x-422'!$B$13</definedName>
    <definedName name="TABLE_SECTION_NUMBER_1" localSheetId="50">'x-423'!$B$13</definedName>
    <definedName name="TABLE_SECTION_NUMBER_1" localSheetId="51">'x-424'!$B$13</definedName>
    <definedName name="TABLE_SECTION_NUMBER_1" localSheetId="52">'x-501'!$B$13</definedName>
    <definedName name="TABLE_SECTION_NUMBER_1" localSheetId="53">'x-502'!$B$13</definedName>
    <definedName name="TABLE_SECTION_NUMBER_1" localSheetId="54">'x-503'!$B$13</definedName>
    <definedName name="TABLE_SECTION_NUMBER_1" localSheetId="55">'x-601'!$B$13</definedName>
    <definedName name="TABLE_SECTION_NUMBER_1" localSheetId="56">'x-603'!$B$13</definedName>
    <definedName name="TABLE_SECTION_NUMBER_1" localSheetId="57">'x-604'!$B$13</definedName>
    <definedName name="TABLE_SECTION_NUMBER_1" localSheetId="58">'x-605'!$B$13</definedName>
    <definedName name="TABLE_SECTION_NUMBER_1" localSheetId="59">'x-606'!$B$13</definedName>
    <definedName name="TABLE_SECTION_NUMBER_1" localSheetId="60">'x-607'!$B$13</definedName>
    <definedName name="TABLE_SECTION_NUMBER_1" localSheetId="61">'x-608'!$B$13</definedName>
    <definedName name="TABLE_SECTION_NUMBER_1" localSheetId="62">'x-610'!$B$13</definedName>
    <definedName name="TABLE_SECTION_NUMBER_1" localSheetId="63">'x-611'!$B$13</definedName>
    <definedName name="TABLE_SECTION_NUMBER_1" localSheetId="64">'x-612'!$B$13</definedName>
    <definedName name="TABLE_SECTION_NUMBER_1" localSheetId="65">'x-613'!$B$13</definedName>
    <definedName name="TABLE_SECTION_NUMBER_1" localSheetId="66">'x-701'!$B$13</definedName>
    <definedName name="TABLE_SECTION_NUMBER_1" localSheetId="67">'x-702'!$B$13</definedName>
    <definedName name="TABLE_SECTION_NUMBER_1" localSheetId="68">'x-703'!$B$13</definedName>
    <definedName name="TABLE_SECTION_NUMBER_1" localSheetId="69">'x-704'!$B$13</definedName>
    <definedName name="TABLE_SECTION_NUMBER_1" localSheetId="70">'x-705'!$B$13</definedName>
    <definedName name="TABLE_SECTION_NUMBER_1" localSheetId="71">'x-706'!$B$13</definedName>
    <definedName name="TABLE_SECTION_NUMBER_1" localSheetId="72">'x-707'!$B$13</definedName>
    <definedName name="TABLE_SECTION_NUMBER_1" localSheetId="73">'x-708'!$B$13</definedName>
    <definedName name="TABLE_SECTION_NUMBER_1" localSheetId="74">'x-709'!$B$13</definedName>
    <definedName name="TABLE_SECTION_NUMBER_1" localSheetId="75">'x-710'!$B$13</definedName>
    <definedName name="TABLE_SECTION_NUMBER_1" localSheetId="76">'x-711'!$B$13</definedName>
    <definedName name="TABLE_SECTION_NUMBER_1" localSheetId="77">'x-717'!$B$13</definedName>
    <definedName name="TABLE_SECTION_NUMBER_1" localSheetId="78">'x-718'!$B$13</definedName>
    <definedName name="TABLE_SECTION_NUMBER_1" localSheetId="79">'x-719'!$B$13</definedName>
    <definedName name="TABLE_SECTION_NUMBER_1" localSheetId="80">'x-720'!$B$13</definedName>
    <definedName name="TABLE_SECTION_NUMBER_1" localSheetId="81">'x-721'!$B$13</definedName>
    <definedName name="TABLE_SECTION_NUMBER_1" localSheetId="82">'x-722'!$B$13</definedName>
    <definedName name="TABLE_SECTION_NUMBER_1" localSheetId="83">'x-723'!$B$13</definedName>
    <definedName name="TABLE_SECTION_NUMBER_1" localSheetId="84">'x-724'!$B$13</definedName>
    <definedName name="TABLE_SECTION_NUMBER_1" localSheetId="85">'x-725'!$B$13</definedName>
    <definedName name="TABLE_SECTION_NUMBER_1" localSheetId="86">'x-726'!$B$13</definedName>
    <definedName name="TABLE_SECTION_NUMBER_1" localSheetId="87">'x-727'!$B$13</definedName>
    <definedName name="TABLE_SECTION_NUMBER_1" localSheetId="88">'x-728'!$B$13</definedName>
    <definedName name="TABLE_SECTION_NUMBER_1" localSheetId="89">'x-729'!$B$13</definedName>
    <definedName name="TABLE_SECTION_NUMBER_1" localSheetId="90">'x-811'!$B$13</definedName>
    <definedName name="TABLE_SECTION_NUMBER_1" localSheetId="91">'x-812'!$B$13</definedName>
    <definedName name="TABLE_SECTION_NUMBER_1" localSheetId="92">'x-813'!$B$13</definedName>
    <definedName name="TABLE_SECTION_NUMBER_1" localSheetId="93">'x-814'!$B$13</definedName>
    <definedName name="TABLE_SECTION_NUMBER_2" localSheetId="37">'x-408'!$K$13</definedName>
    <definedName name="TABLE_SECTION_NUMBER_2" localSheetId="41">'x-412'!$K$13</definedName>
    <definedName name="TABLE_SECTION_NUMBER_2" localSheetId="62">'x-610'!$I$13</definedName>
    <definedName name="TABLE_SECTION_NUMBER_2" localSheetId="63">'x-611'!$G$13</definedName>
    <definedName name="TABLE_SECTION_NUMBER_2" localSheetId="77">'x-717'!$Q$13</definedName>
    <definedName name="TABLE_SECTION_NUMBER_2" localSheetId="78">'x-718'!$Q$13</definedName>
    <definedName name="TABLE_SECTION_NUMBER_2" localSheetId="79">'x-719'!$Q$13</definedName>
    <definedName name="TABLE_SECTION_NUMBER_2" localSheetId="88">'x-728'!$P$13</definedName>
    <definedName name="TABLE_SECTION_NUMBER_3" localSheetId="77">'x-717'!$AF$13</definedName>
    <definedName name="TABLE_SECTION_NUMBER_3" localSheetId="78">'x-718'!$AF$13</definedName>
    <definedName name="TABLE_SECTION_NUMBER_4" localSheetId="77">'x-717'!$AU$13</definedName>
    <definedName name="TABLE_SERIES_NUMBER" localSheetId="7">'[1]x-Series Number'!$B$14</definedName>
    <definedName name="TABLE_SERIES_NUMBER" localSheetId="8">'x-001'!$B$14</definedName>
    <definedName name="TABLE_SERIES_NUMBER" localSheetId="9">'x-201'!$B$14</definedName>
    <definedName name="TABLE_SERIES_NUMBER" localSheetId="10">'x-202'!$B$14</definedName>
    <definedName name="TABLE_SERIES_NUMBER" localSheetId="11">'x-203'!$B$14</definedName>
    <definedName name="TABLE_SERIES_NUMBER" localSheetId="12">'x-204'!$B$14</definedName>
    <definedName name="TABLE_SERIES_NUMBER" localSheetId="13">'x-206'!$B$14</definedName>
    <definedName name="TABLE_SERIES_NUMBER" localSheetId="14">'x-207'!$B$14</definedName>
    <definedName name="TABLE_SERIES_NUMBER" localSheetId="15">'x-208'!$B$14</definedName>
    <definedName name="TABLE_SERIES_NUMBER" localSheetId="16">'x-210'!$B$14</definedName>
    <definedName name="TABLE_SERIES_NUMBER" localSheetId="17">'x-211'!$B$14</definedName>
    <definedName name="TABLE_SERIES_NUMBER" localSheetId="18">'x-214'!$B$14</definedName>
    <definedName name="TABLE_SERIES_NUMBER" localSheetId="19">'x-215'!$B$14</definedName>
    <definedName name="TABLE_SERIES_NUMBER" localSheetId="20">'x-216'!$B$14</definedName>
    <definedName name="TABLE_SERIES_NUMBER" localSheetId="21">'x-217'!$B$14</definedName>
    <definedName name="TABLE_SERIES_NUMBER" localSheetId="22">'x-301'!$B$14</definedName>
    <definedName name="TABLE_SERIES_NUMBER" localSheetId="23">'x-302'!$B$14</definedName>
    <definedName name="TABLE_SERIES_NUMBER" localSheetId="24">'x-303'!$B$14</definedName>
    <definedName name="TABLE_SERIES_NUMBER" localSheetId="25">'x-304'!$B$14</definedName>
    <definedName name="TABLE_SERIES_NUMBER" localSheetId="26">'x-305'!$B$14</definedName>
    <definedName name="TABLE_SERIES_NUMBER" localSheetId="27">'x-306'!$B$14</definedName>
    <definedName name="TABLE_SERIES_NUMBER" localSheetId="28">'x-307'!$B$14</definedName>
    <definedName name="TABLE_SERIES_NUMBER" localSheetId="29">'x-308'!$B$14</definedName>
    <definedName name="TABLE_SERIES_NUMBER" localSheetId="30">'x-401'!$B$14</definedName>
    <definedName name="TABLE_SERIES_NUMBER" localSheetId="31">'x-402'!$B$14</definedName>
    <definedName name="TABLE_SERIES_NUMBER" localSheetId="32">'x-403'!$B$14</definedName>
    <definedName name="TABLE_SERIES_NUMBER" localSheetId="33">'x-404'!$B$14</definedName>
    <definedName name="TABLE_SERIES_NUMBER" localSheetId="34">'x-405'!$B$14</definedName>
    <definedName name="TABLE_SERIES_NUMBER" localSheetId="35">'x-406'!$B$14</definedName>
    <definedName name="TABLE_SERIES_NUMBER" localSheetId="36">'x-407'!$B$14</definedName>
    <definedName name="TABLE_SERIES_NUMBER" localSheetId="37">'x-408'!$B$14</definedName>
    <definedName name="TABLE_SERIES_NUMBER" localSheetId="38">'x-409'!$B$14</definedName>
    <definedName name="TABLE_SERIES_NUMBER" localSheetId="39">'x-410'!$B$14</definedName>
    <definedName name="TABLE_SERIES_NUMBER" localSheetId="40">'x-411'!$B$14</definedName>
    <definedName name="TABLE_SERIES_NUMBER" localSheetId="41">'x-412'!$B$14</definedName>
    <definedName name="TABLE_SERIES_NUMBER" localSheetId="42">'x-413'!$B$14</definedName>
    <definedName name="TABLE_SERIES_NUMBER" localSheetId="43">'x-416'!$B$14</definedName>
    <definedName name="TABLE_SERIES_NUMBER" localSheetId="44">'x-417'!$B$14</definedName>
    <definedName name="TABLE_SERIES_NUMBER" localSheetId="45">'x-418'!$B$14</definedName>
    <definedName name="TABLE_SERIES_NUMBER" localSheetId="46">'x-419'!$B$14</definedName>
    <definedName name="TABLE_SERIES_NUMBER" localSheetId="47">'x-420'!$B$14</definedName>
    <definedName name="TABLE_SERIES_NUMBER" localSheetId="48">'x-421'!$B$14</definedName>
    <definedName name="TABLE_SERIES_NUMBER" localSheetId="49">'x-422'!$B$14</definedName>
    <definedName name="TABLE_SERIES_NUMBER" localSheetId="50">'x-423'!$B$14</definedName>
    <definedName name="TABLE_SERIES_NUMBER" localSheetId="51">'x-424'!$B$14</definedName>
    <definedName name="TABLE_SERIES_NUMBER" localSheetId="52">'x-501'!$B$14</definedName>
    <definedName name="TABLE_SERIES_NUMBER" localSheetId="53">'x-502'!$B$14</definedName>
    <definedName name="TABLE_SERIES_NUMBER" localSheetId="54">'x-503'!$B$14</definedName>
    <definedName name="TABLE_SERIES_NUMBER" localSheetId="55">'x-601'!$B$14</definedName>
    <definedName name="TABLE_SERIES_NUMBER" localSheetId="56">'x-603'!$B$14</definedName>
    <definedName name="TABLE_SERIES_NUMBER" localSheetId="57">'x-604'!$B$14</definedName>
    <definedName name="TABLE_SERIES_NUMBER" localSheetId="58">'x-605'!$B$14</definedName>
    <definedName name="TABLE_SERIES_NUMBER" localSheetId="59">'x-606'!$B$14</definedName>
    <definedName name="TABLE_SERIES_NUMBER" localSheetId="60">'x-607'!$B$14</definedName>
    <definedName name="TABLE_SERIES_NUMBER" localSheetId="61">'x-608'!$B$14</definedName>
    <definedName name="TABLE_SERIES_NUMBER" localSheetId="62">'x-610'!$B$14</definedName>
    <definedName name="TABLE_SERIES_NUMBER" localSheetId="63">'x-611'!$B$14</definedName>
    <definedName name="TABLE_SERIES_NUMBER" localSheetId="64">'x-612'!$B$14</definedName>
    <definedName name="TABLE_SERIES_NUMBER" localSheetId="65">'x-613'!$B$14</definedName>
    <definedName name="TABLE_SERIES_NUMBER" localSheetId="66">'x-701'!$B$14</definedName>
    <definedName name="TABLE_SERIES_NUMBER" localSheetId="67">'x-702'!$B$14</definedName>
    <definedName name="TABLE_SERIES_NUMBER" localSheetId="68">'x-703'!$B$14</definedName>
    <definedName name="TABLE_SERIES_NUMBER" localSheetId="69">'x-704'!$B$14</definedName>
    <definedName name="TABLE_SERIES_NUMBER" localSheetId="70">'x-705'!$B$14</definedName>
    <definedName name="TABLE_SERIES_NUMBER" localSheetId="71">'x-706'!$B$14</definedName>
    <definedName name="TABLE_SERIES_NUMBER" localSheetId="72">'x-707'!$B$14</definedName>
    <definedName name="TABLE_SERIES_NUMBER" localSheetId="73">'x-708'!$B$14</definedName>
    <definedName name="TABLE_SERIES_NUMBER" localSheetId="74">'x-709'!$B$14</definedName>
    <definedName name="TABLE_SERIES_NUMBER" localSheetId="75">'x-710'!$B$14</definedName>
    <definedName name="TABLE_SERIES_NUMBER" localSheetId="76">'x-711'!$B$14</definedName>
    <definedName name="TABLE_SERIES_NUMBER" localSheetId="77">'x-717'!$B$14</definedName>
    <definedName name="TABLE_SERIES_NUMBER" localSheetId="78">'x-718'!$B$14</definedName>
    <definedName name="TABLE_SERIES_NUMBER" localSheetId="79">'x-719'!$B$14</definedName>
    <definedName name="TABLE_SERIES_NUMBER" localSheetId="80">'x-720'!$B$14</definedName>
    <definedName name="TABLE_SERIES_NUMBER" localSheetId="81">'x-721'!$B$14</definedName>
    <definedName name="TABLE_SERIES_NUMBER" localSheetId="82">'x-722'!$B$14</definedName>
    <definedName name="TABLE_SERIES_NUMBER" localSheetId="83">'x-723'!$B$14</definedName>
    <definedName name="TABLE_SERIES_NUMBER" localSheetId="84">'x-724'!$B$14</definedName>
    <definedName name="TABLE_SERIES_NUMBER" localSheetId="85">'x-725'!$B$14</definedName>
    <definedName name="TABLE_SERIES_NUMBER" localSheetId="86">'x-726'!$B$14</definedName>
    <definedName name="TABLE_SERIES_NUMBER" localSheetId="87">'x-727'!$B$14</definedName>
    <definedName name="TABLE_SERIES_NUMBER" localSheetId="88">'x-728'!$B$14</definedName>
    <definedName name="TABLE_SERIES_NUMBER" localSheetId="89">'x-729'!$B$14</definedName>
    <definedName name="TABLE_SERIES_NUMBER" localSheetId="90">'x-811'!$B$14</definedName>
    <definedName name="TABLE_SERIES_NUMBER" localSheetId="91">'x-812'!$B$14</definedName>
    <definedName name="TABLE_SERIES_NUMBER" localSheetId="92">'x-813'!$B$14</definedName>
    <definedName name="TABLE_SERIES_NUMBER" localSheetId="93">'x-814'!$B$14</definedName>
    <definedName name="TABLE_SERIES_NUMBER">'x-Series Number'!$B$14</definedName>
    <definedName name="TABLE_SERIES_NUMBER_1" localSheetId="8">'x-001'!$B$14</definedName>
    <definedName name="TABLE_SERIES_NUMBER_1" localSheetId="9">'x-201'!$B$14</definedName>
    <definedName name="TABLE_SERIES_NUMBER_1" localSheetId="10">'x-202'!$B$14</definedName>
    <definedName name="TABLE_SERIES_NUMBER_1" localSheetId="11">'x-203'!$B$14</definedName>
    <definedName name="TABLE_SERIES_NUMBER_1" localSheetId="12">'x-204'!$B$14</definedName>
    <definedName name="TABLE_SERIES_NUMBER_1" localSheetId="13">'x-206'!$B$14</definedName>
    <definedName name="TABLE_SERIES_NUMBER_1" localSheetId="14">'x-207'!$B$14</definedName>
    <definedName name="TABLE_SERIES_NUMBER_1" localSheetId="15">'x-208'!$B$14</definedName>
    <definedName name="TABLE_SERIES_NUMBER_1" localSheetId="16">'x-210'!$B$14</definedName>
    <definedName name="TABLE_SERIES_NUMBER_1" localSheetId="17">'x-211'!$B$14</definedName>
    <definedName name="TABLE_SERIES_NUMBER_1" localSheetId="18">'x-214'!$B$14</definedName>
    <definedName name="TABLE_SERIES_NUMBER_1" localSheetId="19">'x-215'!$B$14</definedName>
    <definedName name="TABLE_SERIES_NUMBER_1" localSheetId="20">'x-216'!$B$14</definedName>
    <definedName name="TABLE_SERIES_NUMBER_1" localSheetId="21">'x-217'!$B$14</definedName>
    <definedName name="TABLE_SERIES_NUMBER_1" localSheetId="22">'x-301'!$B$14</definedName>
    <definedName name="TABLE_SERIES_NUMBER_1" localSheetId="23">'x-302'!$B$14</definedName>
    <definedName name="TABLE_SERIES_NUMBER_1" localSheetId="24">'x-303'!$B$14</definedName>
    <definedName name="TABLE_SERIES_NUMBER_1" localSheetId="25">'x-304'!$B$14</definedName>
    <definedName name="TABLE_SERIES_NUMBER_1" localSheetId="26">'x-305'!$B$14</definedName>
    <definedName name="TABLE_SERIES_NUMBER_1" localSheetId="27">'x-306'!$B$14</definedName>
    <definedName name="TABLE_SERIES_NUMBER_1" localSheetId="28">'x-307'!$B$14</definedName>
    <definedName name="TABLE_SERIES_NUMBER_1" localSheetId="29">'x-308'!$B$14</definedName>
    <definedName name="TABLE_SERIES_NUMBER_1" localSheetId="30">'x-401'!$B$14</definedName>
    <definedName name="TABLE_SERIES_NUMBER_1" localSheetId="31">'x-402'!$B$14</definedName>
    <definedName name="TABLE_SERIES_NUMBER_1" localSheetId="32">'x-403'!$B$14</definedName>
    <definedName name="TABLE_SERIES_NUMBER_1" localSheetId="33">'x-404'!$B$14</definedName>
    <definedName name="TABLE_SERIES_NUMBER_1" localSheetId="34">'x-405'!$B$14</definedName>
    <definedName name="TABLE_SERIES_NUMBER_1" localSheetId="35">'x-406'!$B$14</definedName>
    <definedName name="TABLE_SERIES_NUMBER_1" localSheetId="36">'x-407'!$B$14</definedName>
    <definedName name="TABLE_SERIES_NUMBER_1" localSheetId="37">'x-408'!$B$14</definedName>
    <definedName name="TABLE_SERIES_NUMBER_1" localSheetId="38">'x-409'!$B$14</definedName>
    <definedName name="TABLE_SERIES_NUMBER_1" localSheetId="39">'x-410'!$B$14</definedName>
    <definedName name="TABLE_SERIES_NUMBER_1" localSheetId="40">'x-411'!$B$14</definedName>
    <definedName name="TABLE_SERIES_NUMBER_1" localSheetId="41">'x-412'!$B$14</definedName>
    <definedName name="TABLE_SERIES_NUMBER_1" localSheetId="42">'x-413'!$B$14</definedName>
    <definedName name="TABLE_SERIES_NUMBER_1" localSheetId="43">'x-416'!$B$14</definedName>
    <definedName name="TABLE_SERIES_NUMBER_1" localSheetId="44">'x-417'!$B$14</definedName>
    <definedName name="TABLE_SERIES_NUMBER_1" localSheetId="45">'x-418'!$B$14</definedName>
    <definedName name="TABLE_SERIES_NUMBER_1" localSheetId="46">'x-419'!$B$14</definedName>
    <definedName name="TABLE_SERIES_NUMBER_1" localSheetId="47">'x-420'!$B$14</definedName>
    <definedName name="TABLE_SERIES_NUMBER_1" localSheetId="48">'x-421'!$B$14</definedName>
    <definedName name="TABLE_SERIES_NUMBER_1" localSheetId="49">'x-422'!$B$14</definedName>
    <definedName name="TABLE_SERIES_NUMBER_1" localSheetId="50">'x-423'!$B$14</definedName>
    <definedName name="TABLE_SERIES_NUMBER_1" localSheetId="51">'x-424'!$B$14</definedName>
    <definedName name="TABLE_SERIES_NUMBER_1" localSheetId="52">'x-501'!$B$14</definedName>
    <definedName name="TABLE_SERIES_NUMBER_1" localSheetId="53">'x-502'!$B$14</definedName>
    <definedName name="TABLE_SERIES_NUMBER_1" localSheetId="54">'x-503'!$B$14</definedName>
    <definedName name="TABLE_SERIES_NUMBER_1" localSheetId="55">'x-601'!$B$14</definedName>
    <definedName name="TABLE_SERIES_NUMBER_1" localSheetId="56">'x-603'!$B$14</definedName>
    <definedName name="TABLE_SERIES_NUMBER_1" localSheetId="57">'x-604'!$B$14</definedName>
    <definedName name="TABLE_SERIES_NUMBER_1" localSheetId="58">'x-605'!$B$14</definedName>
    <definedName name="TABLE_SERIES_NUMBER_1" localSheetId="59">'x-606'!$B$14</definedName>
    <definedName name="TABLE_SERIES_NUMBER_1" localSheetId="60">'x-607'!$B$14</definedName>
    <definedName name="TABLE_SERIES_NUMBER_1" localSheetId="61">'x-608'!$B$14</definedName>
    <definedName name="TABLE_SERIES_NUMBER_1" localSheetId="62">'x-610'!$B$14</definedName>
    <definedName name="TABLE_SERIES_NUMBER_1" localSheetId="63">'x-611'!$B$14</definedName>
    <definedName name="TABLE_SERIES_NUMBER_1" localSheetId="64">'x-612'!$B$14</definedName>
    <definedName name="TABLE_SERIES_NUMBER_1" localSheetId="65">'x-613'!$B$14</definedName>
    <definedName name="TABLE_SERIES_NUMBER_1" localSheetId="66">'x-701'!$B$14</definedName>
    <definedName name="TABLE_SERIES_NUMBER_1" localSheetId="67">'x-702'!$B$14</definedName>
    <definedName name="TABLE_SERIES_NUMBER_1" localSheetId="68">'x-703'!$B$14</definedName>
    <definedName name="TABLE_SERIES_NUMBER_1" localSheetId="69">'x-704'!$B$14</definedName>
    <definedName name="TABLE_SERIES_NUMBER_1" localSheetId="70">'x-705'!$B$14</definedName>
    <definedName name="TABLE_SERIES_NUMBER_1" localSheetId="71">'x-706'!$B$14</definedName>
    <definedName name="TABLE_SERIES_NUMBER_1" localSheetId="72">'x-707'!$B$14</definedName>
    <definedName name="TABLE_SERIES_NUMBER_1" localSheetId="73">'x-708'!$B$14</definedName>
    <definedName name="TABLE_SERIES_NUMBER_1" localSheetId="74">'x-709'!$B$14</definedName>
    <definedName name="TABLE_SERIES_NUMBER_1" localSheetId="75">'x-710'!$B$14</definedName>
    <definedName name="TABLE_SERIES_NUMBER_1" localSheetId="76">'x-711'!$B$14</definedName>
    <definedName name="TABLE_SERIES_NUMBER_1" localSheetId="77">'x-717'!$B$14</definedName>
    <definedName name="TABLE_SERIES_NUMBER_1" localSheetId="78">'x-718'!$B$14</definedName>
    <definedName name="TABLE_SERIES_NUMBER_1" localSheetId="79">'x-719'!$B$14</definedName>
    <definedName name="TABLE_SERIES_NUMBER_1" localSheetId="80">'x-720'!$B$14</definedName>
    <definedName name="TABLE_SERIES_NUMBER_1" localSheetId="81">'x-721'!$B$14</definedName>
    <definedName name="TABLE_SERIES_NUMBER_1" localSheetId="82">'x-722'!$B$14</definedName>
    <definedName name="TABLE_SERIES_NUMBER_1" localSheetId="83">'x-723'!$B$14</definedName>
    <definedName name="TABLE_SERIES_NUMBER_1" localSheetId="84">'x-724'!$B$14</definedName>
    <definedName name="TABLE_SERIES_NUMBER_1" localSheetId="85">'x-725'!$B$14</definedName>
    <definedName name="TABLE_SERIES_NUMBER_1" localSheetId="86">'x-726'!$B$14</definedName>
    <definedName name="TABLE_SERIES_NUMBER_1" localSheetId="87">'x-727'!$B$14</definedName>
    <definedName name="TABLE_SERIES_NUMBER_1" localSheetId="88">'x-728'!$B$14</definedName>
    <definedName name="TABLE_SERIES_NUMBER_1" localSheetId="89">'x-729'!$B$14</definedName>
    <definedName name="TABLE_SERIES_NUMBER_1" localSheetId="90">'x-811'!$B$14</definedName>
    <definedName name="TABLE_SERIES_NUMBER_1" localSheetId="91">'x-812'!$B$14</definedName>
    <definedName name="TABLE_SERIES_NUMBER_1" localSheetId="92">'x-813'!$B$14</definedName>
    <definedName name="TABLE_SERIES_NUMBER_1" localSheetId="93">'x-814'!$B$14</definedName>
    <definedName name="TABLE_SERIES_NUMBER_2" localSheetId="37">'x-408'!$K$14</definedName>
    <definedName name="TABLE_SERIES_NUMBER_2" localSheetId="41">'x-412'!$K$14</definedName>
    <definedName name="TABLE_SERIES_NUMBER_2" localSheetId="62">'x-610'!$I$14</definedName>
    <definedName name="TABLE_SERIES_NUMBER_2" localSheetId="63">'x-611'!$G$14</definedName>
    <definedName name="TABLE_SERIES_NUMBER_2" localSheetId="77">'x-717'!$Q$14</definedName>
    <definedName name="TABLE_SERIES_NUMBER_2" localSheetId="78">'x-718'!$Q$14</definedName>
    <definedName name="TABLE_SERIES_NUMBER_2" localSheetId="79">'x-719'!$Q$14</definedName>
    <definedName name="TABLE_SERIES_NUMBER_2" localSheetId="88">'x-728'!$P$14</definedName>
    <definedName name="TABLE_SERIES_NUMBER_3" localSheetId="77">'x-717'!$AF$14</definedName>
    <definedName name="TABLE_SERIES_NUMBER_3" localSheetId="78">'x-718'!$AF$14</definedName>
    <definedName name="TABLE_SERIES_NUMBER_4" localSheetId="77">'x-717'!$AU$14</definedName>
    <definedName name="title" localSheetId="7">[1]Cover!$A$2</definedName>
    <definedName name="title">Cover!$A$2</definedName>
    <definedName name="title_new">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55" l="1"/>
  <c r="E23" i="136"/>
  <c r="A2" i="279" l="1"/>
  <c r="A2" i="55"/>
  <c r="B23" i="120" l="1"/>
  <c r="B23" i="121"/>
  <c r="B23" i="122"/>
  <c r="B23" i="123"/>
  <c r="B23" i="125"/>
  <c r="B23" i="126"/>
  <c r="B23" i="127"/>
  <c r="B23" i="129"/>
  <c r="B23" i="130"/>
  <c r="B23" i="212"/>
  <c r="B23" i="213"/>
  <c r="B23" i="214"/>
  <c r="B23" i="215"/>
  <c r="B23" i="131"/>
  <c r="B23" i="132"/>
  <c r="B23" i="133"/>
  <c r="B23" i="134"/>
  <c r="B23" i="138"/>
  <c r="B23" i="139"/>
  <c r="B23" i="140"/>
  <c r="B23" i="141"/>
  <c r="B23" i="179"/>
  <c r="B23" i="180"/>
  <c r="B23" i="181"/>
  <c r="B23" i="182"/>
  <c r="B23" i="183"/>
  <c r="B23" i="184"/>
  <c r="B23" i="185"/>
  <c r="B23" i="186"/>
  <c r="B23" i="187"/>
  <c r="B23" i="188"/>
  <c r="B23" i="189"/>
  <c r="B23" i="190"/>
  <c r="B23" i="191"/>
  <c r="B23" i="194"/>
  <c r="B23" i="195"/>
  <c r="B23" i="196"/>
  <c r="B23" i="197"/>
  <c r="B23" i="198"/>
  <c r="B23" i="192"/>
  <c r="B23" i="266"/>
  <c r="B23" i="267"/>
  <c r="B23" i="193"/>
  <c r="B23" i="142"/>
  <c r="B23" i="143"/>
  <c r="B23" i="144"/>
  <c r="B23" i="221"/>
  <c r="B23" i="230"/>
  <c r="B23" i="231"/>
  <c r="B23" i="222"/>
  <c r="B23" i="223"/>
  <c r="B23" i="224"/>
  <c r="B23" i="225"/>
  <c r="B23" i="226"/>
  <c r="B23" i="227"/>
  <c r="B23" i="228"/>
  <c r="B23" i="229"/>
  <c r="B23" i="163"/>
  <c r="B23" i="164"/>
  <c r="B23" i="165"/>
  <c r="B23" i="166"/>
  <c r="B23" i="167"/>
  <c r="B23" i="168"/>
  <c r="B23" i="169"/>
  <c r="B23" i="170"/>
  <c r="B23" i="171"/>
  <c r="B23" i="172"/>
  <c r="B23" i="173"/>
  <c r="B23" i="207"/>
  <c r="B23" i="208"/>
  <c r="B23" i="209"/>
  <c r="B23" i="210"/>
  <c r="B23" i="268"/>
  <c r="B23" i="248"/>
  <c r="B23" i="249"/>
  <c r="B23" i="250"/>
  <c r="B23" i="251"/>
  <c r="B23" i="252"/>
  <c r="B23" i="253"/>
  <c r="B23" i="254"/>
  <c r="B23" i="255"/>
  <c r="B23" i="274"/>
  <c r="B23" i="275"/>
  <c r="B23" i="276"/>
  <c r="B23" i="277"/>
  <c r="B23" i="136" l="1"/>
  <c r="B22" i="102"/>
  <c r="A56" i="55" l="1"/>
  <c r="A9" i="55" l="1"/>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A100" i="55"/>
  <c r="A101" i="55"/>
  <c r="A102" i="55"/>
  <c r="A103" i="55"/>
  <c r="A104" i="55"/>
  <c r="A105" i="55"/>
  <c r="A3" i="277" l="1"/>
  <c r="A2" i="277"/>
  <c r="A3" i="276" l="1"/>
  <c r="A2" i="276"/>
  <c r="A3" i="275"/>
  <c r="A2" i="275"/>
  <c r="A3" i="274"/>
  <c r="A2" i="274"/>
  <c r="A3" i="268" l="1"/>
  <c r="A3" i="267" l="1"/>
  <c r="A2" i="267"/>
  <c r="A3" i="266"/>
  <c r="A2" i="266"/>
  <c r="A3" i="255" l="1"/>
  <c r="A2" i="255"/>
  <c r="A3" i="254"/>
  <c r="A2" i="254"/>
  <c r="A3" i="253"/>
  <c r="A2" i="253"/>
  <c r="A3" i="252"/>
  <c r="A2" i="252"/>
  <c r="A3" i="251"/>
  <c r="A2" i="251"/>
  <c r="A3" i="250"/>
  <c r="A2" i="250"/>
  <c r="A3" i="249"/>
  <c r="A2" i="249"/>
  <c r="A3" i="248"/>
  <c r="A2" i="248"/>
  <c r="A3" i="231" l="1"/>
  <c r="A2" i="231"/>
  <c r="A3" i="230"/>
  <c r="A2" i="230"/>
  <c r="A3" i="229"/>
  <c r="A2" i="229"/>
  <c r="A3" i="228"/>
  <c r="A2" i="228"/>
  <c r="A3" i="227"/>
  <c r="A2" i="227"/>
  <c r="A3" i="226"/>
  <c r="A2" i="226"/>
  <c r="A3" i="225"/>
  <c r="A2" i="225"/>
  <c r="A3" i="224"/>
  <c r="A2" i="224"/>
  <c r="A3" i="223"/>
  <c r="A2" i="223"/>
  <c r="A3" i="222"/>
  <c r="A2" i="222"/>
  <c r="A3" i="221"/>
  <c r="A2" i="221"/>
  <c r="A3" i="215" l="1"/>
  <c r="A2" i="215"/>
  <c r="A3" i="214"/>
  <c r="A2" i="214"/>
  <c r="A3" i="213"/>
  <c r="A2" i="213"/>
  <c r="A3" i="212"/>
  <c r="A2" i="212"/>
  <c r="A3" i="210" l="1"/>
  <c r="A2" i="210"/>
  <c r="A3" i="209"/>
  <c r="A2" i="209"/>
  <c r="A3" i="208"/>
  <c r="A2" i="208"/>
  <c r="A3" i="207"/>
  <c r="A2" i="207"/>
  <c r="A3" i="198" l="1"/>
  <c r="A3" i="197"/>
  <c r="A3" i="196"/>
  <c r="A3" i="195"/>
  <c r="A2" i="195"/>
  <c r="A3" i="194"/>
  <c r="A2" i="194"/>
  <c r="A3" i="193"/>
  <c r="A2" i="193"/>
  <c r="A3" i="192"/>
  <c r="A2" i="192"/>
  <c r="A3" i="191"/>
  <c r="A2" i="191"/>
  <c r="A3" i="190"/>
  <c r="A2" i="190"/>
  <c r="A3" i="189"/>
  <c r="A2" i="189"/>
  <c r="A3" i="188"/>
  <c r="A2" i="188"/>
  <c r="A3" i="187"/>
  <c r="A2" i="187"/>
  <c r="A3" i="186"/>
  <c r="A2" i="186"/>
  <c r="A3" i="185"/>
  <c r="A2" i="185"/>
  <c r="A3" i="184"/>
  <c r="A2" i="184"/>
  <c r="A3" i="183"/>
  <c r="A2" i="183"/>
  <c r="A3" i="182"/>
  <c r="A2" i="182"/>
  <c r="A3" i="181"/>
  <c r="A2" i="181"/>
  <c r="A3" i="180"/>
  <c r="A2" i="180"/>
  <c r="A3" i="179"/>
  <c r="A2" i="179"/>
  <c r="A3" i="173" l="1"/>
  <c r="A2" i="173"/>
  <c r="A3" i="172"/>
  <c r="A2" i="172"/>
  <c r="A3" i="171"/>
  <c r="A2" i="171"/>
  <c r="A3" i="170"/>
  <c r="A2" i="170"/>
  <c r="A3" i="169"/>
  <c r="A2" i="169"/>
  <c r="A3" i="168"/>
  <c r="A2" i="168"/>
  <c r="A3" i="167"/>
  <c r="A2" i="167"/>
  <c r="A3" i="166"/>
  <c r="A2" i="166"/>
  <c r="A3" i="165"/>
  <c r="A2" i="165"/>
  <c r="A3" i="164"/>
  <c r="A2" i="164"/>
  <c r="A3" i="163"/>
  <c r="A2" i="163"/>
  <c r="A3" i="144" l="1"/>
  <c r="A2" i="144"/>
  <c r="A3" i="143"/>
  <c r="A2" i="143"/>
  <c r="A3" i="142"/>
  <c r="A2" i="142"/>
  <c r="A3" i="141"/>
  <c r="A2" i="141"/>
  <c r="A3" i="140"/>
  <c r="A2" i="140"/>
  <c r="A3" i="139"/>
  <c r="A2" i="139"/>
  <c r="A3" i="138"/>
  <c r="A2" i="138"/>
  <c r="A3" i="136" l="1"/>
  <c r="A2" i="136"/>
  <c r="A3" i="134" l="1"/>
  <c r="A2" i="134"/>
  <c r="A3" i="133"/>
  <c r="A2" i="133"/>
  <c r="A3" i="132"/>
  <c r="A2" i="132"/>
  <c r="A3" i="131"/>
  <c r="A2" i="131"/>
  <c r="A3" i="130"/>
  <c r="A2" i="130"/>
  <c r="A3" i="129"/>
  <c r="A2" i="129"/>
  <c r="A3" i="127"/>
  <c r="A2" i="127"/>
  <c r="A3" i="126"/>
  <c r="A2" i="126"/>
  <c r="A3" i="125"/>
  <c r="A2" i="125"/>
  <c r="A3" i="123"/>
  <c r="A2" i="123"/>
  <c r="A3" i="122"/>
  <c r="A2" i="122"/>
  <c r="A3" i="121"/>
  <c r="A2" i="121"/>
  <c r="A3" i="120"/>
  <c r="A3" i="102" l="1"/>
  <c r="A4" i="102" l="1"/>
  <c r="A2" i="102"/>
  <c r="A4" i="85" l="1"/>
  <c r="A2" i="85"/>
  <c r="A2" i="78"/>
  <c r="A4" i="77"/>
  <c r="A2" i="77"/>
  <c r="A4" i="1" l="1"/>
</calcChain>
</file>

<file path=xl/sharedStrings.xml><?xml version="1.0" encoding="utf-8"?>
<sst xmlns="http://schemas.openxmlformats.org/spreadsheetml/2006/main" count="5259" uniqueCount="1011">
  <si>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</si>
  <si>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</si>
  <si>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</si>
  <si>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</si>
  <si>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</si>
  <si>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</si>
  <si>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</si>
  <si>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</si>
  <si>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</si>
  <si>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</si>
  <si>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</si>
  <si>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</si>
  <si>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</si>
  <si>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</si>
  <si>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</si>
  <si>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</si>
  <si>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</si>
  <si>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</si>
  <si>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</si>
  <si>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</si>
  <si>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</si>
  <si>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</si>
  <si>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</si>
  <si>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</si>
  <si>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</si>
  <si>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</si>
  <si>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</si>
  <si>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</si>
  <si>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</si>
  <si>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</si>
  <si>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 xml:space="preserve">This sheet lists the full suite of factors that are in force together with the following information: </t>
  </si>
  <si>
    <t>x-201 and onwards</t>
  </si>
  <si>
    <t>x-301 and onwards</t>
  </si>
  <si>
    <t>x-401 and onwards</t>
  </si>
  <si>
    <t>x-501 and onwards</t>
  </si>
  <si>
    <t>x-601 and onwards</t>
  </si>
  <si>
    <t>x-701 and onwards</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</si>
  <si>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</si>
  <si>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</si>
  <si>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</si>
  <si>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</si>
  <si>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</si>
  <si>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</si>
  <si>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</si>
  <si>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</si>
  <si>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</si>
  <si>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x=3</t>
  </si>
  <si>
    <t>x=4</t>
  </si>
  <si>
    <t>x=5</t>
  </si>
  <si>
    <t>Alpha</t>
  </si>
  <si>
    <t>Classic</t>
  </si>
  <si>
    <t>Premium</t>
  </si>
  <si>
    <t>Classic Plus</t>
  </si>
  <si>
    <t>Nuvos</t>
  </si>
  <si>
    <t>Civil Service Compensation Scheme</t>
  </si>
  <si>
    <t>PCSPS_NI</t>
  </si>
  <si>
    <t>Section</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</si>
  <si>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</si>
  <si>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</si>
  <si>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</si>
  <si>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</si>
  <si>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</si>
  <si>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</si>
  <si>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</si>
  <si>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</si>
  <si>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</si>
  <si>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</si>
  <si>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</si>
  <si>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</si>
  <si>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</si>
  <si>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</si>
  <si>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</si>
  <si>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</si>
  <si>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</si>
  <si>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</si>
  <si>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</si>
  <si>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</si>
  <si>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</si>
  <si>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</si>
  <si>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</si>
  <si>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</si>
  <si>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</si>
  <si>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</si>
  <si>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</si>
  <si>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</si>
  <si>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</si>
  <si>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</si>
  <si>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</si>
  <si>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</si>
  <si>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</si>
  <si>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</si>
  <si>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</si>
  <si>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</si>
  <si>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</si>
  <si>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</si>
  <si>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</si>
  <si>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</si>
  <si>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</si>
  <si>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</si>
  <si>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</si>
  <si>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</si>
  <si>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</si>
  <si>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</si>
  <si>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</si>
  <si>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</si>
  <si>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</si>
  <si>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</si>
  <si>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</si>
  <si>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</si>
  <si>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</si>
  <si>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</si>
  <si>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</si>
  <si>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</si>
  <si>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</si>
  <si>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</si>
  <si>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</si>
  <si>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</si>
  <si>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</si>
  <si>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</si>
  <si>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</si>
  <si>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</si>
  <si>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</si>
  <si>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</si>
  <si>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</si>
  <si>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</si>
  <si>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</si>
  <si>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</si>
  <si>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</si>
  <si>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</si>
  <si>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</si>
  <si>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</si>
  <si>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</si>
  <si>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</si>
  <si>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</si>
  <si>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</si>
  <si>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</si>
  <si>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</si>
  <si>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</si>
  <si>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</si>
  <si>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</si>
  <si>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</si>
  <si>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</si>
  <si>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</si>
  <si>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</si>
  <si>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</si>
  <si>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</si>
  <si>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</si>
  <si>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</si>
  <si>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</si>
  <si>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</si>
  <si>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</si>
  <si>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</si>
  <si>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</si>
  <si>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</si>
  <si>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</si>
  <si>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</si>
  <si>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</si>
  <si>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</si>
  <si>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</si>
  <si>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</si>
  <si>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</si>
  <si>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</si>
  <si>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</si>
  <si>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</si>
  <si>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</si>
  <si>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</si>
  <si>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</si>
  <si>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</si>
  <si>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</si>
  <si>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</si>
  <si>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</si>
  <si>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</si>
  <si>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</si>
  <si>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</si>
  <si>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</si>
  <si>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</si>
  <si>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</si>
  <si>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</si>
  <si>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</si>
  <si>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</si>
  <si>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</si>
  <si>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</si>
  <si>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</si>
  <si>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</si>
  <si>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</si>
  <si>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</si>
  <si>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</si>
  <si>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</si>
  <si>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</si>
  <si>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</si>
  <si>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</si>
  <si>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</si>
  <si>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</si>
  <si>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</si>
  <si>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</si>
  <si>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</si>
  <si>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</si>
  <si>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</si>
  <si>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</si>
  <si>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</si>
  <si>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</si>
  <si>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</si>
  <si>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</si>
  <si>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</si>
  <si>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</si>
  <si>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</si>
  <si>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</si>
  <si>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</si>
  <si>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</si>
  <si>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</si>
  <si>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</si>
  <si>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</si>
  <si>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</si>
  <si>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</si>
  <si>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</si>
  <si>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</si>
  <si>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</si>
  <si>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</si>
  <si>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</si>
  <si>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</si>
  <si>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</si>
  <si>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</si>
  <si>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</si>
  <si>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</si>
  <si>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</si>
  <si>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</si>
  <si>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</si>
  <si>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</si>
  <si>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</si>
  <si>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</si>
  <si>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</si>
  <si>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</si>
  <si>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</si>
  <si>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</si>
  <si>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</si>
  <si>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</si>
  <si>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</si>
  <si>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</si>
  <si>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</si>
  <si>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</si>
  <si>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</si>
  <si>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</si>
  <si>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</si>
  <si>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</si>
  <si>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</si>
  <si>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</si>
  <si>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</si>
  <si>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</si>
  <si>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</si>
  <si>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</si>
  <si>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</si>
  <si>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</si>
  <si>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</si>
  <si>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</si>
  <si>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</si>
  <si>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</si>
  <si>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</si>
  <si>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</si>
  <si>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</si>
  <si>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</si>
  <si>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</si>
  <si>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</si>
  <si>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</si>
  <si>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</si>
  <si>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</si>
  <si>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</si>
  <si>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</si>
  <si>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</si>
  <si>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</si>
  <si>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</si>
  <si>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</si>
  <si>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</si>
  <si>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</si>
  <si>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</si>
  <si>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</si>
  <si>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Alpha CETV factors for pension age of 65</t>
  </si>
  <si>
    <t>Male &amp; Female</t>
  </si>
  <si>
    <t>0-201</t>
  </si>
  <si>
    <t>Age</t>
  </si>
  <si>
    <t>Male - Member's pension factor</t>
  </si>
  <si>
    <t>Male - Partner's pension factor</t>
  </si>
  <si>
    <t>Female - Member's pension factor</t>
  </si>
  <si>
    <t>Female - Partner's pension factor</t>
  </si>
  <si>
    <t>Alpha CETV factors for pension age of 66</t>
  </si>
  <si>
    <t>0-202</t>
  </si>
  <si>
    <t>Alpha CETV factors for pension age of 67</t>
  </si>
  <si>
    <t>0-203</t>
  </si>
  <si>
    <t>Alpha CETV factors for pension age of 68</t>
  </si>
  <si>
    <t>0-204</t>
  </si>
  <si>
    <t>Classic, Classic Plus and Premium</t>
  </si>
  <si>
    <t>CETV factors for normal pension age of 60 - classic, classic plus and premium</t>
  </si>
  <si>
    <t>1-206</t>
  </si>
  <si>
    <t>Male - Deduction for NI modification factor</t>
  </si>
  <si>
    <t>Male - Lump sum</t>
  </si>
  <si>
    <t>Female - Deduction for NI modification factor</t>
  </si>
  <si>
    <t>Female - Lump sum</t>
  </si>
  <si>
    <t>CETV factors for normal pension age of 65 - classic, classic plus and premium</t>
  </si>
  <si>
    <t>1-207</t>
  </si>
  <si>
    <t>CETV factors for normal pension age of 65 - nuvos</t>
  </si>
  <si>
    <t>All Sections</t>
  </si>
  <si>
    <t>CETV factors for added pension benefits - Classic</t>
  </si>
  <si>
    <t>1-210</t>
  </si>
  <si>
    <t>Male - Member + spouse's pension factor</t>
  </si>
  <si>
    <t>Female - Member + spouse's pension factor</t>
  </si>
  <si>
    <t>Classic Plus and Premium</t>
  </si>
  <si>
    <t>CETV factors for added pension benefits - classic plus and premium</t>
  </si>
  <si>
    <t>alpha - pensioner cash equivalents on divorce factors - pensioners not on ill health</t>
  </si>
  <si>
    <t>0-301</t>
  </si>
  <si>
    <t>Male - Gross pension of £1 a year</t>
  </si>
  <si>
    <t>Male - Partner's pension of £1 a year</t>
  </si>
  <si>
    <t>Male - Deduction for GMP of £1 a year Pre-88</t>
  </si>
  <si>
    <t>Male - Deduction for GMP of £1 a year Post-88</t>
  </si>
  <si>
    <t>Female - Gross pension of £1 a year</t>
  </si>
  <si>
    <t>Female - Partner's pension of £1 a year</t>
  </si>
  <si>
    <t>Female - Deduction for GMP of £1 a year Pre-88</t>
  </si>
  <si>
    <t>Female - Deduction for GMP of £1 a year Post-88</t>
  </si>
  <si>
    <t>alpha - pensioner cash equivalents on divorce factors - pensioners on ill health</t>
  </si>
  <si>
    <t>0-302</t>
  </si>
  <si>
    <t>PCSPS - pensioner cash equivalents on divorce factors - pensioner not on ill health</t>
  </si>
  <si>
    <t>1-303</t>
  </si>
  <si>
    <t>Male - Deduction for NI modification of £1 a year</t>
  </si>
  <si>
    <t>Female - Deduction for NI modification of £1 a year</t>
  </si>
  <si>
    <t>PCSPS - pensioner cash equivalents on divorce factors - pensioner on ill health</t>
  </si>
  <si>
    <t>1-304</t>
  </si>
  <si>
    <t>PCSPS_NI_0-201</t>
  </si>
  <si>
    <t>\\Gad-ast\ast\Factors\2017\PCSPS NI\Client Output\Tranche 1_2.4%\CETV bespoke outputs PCSPS NI - A + B - C T0.04 Tranche 1 xlsb - New GB with NI_SCAPE 2.4%.xlsb</t>
  </si>
  <si>
    <t>PCSPS_NI_0-202</t>
  </si>
  <si>
    <t>PCSPS_NI_0-203</t>
  </si>
  <si>
    <t>PCSPS_NI_0-204</t>
  </si>
  <si>
    <t>PCSPS_NI_1-206</t>
  </si>
  <si>
    <t>PCSPS_NI_1-207</t>
  </si>
  <si>
    <t>PCSPS_NI_4-208</t>
  </si>
  <si>
    <t>PCSPS_NI_1-210</t>
  </si>
  <si>
    <t>PCSPS_NI_2-211</t>
  </si>
  <si>
    <t>PCSPS_NI_0-301</t>
  </si>
  <si>
    <t>PCSPS_NI_0-302</t>
  </si>
  <si>
    <t>PCSPS_NI_1-303</t>
  </si>
  <si>
    <t>PCSPS_NI_1-304</t>
  </si>
  <si>
    <t>PCSPS_NI_0-219</t>
  </si>
  <si>
    <t>Meera</t>
  </si>
  <si>
    <t>Purpose of the Northern Ireland Department of Finance Consolidated Factor Spreadsheet</t>
  </si>
  <si>
    <t>Northern Ireland Civil Service Pension Schemes - Consolidated Factor Spreadsheet</t>
  </si>
  <si>
    <t>This spreadsheet contains the full suite of factors that are in force for the Northern Ireland Civil Service Pension Schemes.</t>
  </si>
  <si>
    <t>Version 2018 - 1 (9 November 2018)</t>
  </si>
  <si>
    <t>x-200 and x-300 series</t>
  </si>
  <si>
    <t>x-100, x-400, x-500, x-600, x-700, and x800 series</t>
  </si>
  <si>
    <t>None - table should be used with existing guidance notes as referenced</t>
  </si>
  <si>
    <t xml:space="preserve">This sheet is intended to assist DoF NI in understanding which factors have changed and when. </t>
  </si>
  <si>
    <t>Scheme</t>
  </si>
  <si>
    <t>Section(s)</t>
  </si>
  <si>
    <t>Civil Servants and Others Pension Scheme (Northern Ireland) (CSOPS(NI))</t>
  </si>
  <si>
    <t>Principal Civil Service Pension Scheme (Northern Ireland) (PCSPS(NI))</t>
  </si>
  <si>
    <t>Alpha - pensioner cash equivalents on divorce factors - pensioners on ill health</t>
  </si>
  <si>
    <t>Alpha - pensioner cash equivalents on divorce factors - pensioners not on ill health</t>
  </si>
  <si>
    <t>Pensioner CE</t>
  </si>
  <si>
    <t>Unisex</t>
  </si>
  <si>
    <t>Number of 1 Aprils</t>
  </si>
  <si>
    <t>Scheme Number (x)</t>
  </si>
  <si>
    <t>Table Reference
(Scheme-Series Number)</t>
  </si>
  <si>
    <t>1-211</t>
  </si>
  <si>
    <t>Related Factor Guidance</t>
  </si>
  <si>
    <t>Issued</t>
  </si>
  <si>
    <t>P2CETV65</t>
  </si>
  <si>
    <t>P2CETV66</t>
  </si>
  <si>
    <t>P2CETV67</t>
  </si>
  <si>
    <t>P2CETV68</t>
  </si>
  <si>
    <t>P1CETV60</t>
  </si>
  <si>
    <t>P1CETV65</t>
  </si>
  <si>
    <t>P1CETVN</t>
  </si>
  <si>
    <t>P1CETVAPC</t>
  </si>
  <si>
    <t>P1CETVAPP</t>
  </si>
  <si>
    <t>P2CENH1</t>
  </si>
  <si>
    <t>P2CEIH1</t>
  </si>
  <si>
    <t>P1CENH1</t>
  </si>
  <si>
    <t>P1CEIH1</t>
  </si>
  <si>
    <t>Number of 1 Aprils between Calculation Date and NPA</t>
  </si>
  <si>
    <t>Factor</t>
  </si>
  <si>
    <t>1-208</t>
  </si>
  <si>
    <t>Age last birthday</t>
  </si>
  <si>
    <t xml:space="preserve">The 200 series factors contain the non club transfer factors. Each different type of non club transfer factor is set out on a separate sheet starting with sheet x-201, where x relates to the scheme (0 for CSOPS(NI) and 1 for PCSPS(NI)). </t>
  </si>
  <si>
    <t xml:space="preserve">The 300 series factors contain the pension sharing on divorce factors. Each different type of pension sharing on divorce factor is set out on a separate sheet starting with sheet x-301, where x relates to the scheme (0 for CSOPS(NI) and 1 for PCSPS(NI)). </t>
  </si>
  <si>
    <t xml:space="preserve">The 500 series factors contain the commutation factors. Each different type of commutation factor is set out on a separate sheet starting with sheet x-501, where x relates to the scheme (0 for CSOPS(NI) and 1 for PCSPS(NI)). </t>
  </si>
  <si>
    <t xml:space="preserve">The 600 series factors contain the scheme pays factors. Each different type of scheme pays factor is set out on a separate sheet starting with sheet x-601, where x relates to the scheme (0 for CSOPS(NI) and 1 for PCSPS(NI)). </t>
  </si>
  <si>
    <t xml:space="preserve">The 700 series factors contain the additional benefit or additional contribution factors. Each different type of additional benefit or additional contribution factor is set out on a separate sheet starting with sheet x-701, where x relates to the scheme (0 for CSOPS(NI) and 1 for PCSPS(NI)). </t>
  </si>
  <si>
    <t xml:space="preserve">The 800 series factors contain the other scheme specific factors. Each different type of other scheme specific factor is set out on a separate sheet starting with sheet x-801, where x relates to the scheme (0 for CSOPS(NI) and 1 for PCSPS(NI)). </t>
  </si>
  <si>
    <t>Pension Credit</t>
  </si>
  <si>
    <t xml:space="preserve">alpha - factors to convert pension credit to pension for a male pension credit member </t>
  </si>
  <si>
    <t>Male</t>
  </si>
  <si>
    <t>Age last birthday at relevant date</t>
  </si>
  <si>
    <t>Scheme Number</t>
  </si>
  <si>
    <t>0-305</t>
  </si>
  <si>
    <t>P2PCM1</t>
  </si>
  <si>
    <t>Gross pension of £1 a year: with NPA 65</t>
  </si>
  <si>
    <t>Gross pension of £1 a year: with NPA 66</t>
  </si>
  <si>
    <t>Gross pension of £1 a year: with NPA 67</t>
  </si>
  <si>
    <t>Gross pension of £1 a year: with NPA 68</t>
  </si>
  <si>
    <t xml:space="preserve">alpha - factors to convert pension credit to pension for a female pension credit member </t>
  </si>
  <si>
    <t>Female</t>
  </si>
  <si>
    <t>0-306</t>
  </si>
  <si>
    <t>P2PCF1</t>
  </si>
  <si>
    <t>Principal Civil Service Pension Scheme (Northern Ireland)</t>
  </si>
  <si>
    <t>PCSPS (NI) - factors to convert pension credit to pension for a classic, classic plus or premium pension credit member</t>
  </si>
  <si>
    <t>1-307</t>
  </si>
  <si>
    <t>P1PCCP1</t>
  </si>
  <si>
    <t>Male - Gross pension of £1 a year: classic, classic plus or premium credit member</t>
  </si>
  <si>
    <t>Male - Lump Sum of £1: classic pension credit member</t>
  </si>
  <si>
    <t>Female - Gross pension of £1 a year: classic, classic plus or premium credit member</t>
  </si>
  <si>
    <t>Female - Lump Sum of £1: classic pension credit member</t>
  </si>
  <si>
    <t>nuvos - factors to convert pension credit to pension for a nuvos pension credit member</t>
  </si>
  <si>
    <t>1-308</t>
  </si>
  <si>
    <t>P1PCNU1</t>
  </si>
  <si>
    <t>Male - Gross pension of £1 a year: nuvos pension credit member</t>
  </si>
  <si>
    <t>Female - Gross pension of £1 a year: nuvos pension credit member</t>
  </si>
  <si>
    <t>Triv Comm</t>
  </si>
  <si>
    <t>Trivial Commutation Unisex factors</t>
  </si>
  <si>
    <t>0-501</t>
  </si>
  <si>
    <t>P2TC1</t>
  </si>
  <si>
    <t>Amount of lump sum for every £1 of pension - Former Contributing member's and dependant's pension</t>
  </si>
  <si>
    <t>Amount of lump sum for every £1 of pension - Dependant's pension</t>
  </si>
  <si>
    <t>Classic, classic plus, premium and nuvos: trivial commutation unisex factors</t>
  </si>
  <si>
    <t>1-502</t>
  </si>
  <si>
    <t>P1TCCL1</t>
  </si>
  <si>
    <t>Inverse Comm</t>
  </si>
  <si>
    <t>Classic section inverse commutation factors (member pension only)</t>
  </si>
  <si>
    <t>Age at retirement in years and complete months</t>
  </si>
  <si>
    <t>1-503</t>
  </si>
  <si>
    <t>P1IC1</t>
  </si>
  <si>
    <t>Member Pension - Male Member</t>
  </si>
  <si>
    <t>Member Pension - Female Member</t>
  </si>
  <si>
    <t>Member and Dependant - Male Member</t>
  </si>
  <si>
    <t>Member and Dependant - Female Member</t>
  </si>
  <si>
    <t>from</t>
  </si>
  <si>
    <t>PCSPS_NI_0-305</t>
  </si>
  <si>
    <t>L:\Factors\2017\PCSPS NI\Client Output\Tranche 1_2.4%\CETV bespoke outputs PCSPS NI - A + B - C T0.04 Tranche 1 xlsb - New GB with NI_SCAPE 2.4%.xlsb</t>
  </si>
  <si>
    <t>aidanm</t>
  </si>
  <si>
    <t>PCSPS_NI_0-306</t>
  </si>
  <si>
    <t>PCSPS_NI_1-307</t>
  </si>
  <si>
    <t>PCSPS_NI_4-308</t>
  </si>
  <si>
    <t>PCSPS_NI_1-502</t>
  </si>
  <si>
    <t>PCSPS_NI_1-503</t>
  </si>
  <si>
    <t>All sections</t>
  </si>
  <si>
    <t>ERF</t>
  </si>
  <si>
    <t>Early payment reduction factors for NPA/EPA 65</t>
  </si>
  <si>
    <t>Age at early retirement (complete years and months, ignoring part months)</t>
  </si>
  <si>
    <t>0-401</t>
  </si>
  <si>
    <t>P2ER65</t>
  </si>
  <si>
    <t>Months/Age</t>
  </si>
  <si>
    <t>Early payment reduction factors for NPA/EPA 66</t>
  </si>
  <si>
    <t>0-402</t>
  </si>
  <si>
    <t>P2ER66</t>
  </si>
  <si>
    <t>Early payment reduction factors for NPA/EPA 67</t>
  </si>
  <si>
    <t>0-403</t>
  </si>
  <si>
    <t>P2ER67</t>
  </si>
  <si>
    <t>Early payment reduction factors for NPA/EPA 68</t>
  </si>
  <si>
    <t>0-404</t>
  </si>
  <si>
    <t>P2ER68</t>
  </si>
  <si>
    <t>Classic and Premium</t>
  </si>
  <si>
    <t>Early retirement direct from service and/or over age 55 - Classic and Premium NPA 60 members - Factors for calculating the actuarially reduced pension</t>
  </si>
  <si>
    <t>Age at early retirement (in years and complete months)</t>
  </si>
  <si>
    <t>1-405</t>
  </si>
  <si>
    <t>P1ER60PEN1</t>
  </si>
  <si>
    <t>Early retirement direct from service and deferred status over age 55 - Classic NPA 60 members - Factors for calculating the actuarially reduced lump sum</t>
  </si>
  <si>
    <t>1-406</t>
  </si>
  <si>
    <t>P1ER60LS1</t>
  </si>
  <si>
    <t>Early retirement from deferment and under 55 - Classic and Premium NPA 60 members - Factors for calculating the actuarially reduced pension</t>
  </si>
  <si>
    <t>1-407</t>
  </si>
  <si>
    <t>P1ER60PEN2</t>
  </si>
  <si>
    <t>Early retirement from deferment and under 55 - Classic NPA 60 members - Factors for calculating the actuarially reduced lump sum</t>
  </si>
  <si>
    <t>1-408A</t>
  </si>
  <si>
    <t>1-408B</t>
  </si>
  <si>
    <t>P1ER60LS2</t>
  </si>
  <si>
    <t>Early retirement direct from service or deferred status over age 55 - Classic and Premium NPA 65 members - Factors for calculating the actuarially reduced pension</t>
  </si>
  <si>
    <t>1-409</t>
  </si>
  <si>
    <t>P1ER65PEN1</t>
  </si>
  <si>
    <t>Early retirement direct from service and/or over age 55 - Classic NPA 65 members - Factors for calculating the actuarially reduced lump sum</t>
  </si>
  <si>
    <t>1-410</t>
  </si>
  <si>
    <t>P1ER65LS1</t>
  </si>
  <si>
    <t>Early retirement from deferment and under 55 - Classic and Premium NPA 65 members - Factors for calculating the actuarially reduced pension</t>
  </si>
  <si>
    <t>1-411A</t>
  </si>
  <si>
    <t>P1ER65PEN2</t>
  </si>
  <si>
    <t>Early retirement from deferment and under 55 - Classic NPA 65 members - Factors for calculating the actuarially reduced lump sum</t>
  </si>
  <si>
    <t>1-412A</t>
  </si>
  <si>
    <t>1-412B</t>
  </si>
  <si>
    <t>P1ER65LS2</t>
  </si>
  <si>
    <t>Age in years and complete months (ignoring part months)</t>
  </si>
  <si>
    <t>1-413</t>
  </si>
  <si>
    <t>P1ER65NUV</t>
  </si>
  <si>
    <t>LRF</t>
  </si>
  <si>
    <t>Age addition factors across various NPA/EPAs - for use with all descriptions of pension except added (self only) pension</t>
  </si>
  <si>
    <t>Age when assessing (assumed) age addition (complete years and months, ignoring part months)</t>
  </si>
  <si>
    <t>0-416</t>
  </si>
  <si>
    <t>P2AA1</t>
  </si>
  <si>
    <t>Age addition factors across various NPA/EPAs - for use with added (self only) pension</t>
  </si>
  <si>
    <t>0-417</t>
  </si>
  <si>
    <t>P2AA2</t>
  </si>
  <si>
    <t>Added pension</t>
  </si>
  <si>
    <t>Alpha added pension by lump sum factors for normal pension age of 65</t>
  </si>
  <si>
    <t>0-701</t>
  </si>
  <si>
    <t>P2APLS65</t>
  </si>
  <si>
    <t>Member's pension factor - Males</t>
  </si>
  <si>
    <t>Member's pension factor - Females</t>
  </si>
  <si>
    <t>Member + spouse - Unisex</t>
  </si>
  <si>
    <t>Alpha added pension by lump sum factors for normal pension age of 66</t>
  </si>
  <si>
    <t>0-702</t>
  </si>
  <si>
    <t>P2APLS66</t>
  </si>
  <si>
    <t>Alpha added pension by lump sum factors for normal pension age of 67</t>
  </si>
  <si>
    <t>0-703</t>
  </si>
  <si>
    <t>P2APLS67</t>
  </si>
  <si>
    <t>Alpha added pension by lump sum factors for normal pension age of 68</t>
  </si>
  <si>
    <t>0-704</t>
  </si>
  <si>
    <t>P2APLS68</t>
  </si>
  <si>
    <t>Member + Spouse - Unisex</t>
  </si>
  <si>
    <t xml:space="preserve">Alpha Added Pension by periodical contribution factors for normal pension age of 65 </t>
  </si>
  <si>
    <t>0-705</t>
  </si>
  <si>
    <t>P2APPC65</t>
  </si>
  <si>
    <t xml:space="preserve">Alpha Added Pension by periodical contribution factors for normal pension age of 66 </t>
  </si>
  <si>
    <t>0-706</t>
  </si>
  <si>
    <t>P2APPC66</t>
  </si>
  <si>
    <t>Alpha Added Pension by periodical contribution factors for normal pension age of 67</t>
  </si>
  <si>
    <t>0-707</t>
  </si>
  <si>
    <t>P2APPC67</t>
  </si>
  <si>
    <t>Alpha Added Pension by periodical contribution factors for normal pension age of 68</t>
  </si>
  <si>
    <t>0-708</t>
  </si>
  <si>
    <t>P2APPC68</t>
  </si>
  <si>
    <t>Added pension by periodical contribution factors for classic</t>
  </si>
  <si>
    <t>1-709</t>
  </si>
  <si>
    <t>P1APPCCL1</t>
  </si>
  <si>
    <t>Member + spouse</t>
  </si>
  <si>
    <t>Premium and Classic Plus</t>
  </si>
  <si>
    <t>Added pension by periodical contribution factors for classic plus and premium</t>
  </si>
  <si>
    <t>1-710</t>
  </si>
  <si>
    <t>P1APPCCP1</t>
  </si>
  <si>
    <t>Added pension by periodical contribution factors for nuvos</t>
  </si>
  <si>
    <t>1-711</t>
  </si>
  <si>
    <t>P1APPCNU1</t>
  </si>
  <si>
    <t>2-710</t>
  </si>
  <si>
    <t xml:space="preserve">The 400 series factors contain the early and late retirement factors. Each different type of early or late retirement factor is set out on a separate sheet starting with sheet x-401, where x relates to the scheme (0 for CSOPS(NI) and 1 for PCSPS(NI)). </t>
  </si>
  <si>
    <t>Version 2018 - 2 (21 December 2018)</t>
  </si>
  <si>
    <t>Confirms that the following factor table is no longer required by DoF NI:</t>
  </si>
  <si>
    <t>P1ER60LS2 - Table B</t>
  </si>
  <si>
    <t>P1ER60LS2 - Table C</t>
  </si>
  <si>
    <t>P1ER65LS2 - Table B</t>
  </si>
  <si>
    <t>P1ER65LS2 - Table C</t>
  </si>
  <si>
    <t>Early retirement from nuvos scheme</t>
  </si>
  <si>
    <t>Late payment Supplement Factors across various NPAs (unisex) for use where member's and contingent partner's pension will receive a LPS</t>
  </si>
  <si>
    <t>Age at early retirement (in years and completed months)</t>
  </si>
  <si>
    <t>0-419</t>
  </si>
  <si>
    <t>P2LPS1</t>
  </si>
  <si>
    <t>Late payment supplement factors across various NPAs (Unisex) - for use with added (self only) pension</t>
  </si>
  <si>
    <t>0-420</t>
  </si>
  <si>
    <t>P2LPS2</t>
  </si>
  <si>
    <t>Early retirement for all members except for those retiring before age 55 whose deemed date for PI is in an earlier financial year then when date of ER occurs</t>
  </si>
  <si>
    <t>Table Reference Guidance</t>
  </si>
  <si>
    <t>Section 2.7</t>
  </si>
  <si>
    <t>PCSPS_NI_0-401</t>
  </si>
  <si>
    <t>PCSPS_NI_0-402</t>
  </si>
  <si>
    <t>PCSPS_NI_0-403</t>
  </si>
  <si>
    <t>PCSPS_NI_0-404</t>
  </si>
  <si>
    <t>PCSPS_NI_1-405</t>
  </si>
  <si>
    <t>PCSPS_NI_1-406</t>
  </si>
  <si>
    <t>PCSPS_NI_1-407</t>
  </si>
  <si>
    <t>PCSPS_NI_1-408A</t>
  </si>
  <si>
    <t>PCSPS_NI_1-408B</t>
  </si>
  <si>
    <t>PCSPS_NI_1-409</t>
  </si>
  <si>
    <t>PCSPS_NI_1-410</t>
  </si>
  <si>
    <t>PCSPS_NI_1-411A</t>
  </si>
  <si>
    <t>PCSPS_NI_1-412A</t>
  </si>
  <si>
    <t>PCSPS_NI_1-412B</t>
  </si>
  <si>
    <t xml:space="preserve">Early retirement from nuvos scheme </t>
  </si>
  <si>
    <t>PCSPS_NI_4-413</t>
  </si>
  <si>
    <t>Thannima</t>
  </si>
  <si>
    <t>PCSPS_NI_4-414</t>
  </si>
  <si>
    <t>PCSPS_NI_4-415</t>
  </si>
  <si>
    <t>PCSPS_NI_0-416</t>
  </si>
  <si>
    <t>PCSPS_NI_0-417</t>
  </si>
  <si>
    <t>\\Gad-ast\ast\Factors\2017\PCSPS NI\Client Output\Tranche 1\CETV bespoke outputs PCSPS NI - A + B - C T0.04 Tranche 1 xlsb - New GB with NI.xlsb</t>
  </si>
  <si>
    <t>PCSPS_NI_0-419</t>
  </si>
  <si>
    <t>H:\Factors\2017\PCSPS NI\Client Output\Tranche 1_2.4%\CETV bespoke outputs PCSPS NI - A + B - C T0.04 Tranche 1 xlsb - v0.02 - New GB with NI_SCAPE 2.4%.xlsb</t>
  </si>
  <si>
    <t>Tadeos</t>
  </si>
  <si>
    <t>PCSPS_NI_0-420</t>
  </si>
  <si>
    <t>Principal Civil Service Pension Scheme (PCSPS)</t>
  </si>
  <si>
    <t>Civil Servants and Others Pension Scheme (CSOPS)_1-421</t>
  </si>
  <si>
    <t>EPA</t>
  </si>
  <si>
    <t>Contribution rates for EPA options - Retire 1 year early from NPA 65</t>
  </si>
  <si>
    <t>Contribution rates for EPA options - Retire 1 year early from NPA 66</t>
  </si>
  <si>
    <t>Contribution rates for EPA options - Retire 1 year early from NPA 67</t>
  </si>
  <si>
    <t>Contribution rates for EPA options - Retire 1 year early from NPA 68</t>
  </si>
  <si>
    <t>P2EPA1</t>
  </si>
  <si>
    <t>Age/Months</t>
  </si>
  <si>
    <t>Contribution rates for EPA options - Retire 2 years early from NPA 66</t>
  </si>
  <si>
    <t>Contribution rates for EPA options - Retire 2 years early from NPA 67</t>
  </si>
  <si>
    <t>Contribution rates for EPA options - Retire 2 years early from NPA 68</t>
  </si>
  <si>
    <t>P2EPA2</t>
  </si>
  <si>
    <t>Contribution rates for EPA options - Retire 3 years early from NPA 67</t>
  </si>
  <si>
    <t>Contribution rates for EPA options - Retire 3 years early from NPA 68</t>
  </si>
  <si>
    <t>Age (complete years, ignoring part years)</t>
  </si>
  <si>
    <t>P2EPA3</t>
  </si>
  <si>
    <t>Headroom factors - prospective accrual accumulation factor</t>
  </si>
  <si>
    <t>Years/Months Early</t>
  </si>
  <si>
    <t>Years Early</t>
  </si>
  <si>
    <t>Civil Servants and Others Pension Scheme (Northern Ireland) (CSOPS(NI))_0-818A</t>
  </si>
  <si>
    <t>Civil Servants and Others Pension Scheme (Northern Ireland) (CSOPS(NI))_0-818B</t>
  </si>
  <si>
    <t>Civil Servants and Others Pension Scheme (Northern Ireland) (CSOPS(NI))_0-818C</t>
  </si>
  <si>
    <t>Civil Servants and Others Pension Scheme (Northern Ireland) (CSOPS(NI))_0-818D</t>
  </si>
  <si>
    <t>Civil Servants and Others Pension Scheme (Northern Ireland) (CSOPS(NI))_0-819A</t>
  </si>
  <si>
    <t>Civil Servants and Others Pension Scheme (Northern Ireland) (CSOPS(NI))_0-819B</t>
  </si>
  <si>
    <t>Civil Servants and Others Pension Scheme (Northern Ireland) (CSOPS(NI))_0-819C</t>
  </si>
  <si>
    <t>Civil Servants and Others Pension Scheme (Northern Ireland) (CSOPS(NI))_0-820A</t>
  </si>
  <si>
    <t>Civil Servants and Others Pension Scheme (Northern Ireland) (CSOPS(NI))_0-820B</t>
  </si>
  <si>
    <t>Civil Servants and Others Pension Scheme (Northern Ireland) (CSOPS(NI))_0-823</t>
  </si>
  <si>
    <t>0-717A</t>
  </si>
  <si>
    <t>0-717B</t>
  </si>
  <si>
    <t>0-717C</t>
  </si>
  <si>
    <t>0-717D</t>
  </si>
  <si>
    <t>0-718A</t>
  </si>
  <si>
    <t>0-718B</t>
  </si>
  <si>
    <t>0-718C</t>
  </si>
  <si>
    <t>0-719A</t>
  </si>
  <si>
    <t>0-719B</t>
  </si>
  <si>
    <t>0-720</t>
  </si>
  <si>
    <t>P2HR1</t>
  </si>
  <si>
    <t>Period between Option commencement date and EPA (in years and months, ignoring part months)</t>
  </si>
  <si>
    <t>TV In (non-club)</t>
  </si>
  <si>
    <t>Non Club alpha transfer in factors for NPA of 65</t>
  </si>
  <si>
    <t>P2TVIN65</t>
  </si>
  <si>
    <t>Member's pension factor - Male</t>
  </si>
  <si>
    <t>Partner's pension factor - Male</t>
  </si>
  <si>
    <t>Member's pension factor - Female</t>
  </si>
  <si>
    <t>Partner's pension factor - Female</t>
  </si>
  <si>
    <t>Non Club alpha transfer in factors for NPA of 66</t>
  </si>
  <si>
    <t>P2TVIN66</t>
  </si>
  <si>
    <t>Non Club alpha transfer in factors for NPA of 67</t>
  </si>
  <si>
    <t>0-214</t>
  </si>
  <si>
    <t>P2TVIN67</t>
  </si>
  <si>
    <t>Non Club alpha transfer in factors for NPA of 68</t>
  </si>
  <si>
    <t>0-215</t>
  </si>
  <si>
    <t>P2TVIN68</t>
  </si>
  <si>
    <t>0-217</t>
  </si>
  <si>
    <t>0-216</t>
  </si>
  <si>
    <t>andreas</t>
  </si>
  <si>
    <t>Age (complete years, ignoring part years) and NPA (in complete years and complete months, ignoring part
months)</t>
  </si>
  <si>
    <t>0-418</t>
  </si>
  <si>
    <t>1-420</t>
  </si>
  <si>
    <t>x-200 (TV in for Classic, Classic Plus and Premium only), x-600, x-700(ARBO), and x800 series</t>
  </si>
  <si>
    <t>x-200 (TV in for Nuvos and Alpha only), x-300 (Pension Credit only), x-400, x-500, x-700 (AP and EPA/EEPA only)</t>
  </si>
  <si>
    <t>Scheme pays AA</t>
  </si>
  <si>
    <t>Alpha scheme pays factors - all NPAs</t>
  </si>
  <si>
    <t>0-601</t>
  </si>
  <si>
    <t>A1</t>
  </si>
  <si>
    <t>Male NPA 65 Factor</t>
  </si>
  <si>
    <t>Female NPA 65 Factor</t>
  </si>
  <si>
    <t>Male NPA 66 Factor</t>
  </si>
  <si>
    <t>Female NPA 66 Factor</t>
  </si>
  <si>
    <t>Male NPA 67 Factor</t>
  </si>
  <si>
    <t>Female NPA 67 Factor</t>
  </si>
  <si>
    <t>Male NPA 68 Factor</t>
  </si>
  <si>
    <t>Female NPA 68 Factor</t>
  </si>
  <si>
    <t>Pensioner members (normal health) - Scheme pays factors - All NPAs</t>
  </si>
  <si>
    <t>D1</t>
  </si>
  <si>
    <t>Pensioner members (ill health) - Scheme pays factors - All NPAs</t>
  </si>
  <si>
    <t>D2</t>
  </si>
  <si>
    <t>Classic and Premium scheme pays factors (NPA 60 and NPA 65)</t>
  </si>
  <si>
    <t>Male NPA 60 - Pension Factor</t>
  </si>
  <si>
    <t>Male NPA 60 - Lump Sum Factor</t>
  </si>
  <si>
    <t>Female NPA 60 - Pension Factor</t>
  </si>
  <si>
    <t>Female NPA 60 - Lump Sum Factor</t>
  </si>
  <si>
    <t>Male NPA 65 - Pension Factor</t>
  </si>
  <si>
    <t>Male NPA 65 - Lump Sum Factor</t>
  </si>
  <si>
    <t>Female NPA 65 - Pension Factor</t>
  </si>
  <si>
    <t>Female NPA 65 - Lump Sum Factor</t>
  </si>
  <si>
    <t>Nuvos scheme pays factors - NPA 65</t>
  </si>
  <si>
    <t>A2</t>
  </si>
  <si>
    <t>Years until NPA at date of retirement</t>
  </si>
  <si>
    <t>B1</t>
  </si>
  <si>
    <t>Scheme pays AA LRF</t>
  </si>
  <si>
    <t>Increases to pension and lump sum offset for retirement after NPA 60</t>
  </si>
  <si>
    <t>Increases to pension and lump sum offset for retirement after NPA 65</t>
  </si>
  <si>
    <t>Years after NPA at date of retirement</t>
  </si>
  <si>
    <t>C1</t>
  </si>
  <si>
    <t>Years Late</t>
  </si>
  <si>
    <t>NPA 60 Pension Factor</t>
  </si>
  <si>
    <t>NPA 60 Lump Sum Factor</t>
  </si>
  <si>
    <t>NPA 65 Pension Factor</t>
  </si>
  <si>
    <t>NPA 65 Lump Sum Factor</t>
  </si>
  <si>
    <t>Scheme pays factors where the member has already retired in normal health</t>
  </si>
  <si>
    <t>1-608</t>
  </si>
  <si>
    <t>Male Factor</t>
  </si>
  <si>
    <t>Female Factor</t>
  </si>
  <si>
    <t>Scheme pays factors where the member has already retired in ill health</t>
  </si>
  <si>
    <t>Reduction to pension offset on ill health retirement</t>
  </si>
  <si>
    <t>Increases to pension offset for retirement after NPA</t>
  </si>
  <si>
    <t>PCSPS_NI_0-601</t>
  </si>
  <si>
    <t>\\Gad-ast\ast\Factors\2017\PCSPS NI\Client Output\Tranche 1_2.4%\CETV bespoke outputs PCSPS NI - A + B - C T0.04 Tranche 1 xlsb - v0.02 - New GB with NI_SCAPE 2.4%.xlsb</t>
  </si>
  <si>
    <t>PCSPS_NI_0-602</t>
  </si>
  <si>
    <t>PCSPS_NI_0-603</t>
  </si>
  <si>
    <t>PCSPS_NI_1-604</t>
  </si>
  <si>
    <t>PCSPS_NI_4-605</t>
  </si>
  <si>
    <t>PCSPS_NI_1-606A</t>
  </si>
  <si>
    <t>PCSPS_NI_1-606B</t>
  </si>
  <si>
    <t>PCSPS_NI_1-607A</t>
  </si>
  <si>
    <t>PCSPS_NI_1-607B</t>
  </si>
  <si>
    <t xml:space="preserve"> D1</t>
  </si>
  <si>
    <t>PCSPS_NI_1-608</t>
  </si>
  <si>
    <t>PCSPS_NI_1-609</t>
  </si>
  <si>
    <t>PCSPS_NI_0-610A</t>
  </si>
  <si>
    <t>PCSPS_NI_0-611</t>
  </si>
  <si>
    <t>1-613</t>
  </si>
  <si>
    <t>0-604</t>
  </si>
  <si>
    <t>0-605</t>
  </si>
  <si>
    <t>0-606</t>
  </si>
  <si>
    <t>1-607</t>
  </si>
  <si>
    <t>1-610A</t>
  </si>
  <si>
    <t>1-610B</t>
  </si>
  <si>
    <t>1-611A</t>
  </si>
  <si>
    <t>1-611B</t>
  </si>
  <si>
    <t>1-612</t>
  </si>
  <si>
    <t>0-603</t>
  </si>
  <si>
    <t>ARBO</t>
  </si>
  <si>
    <t>Factors for actuarial reduction buy out (NPA 65)</t>
  </si>
  <si>
    <t>Age at early retirement</t>
  </si>
  <si>
    <t>0-722</t>
  </si>
  <si>
    <t>P2ARBO65</t>
  </si>
  <si>
    <t>Factors for actuarial reduction buy out (NPA 66)</t>
  </si>
  <si>
    <t>0-723</t>
  </si>
  <si>
    <t>P2ARBO66</t>
  </si>
  <si>
    <t>Factors for actuarial reduction buy out (NPA 67)</t>
  </si>
  <si>
    <t>0-724</t>
  </si>
  <si>
    <t>P2ARBO67</t>
  </si>
  <si>
    <t>Factors for actuarial reduction buy out (NPA 68)</t>
  </si>
  <si>
    <t>0-725</t>
  </si>
  <si>
    <t>P2ARBO68</t>
  </si>
  <si>
    <t>ARBO factors for classic or premium members (NPA 60)</t>
  </si>
  <si>
    <t>1-726</t>
  </si>
  <si>
    <t>P1ARBO60</t>
  </si>
  <si>
    <t>ARBO factors for classic or premium members (NPA 65)</t>
  </si>
  <si>
    <t>1-727</t>
  </si>
  <si>
    <t>P1ARBO65FS</t>
  </si>
  <si>
    <t>P1ARBO65NUV</t>
  </si>
  <si>
    <t>ARBO factors for nuvos pension credit members</t>
  </si>
  <si>
    <t>P1ARBO60NUV</t>
  </si>
  <si>
    <t>1-728</t>
  </si>
  <si>
    <t>1-729</t>
  </si>
  <si>
    <t>ARBO factors for nuvos members (NPA 65)</t>
  </si>
  <si>
    <t>Version 2019-1 (12 March 2019)</t>
  </si>
  <si>
    <t>x-100 (Club factors), x-200 (TV in for Classic, Classic Plus and Premium: tables 221 and 222), x-600 (Scheme Pays factors), and x-700 (ARBO: tables 722 to 729).</t>
  </si>
  <si>
    <t>TBC</t>
  </si>
  <si>
    <t>Age addition factors in Nuvos - for use with all descriptions of pension except added (self only) pension</t>
  </si>
  <si>
    <t>1-421</t>
  </si>
  <si>
    <t>P1AANUV1</t>
  </si>
  <si>
    <t>Age addition factors in Nuvos - for use with added (self only) pension</t>
  </si>
  <si>
    <t>1-422</t>
  </si>
  <si>
    <t>P1AANUV2</t>
  </si>
  <si>
    <t>P1LPSNUV1</t>
  </si>
  <si>
    <t>P1LPSNUV2</t>
  </si>
  <si>
    <t>Age at late retirement (in years and completed months)</t>
  </si>
  <si>
    <t xml:space="preserve">Late payment supplement factors in Nuvos - for use with added (self only) pension  </t>
  </si>
  <si>
    <t>Late payment supplement factors in Nuvos – for use where member’s and contingent partner’s pension will receive a LPS</t>
  </si>
  <si>
    <t>001</t>
  </si>
  <si>
    <t>All</t>
  </si>
  <si>
    <t>Revaluation factors</t>
  </si>
  <si>
    <t>0-001</t>
  </si>
  <si>
    <t>REVAL</t>
  </si>
  <si>
    <t>Headroom factors - revaluation factor</t>
  </si>
  <si>
    <t>Number of years (ignoring part years) between Option commencement date and EPA</t>
  </si>
  <si>
    <t>0-721</t>
  </si>
  <si>
    <t>P2HRRev1</t>
  </si>
  <si>
    <t>Version 2019-2 (1 August 2019)</t>
  </si>
  <si>
    <t>Public Service (Civil Servants and Others) Pension Scheme (Northern Ireland) (Alpha Scheme)
Factors for Trivial Commutation</t>
  </si>
  <si>
    <t>Principal Civil Service Pension Scheme (Northern Ireland)
Trivial commutation
Factors and guidance for classic, classic plus, premium and nuvos</t>
  </si>
  <si>
    <t>Principal Civil Service Pension Scheme (Northern Ireland)
Inverse commutation (lump sum to pension)
Factors and guidance for classic section</t>
  </si>
  <si>
    <t>1-423</t>
  </si>
  <si>
    <t>1-424</t>
  </si>
  <si>
    <t>x-001 (Revaluation factors), x-421 (P1AANUV1), x-422 (P1AANUV2), x-423 (P1LPSNUV1) and x-422 (P1LPSNUV2)</t>
  </si>
  <si>
    <t>x-413 (P1ER65NUV)</t>
  </si>
  <si>
    <t>x-212, x-213, x-219, x-220, x-309, x-602, x-609, x-715, x-716 (all replaced with x-001)
x-414 and x-415</t>
  </si>
  <si>
    <t>Udpated guidance and factors for Nuvos ERFs and LRFs</t>
  </si>
  <si>
    <t>Multiple guidance notes</t>
  </si>
  <si>
    <t>Version 2020-1 (01 December 2020)</t>
  </si>
  <si>
    <t>x-811 (Classic WPS Refunds for members retiring in normal health), 
x-812 (Classic WPS Refunds for members retiring early in ill health), 
x-813 (Classic Plus WPS Refunds for members retiring in normal health), and 
x-814 (Classic Plus WPS Refunds for members retiring early in ill health).</t>
  </si>
  <si>
    <t>WPS refunds</t>
  </si>
  <si>
    <t>WPS refunds – Factors to calculate the premium for members retiring in normal health</t>
  </si>
  <si>
    <t>1-811</t>
  </si>
  <si>
    <t>P1WPS_NH1</t>
  </si>
  <si>
    <t>Principal Civil Service Pension Scheme (Northern Ireland)
Widow(er)s’ Pension Scheme (WPS) refund – premium reduction for Classic section members
Factors and guidance for the calculation of the premium to be deducted from the refund of WPS contributions on normal, early and ill heath retirement
December 2022</t>
  </si>
  <si>
    <t>60 and above</t>
  </si>
  <si>
    <t>WPS refunds – Factors to calculate the premium for members retiring early in ill health</t>
  </si>
  <si>
    <t>1-812</t>
  </si>
  <si>
    <t>P1WPS_IH1</t>
  </si>
  <si>
    <t>WPS refunds – Factors to calculate the additional reduction for classic plus members retiring in normal health</t>
  </si>
  <si>
    <t>1-813</t>
  </si>
  <si>
    <t>P1WPS_NH2</t>
  </si>
  <si>
    <t>Principal Civil Service Pension Scheme (Northern Ireland)
Widow(er)s’ Pension Scheme (WPS) refund – additional reduction for Classic Plus section members whose pension comes into payment before age 60
Factors and guidance for the calculation of the additional reduction to the refund of WPS contributions on early retirement in normal and ill heath
December 2022</t>
  </si>
  <si>
    <t>WPS refunds – Factors to calculate the additional reduction for classic plus members retiring early in ill health</t>
  </si>
  <si>
    <t>1-814</t>
  </si>
  <si>
    <t>P1WPS_IH2</t>
  </si>
  <si>
    <t>Principal Civil Service Pension Scheme (Northern Ireland)
Widow(er)s’ Pension Scheme (WPS) refund – additional reduction for Classic Plus section members whose pension comes into payment before age 60
Factors and guidance for the calculation of the additional reduction to the refund of WPS contributions on early retirement in normal and ill heath 
December 2022</t>
  </si>
  <si>
    <t>Link to Tables</t>
  </si>
  <si>
    <t>Provides the following updated factor tables:</t>
  </si>
  <si>
    <t>Date Modified:</t>
  </si>
  <si>
    <t>Version 2023-01</t>
  </si>
  <si>
    <t>x-214 to x-217,
x-401 to x-413, 
x-416 to x-424</t>
  </si>
  <si>
    <t>Withdrawn factor tables:</t>
  </si>
  <si>
    <t xml:space="preserve">x-201 to x-211, x-301 to x-308
</t>
  </si>
  <si>
    <t>x-205, x-209 removed (PR tables)</t>
  </si>
  <si>
    <t>x-218, x-221, x-222 (final salary transfer in factor tables)</t>
  </si>
  <si>
    <t>Version 2023-02</t>
  </si>
  <si>
    <t xml:space="preserve"> Issued</t>
  </si>
  <si>
    <t>Public Service (Civil Servants and Others) Pension Scheme (Northern Ireland) (Alpha Scheme)
Actuarial Reduction buy out (ARBO) for alpha members
Factors and guidance
Dated 1 August 2019</t>
  </si>
  <si>
    <t>Public Service (Civil Servants and Others) Pension Scheme (Northern Ireland) (Alpha Scheme)
Actuarial Reduction buy out (ARBO) for alpha members
Factors and guidance
Dated 1 August 2022</t>
  </si>
  <si>
    <t>Principal Civil Service Pension Scheme (Northern Ireland)
Factors for Buy Out of Actuarial Reduction for classic, classic plus, premium and nuvos members
Dated 1 August 2019</t>
  </si>
  <si>
    <t>Civil Servants and Others Pension Scheme (Northern Ireland)
Annual Allowance charges: Factors for the calculation of pension offsets in the alpha scheme
Dated 27 August 2019</t>
  </si>
  <si>
    <t>Principal Civil Service Pension Scheme (Northern Ireland)
Annual Allowance charges: Calculation of pension and lump sum offsets
Factors and guidance
Dated 27 August 2019</t>
  </si>
  <si>
    <t/>
  </si>
  <si>
    <t>x-501 to x-503
x-601, 
x-603 to x-608, 
x-610 to x-613,
x-722 to x-729</t>
  </si>
  <si>
    <t>Version 2023-03</t>
  </si>
  <si>
    <t>Version 2023-04</t>
  </si>
  <si>
    <t>Public Service (Civil Servants and Others) Pension Scheme (Northern Ireland) 
(Alpha Scheme)
Factors for cash equivalent transfer values (CETVs). Dated 14 October 2019</t>
  </si>
  <si>
    <t>Principal Civil Service Pension Scheme (Northern Ireland)
Cash equivalent transfer values (CETVs) for classic, classic plus, premium and nuvos members including  added pension benefits. Dated 14 October 2019</t>
  </si>
  <si>
    <t>Civil Servants and Others Pension Scheme (Northern Ireland) (CSOPS(NI) Alpha Scheme: Factors for Cash Equivalents for pension sharing on divorce dated 17 January 2020</t>
  </si>
  <si>
    <t>Public Service (Civil Servants and Others) Pension Scheme (Northern Ireland) 
(Alpha Scheme)
Non-Club transfers in dated 7 November 2019</t>
  </si>
  <si>
    <t>Principal Civil Service Pension Scheme (Northern Ireland) (PCSPS(NI): Cash Equivalents for pension sharing on divorce - factors and guidance for Classic, Classic Plus, Premium and Nuvos members dated 17 January 2020</t>
  </si>
  <si>
    <t>Civil Servants and Others Pension Scheme (Northern Ireland)
Alpha Scheme
Factors and guidance for Converting pension credit into pension dated 1 October 2019</t>
  </si>
  <si>
    <t>Principal Civil Service Pension Scheme (Northern Ireland)
Factors and guidance for Converting pension credit into pension for classic, classic plus, premium and nuvos members dated 1 October 2019</t>
  </si>
  <si>
    <t>Public Service (Civil Servants and Others) Pension Scheme (Northern Ireland) 
(Alpha Scheme)
Early payment reduction (normal health) and age addition
Factors and guidance dated 1 August 2019</t>
  </si>
  <si>
    <t>Principal Civil Service Pension Scheme (Northern Ireland)
Classic, classic plus, premium and nuvos schemes
Early retirement, late retirement, age addition and late payment supplement
Factors and guidance dated 1 August 2019</t>
  </si>
  <si>
    <t>Public Service (Civil Servants and Others) Pension Scheme (Northern Ireland) 
(Alpha Scheme)
Late Payment Supplements
Factors and guidance dated 1 August 2019</t>
  </si>
  <si>
    <t>Public Service (Civil Servants and Others) Pension Scheme (Northern Ireland) (Alpha Scheme)
Factors for Added Pension for alpha members dated 1 August 2019</t>
  </si>
  <si>
    <t>Principal Civil Service Pension Scheme (Northern Ireland)
Factors for Added Pension for classic, classic plus, premium and nuvos members dated 1 August 2019</t>
  </si>
  <si>
    <t>Public Service (Civil Servants and Others) Pension Scheme (Northern Ireland)
Effective Pension Age (EPA) option for alpha members
Contribution rates, ‘headroom’ calculation factors and guidance dated 1 August 2019</t>
  </si>
  <si>
    <t>x-712 to x-714 (Legacy AP Lump sum factors), 
x-101 to x-110 (Old Club factors. These have been replaced by Club 2023 Tables 2 to 6)</t>
  </si>
  <si>
    <t xml:space="preserve">Club 2023 Tables 2-6 (copies of updated Club factors)
</t>
  </si>
  <si>
    <t xml:space="preserve">x-701 to x-711, x-717 to x-721
x-811 to x-814
</t>
  </si>
  <si>
    <t>x-811 and onwards</t>
  </si>
  <si>
    <t>Club 2023 Table 2 and onwards</t>
  </si>
  <si>
    <t>The 100 series factors contain the club transfer factors. Each different type of club transfer factor is set out on a separate sheet starting with sheet Club 2023 Table 2.</t>
  </si>
  <si>
    <t>Version 2023-05</t>
  </si>
  <si>
    <t>x-503 (extended)</t>
  </si>
  <si>
    <t>x-503 (extended to age 35)</t>
  </si>
  <si>
    <t>Version 2023-06</t>
  </si>
  <si>
    <t>Assumptions</t>
  </si>
  <si>
    <t>This sheet lists the suite of key assumptions underlying the factors set out in this speadsheet.</t>
  </si>
  <si>
    <t xml:space="preserve">This spreadsheet is provided by GAD at the request of  Cabinet Office (CO).  Its purpose is to set out in one place for convenience the actuarial factors provided by GAD to CO from time to time in respect of the Civil Service Pension Schemes and related schemes, and the dates on which these factors have been sent to the client and implemented by the client.  Also, the key assumptions underlying the factors are set out in this spreadsheet.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CO).   
GAD has no liability for any changes made to this spreadsheet whilst being used by CO or any other third party.
This spreadsheet should not be made available online without the express permission of GAD. 
This spreadsheet is password protected. 
</t>
  </si>
  <si>
    <t>Version 2025-01</t>
  </si>
  <si>
    <t>Other changes:</t>
  </si>
  <si>
    <t>The key assumptions underlying the factors have been added on a separate tab called "Assumptions".</t>
  </si>
  <si>
    <t>Assumption set</t>
  </si>
  <si>
    <t>2023 factor review set</t>
  </si>
  <si>
    <t>Financial assumptions</t>
  </si>
  <si>
    <t>Nominal discount rate p.a.</t>
  </si>
  <si>
    <t>Consumer Price Indexation (CPI) p.a.</t>
  </si>
  <si>
    <t>N/A</t>
  </si>
  <si>
    <t>Post 88 GMP increases p.a.</t>
  </si>
  <si>
    <t>Long term general earnings growth p.a.</t>
  </si>
  <si>
    <t>CARE scheme in service revaluation p.a.</t>
  </si>
  <si>
    <t>Discount rate net of CPI p.a.</t>
  </si>
  <si>
    <t>Discount rate net of post 88 GMP increases p.a.</t>
  </si>
  <si>
    <t>Allowance for short term salary increases</t>
  </si>
  <si>
    <t>Nil</t>
  </si>
  <si>
    <t>Pension increases in payment</t>
  </si>
  <si>
    <t>In line with the Pensions (Increase) Act 1971, currently CPI.</t>
  </si>
  <si>
    <t>Mortality after retirement assumptions</t>
  </si>
  <si>
    <t>Normal health pensioner - male</t>
  </si>
  <si>
    <t>Normal health pensioner - female</t>
  </si>
  <si>
    <t>Ill health pensioner - male</t>
  </si>
  <si>
    <t>Ill health pensioner - female</t>
  </si>
  <si>
    <t>Dependant - male</t>
  </si>
  <si>
    <t>Dependant - female</t>
  </si>
  <si>
    <t>Future mortality improvement tables</t>
  </si>
  <si>
    <t>Year of use</t>
  </si>
  <si>
    <t>Age adjustments</t>
  </si>
  <si>
    <t>Other demographic assumptions</t>
  </si>
  <si>
    <t>Proportion of male members for unisex factors</t>
  </si>
  <si>
    <t>Proportion of male dependants for unisex factors</t>
  </si>
  <si>
    <t>Age difference between member and spouse/dependant/partner, where member is male</t>
  </si>
  <si>
    <t>Age difference between member and spouse/dependant/partner, where member is female</t>
  </si>
  <si>
    <t>Proportion married or partnered</t>
  </si>
  <si>
    <t>Allowance for commutation</t>
  </si>
  <si>
    <t>Expense loading</t>
  </si>
  <si>
    <t>Allowance for short-term dependants pension</t>
  </si>
  <si>
    <t>Normal pension age in the 2015 scheme</t>
  </si>
  <si>
    <t>Rates of ill health retirement</t>
  </si>
  <si>
    <t>Ill health benefit enhancements</t>
  </si>
  <si>
    <t>Mortality before retirement</t>
  </si>
  <si>
    <t>Rates of leaving service</t>
  </si>
  <si>
    <t>Retirement ages</t>
  </si>
  <si>
    <t>All retirements take place at normal pension age.</t>
  </si>
  <si>
    <t>Salary scales</t>
  </si>
  <si>
    <t>Guarantee periods</t>
  </si>
  <si>
    <t>Notes to the assumptions</t>
  </si>
  <si>
    <t>1. Advice underlying these assumptions</t>
  </si>
  <si>
    <t>3. 2020 valuation assumptions</t>
  </si>
  <si>
    <t xml:space="preserve">107% of S3NFA_H </t>
  </si>
  <si>
    <t xml:space="preserve">100% of S3DMA </t>
  </si>
  <si>
    <t xml:space="preserve">116% of S3DFA </t>
  </si>
  <si>
    <t>In line with DOF valuation directions.</t>
  </si>
  <si>
    <t>Assumption Set</t>
  </si>
  <si>
    <t>86% of S3NMA_H</t>
  </si>
  <si>
    <t>Assumptions underlying factors (Note 1 &amp; 2)</t>
  </si>
  <si>
    <t>ONS 2020 principal UK population projections.</t>
  </si>
  <si>
    <t>3 years older than partner.</t>
  </si>
  <si>
    <t>2 years younger than partner.</t>
  </si>
  <si>
    <t>For active and deferred members, full guarantee periods.
For existing normal health pensioners, full guarantee periods for members under normal pension age and reducing guarantee periods by a year for each year over normal pension age (to a minimum of zero).
For existing ill-health pensioners, no guarantee periods.</t>
  </si>
  <si>
    <t xml:space="preserve">2. Assumption summary </t>
  </si>
  <si>
    <t>Retail Price Indexation (RPI) - pre 2030 p.a.</t>
  </si>
  <si>
    <t>Retail Price Indexation (RPI) - post 2030 p.a.</t>
  </si>
  <si>
    <t>In line with proposed 2020 valuation assumptions (Note 3).</t>
  </si>
  <si>
    <t>Generally in line with proposed 2020 valuation assumptions (Note 3).
Classic: 68% male and 50% female assumed married at retirement.
Non-Classic: 73% male and 50% female assumed married at retirement.
100% for options where the member can purchase additional dependant benefits.</t>
  </si>
  <si>
    <t>The above assumptions were provided in the note dated 15 September 2023.</t>
  </si>
  <si>
    <t>The 2020 valuation assumption report dated 23 October 2023.</t>
  </si>
  <si>
    <t>Assumptions bulletin to DOF NI dated 31 March 2023.</t>
  </si>
  <si>
    <t>NPA</t>
  </si>
  <si>
    <t>F</t>
  </si>
  <si>
    <t>35 years and 0 months to 35 years and 5 months</t>
  </si>
  <si>
    <t>50 years and 0 months to 50 years and 5 months</t>
  </si>
  <si>
    <t>50 years and 6 months to 50 years and 11 months</t>
  </si>
  <si>
    <t>51 years and 0 months to 51 years and 5 months</t>
  </si>
  <si>
    <t>51 years and 6 months to 51 years and 11 months</t>
  </si>
  <si>
    <t>52 years and 0 months to 52 years and 5 months</t>
  </si>
  <si>
    <t>52 years and 6 months to 52 years and 11 months</t>
  </si>
  <si>
    <t>53 years and 0 months to 53 years and 5 months</t>
  </si>
  <si>
    <t>53 years and 6 months to 53 years and 11 months</t>
  </si>
  <si>
    <t>54 years and 0 months to 54 years and 5 months</t>
  </si>
  <si>
    <t>54 years and 6 months to 54 years and 11 months</t>
  </si>
  <si>
    <t>55 years and 0 months to 55 years and 5 months</t>
  </si>
  <si>
    <t>55 years and 6 months to 55 years and 11 months</t>
  </si>
  <si>
    <t>56 years and 0 months to 56 years and 5 months</t>
  </si>
  <si>
    <t>56 years and 6 months to 56 years and 11 months</t>
  </si>
  <si>
    <t>57 years and 0 months to 57 years and 5 months</t>
  </si>
  <si>
    <t>57 years and 6 months to 57 years and 11 months</t>
  </si>
  <si>
    <t>58 years and 0 months to 58 years and 5 months</t>
  </si>
  <si>
    <t>58 years and 6 months to 58 years and 11 months</t>
  </si>
  <si>
    <t>59 years and 0 months to 59 years and 5 months</t>
  </si>
  <si>
    <t xml:space="preserve">59 years and 6 months to 59 years and 11 months </t>
  </si>
  <si>
    <t>60 years and 0 months to 60 years and 5 months</t>
  </si>
  <si>
    <t>60 years and 6 months to 60 years and 11 months</t>
  </si>
  <si>
    <t>61 years and 0 months to 61 years and 5 months</t>
  </si>
  <si>
    <t>61 years and 6 months to 61 years and 11 months</t>
  </si>
  <si>
    <t>62 years and 0 months to 62 years and 5 months</t>
  </si>
  <si>
    <t>62 years and 6 months to 62 years and 11 months</t>
  </si>
  <si>
    <t>63 years and 0 months to 63 years and 5 months</t>
  </si>
  <si>
    <t>63 years and 6 months to 63 years and 11 months</t>
  </si>
  <si>
    <t>64 years and 0 months to 64 years and 5 months</t>
  </si>
  <si>
    <t>64 years and 6 months to 64 years and 11 months</t>
  </si>
  <si>
    <t>65 years and 0 months to 65 years and 5 months</t>
  </si>
  <si>
    <t>65 years and 6 months to 65 years and 11 months</t>
  </si>
  <si>
    <t xml:space="preserve">66 years and 0 months to 66 years and 5 months </t>
  </si>
  <si>
    <t>66 years and 6 months to 66 years and 11 months</t>
  </si>
  <si>
    <t>67 years and 6 months to 67 years and 11 months</t>
  </si>
  <si>
    <t>68 years and 0 months to 68 years and 5 months</t>
  </si>
  <si>
    <t>68 years and 6 months to 68 years and 11 months</t>
  </si>
  <si>
    <t>69 years and 0 months to 69 years and 5 months</t>
  </si>
  <si>
    <t>69 years and 6 months to 69 years and 11 months</t>
  </si>
  <si>
    <t>70 years and 0 months to 70 years and 5 months</t>
  </si>
  <si>
    <t>70 years and 6 months to 70 years and 11 months</t>
  </si>
  <si>
    <t>71 years and 0 months to 71 years and 5 months</t>
  </si>
  <si>
    <t>71 years and 6 months to 71 years and 11 months</t>
  </si>
  <si>
    <t>72 years and 0 months to 72 years and 5 months</t>
  </si>
  <si>
    <t>72 years and 6 months to 72 years and 11 months</t>
  </si>
  <si>
    <t>73 years and 0 months to 73 years and 5 months</t>
  </si>
  <si>
    <t>73 years and 6 months to 73 years and 11 months</t>
  </si>
  <si>
    <t>74 years and 0 months to 74 years and 5 months</t>
  </si>
  <si>
    <t>74 years and 6 months to 74 years and 11 months</t>
  </si>
  <si>
    <t>35 years and 6 months to 35 years and 11 months</t>
  </si>
  <si>
    <t>36 years and 0 months to 36 years and 5 months</t>
  </si>
  <si>
    <t>36 years and 6 months to 36 years and 11 months</t>
  </si>
  <si>
    <t>37 years and 0 months to 37 years and 5 months</t>
  </si>
  <si>
    <t>37 years and 6 months to 37 years and 11 months</t>
  </si>
  <si>
    <t>38 years and 0 months to 38 years and 5 months</t>
  </si>
  <si>
    <t>38 years and 6 months to 38 years and 11 months</t>
  </si>
  <si>
    <t>39 years and 0 months to 39 years and 5 months</t>
  </si>
  <si>
    <t>39 years and 6 months to 39 years and 11 months</t>
  </si>
  <si>
    <t>40 years and 0 months to 40 years and 5 months</t>
  </si>
  <si>
    <t>40 years and 6 months to 40 years and 11 months</t>
  </si>
  <si>
    <t>41 years and 0 months to 41 years and 5 months</t>
  </si>
  <si>
    <t>41 years and 6 months to 41 years and 11 months</t>
  </si>
  <si>
    <t>42 years and 0 months to 42 years and 5 months</t>
  </si>
  <si>
    <t>42 years and 6 months to 42 years and 11 months</t>
  </si>
  <si>
    <t>43 years and 0 months to 43 years and 5 months</t>
  </si>
  <si>
    <t>43 years and 6 months to 43 years and 11 months</t>
  </si>
  <si>
    <t>44 years and 0 months to 44 years and 5 months</t>
  </si>
  <si>
    <t>45 years and 0 months to 45 years and 5 months</t>
  </si>
  <si>
    <t>44 years and 6 months to 44 years and 11 months</t>
  </si>
  <si>
    <t>45 years and 6 months to 45 years and 11 months</t>
  </si>
  <si>
    <t>46 years and 0 months to 46 years and 5 months</t>
  </si>
  <si>
    <t>46 years and 6 months to 46 years and 11 months</t>
  </si>
  <si>
    <t>47 years and 0 months to 47 years and 5 months</t>
  </si>
  <si>
    <t>47 years and 6 months to 47 years and 11 months</t>
  </si>
  <si>
    <t>48 years and 0 months to 48 years and 5 months</t>
  </si>
  <si>
    <t>48 years and 6 months to 48 years and 11 months</t>
  </si>
  <si>
    <t>49 years and 0 months to 49 years and 5 months</t>
  </si>
  <si>
    <t>49 years and 6 months to 49 years and 11 months</t>
  </si>
  <si>
    <t>75 years and 0 months to 75 years and 5 months</t>
  </si>
  <si>
    <t>75 years and 6 months to 75 years and 11 months</t>
  </si>
  <si>
    <t>76 years and 0 months to 76 years and 5 months</t>
  </si>
  <si>
    <t>76 years and 6 months to 76 years and 11 months</t>
  </si>
  <si>
    <t>77 years and 0 months to 77 years and 5 months</t>
  </si>
  <si>
    <t>77 years and 6 months to 77 years and 11 months</t>
  </si>
  <si>
    <t>78 years and 0 months to 78 years and 5 months</t>
  </si>
  <si>
    <t>78 years and 6 months to 78 years and 11 months</t>
  </si>
  <si>
    <t>79 years and 0 months to 79 years and 5 months</t>
  </si>
  <si>
    <t>79 years and 6 months to 79 years and 11 months</t>
  </si>
  <si>
    <t>80 years and 0 months to 80 years and 5 months</t>
  </si>
  <si>
    <t>80 years and 6 months to 80 years and 11 months</t>
  </si>
  <si>
    <t>81 years and 0 months to 81 years and 5 months</t>
  </si>
  <si>
    <t>81 years and 6 months to 81 years and 11 months</t>
  </si>
  <si>
    <t>82 years and 0 months to 82 years and 5 months</t>
  </si>
  <si>
    <t>82 years and 6 months to 82 years and 11 months</t>
  </si>
  <si>
    <t>67 years and 0 months to 67 years and 5 months</t>
  </si>
  <si>
    <t>1-001</t>
  </si>
  <si>
    <t>Reduction to pension offset on ill health retirement - NPA 60</t>
  </si>
  <si>
    <t>Reduction to pension offset on ill health retirement - NPA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</si>
</sst>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d\ mmmm\ yyyy"/>
    <numFmt numFmtId="167" formatCode="[$-F800]dddd\,\ mmmm\ dd\,\ yyyy"/>
    <numFmt numFmtId="168" formatCode="0.000%"/>
  </numFmts>
  <fonts count="31"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sz val="10"/>
      <color theme="1"/>
      <name val="Arial"/>
      <family val="2"/>
    </font>
    <font>
      <u/>
      <sz val="10"/>
      <color theme="10"/>
      <name val="Arial"/>
      <family val="2"/>
    </font>
    <font>
      <b/>
      <sz val="10"/>
      <color rgb="FF808080"/>
      <name val="Arial"/>
      <family val="2"/>
    </font>
    <font>
      <sz val="10"/>
      <color rgb="FF808080"/>
      <name val="Arial"/>
      <family val="2"/>
    </font>
    <font>
      <i/>
      <sz val="10"/>
      <color rgb="FFFF0000"/>
      <name val="Arial"/>
      <family val="2"/>
    </font>
    <font>
      <sz val="8"/>
      <name val="Arial"/>
      <family val="2"/>
    </font>
    <font>
      <sz val="10"/>
      <color theme="0" tint="-0.499984740745262"/>
      <name val="Arial"/>
      <family val="2"/>
    </font>
    <font>
      <b/>
      <sz val="10"/>
      <color theme="0" tint="-0.499984740745262"/>
      <name val="Arial"/>
      <family val="2"/>
    </font>
    <font>
      <b/>
      <sz val="10"/>
      <color theme="2" tint="-0.499984740745262"/>
      <name val="Arial"/>
      <family val="2"/>
    </font>
    <font>
      <sz val="10"/>
      <color theme="2" tint="-0.499984740745262"/>
      <name val="Arial"/>
      <family val="2"/>
    </font>
    <font>
      <u/>
      <sz val="10"/>
      <color rgb="FF0563C1"/>
      <name val="Arial"/>
      <family val="2"/>
    </font>
    <font>
      <b/>
      <sz val="12"/>
      <color rgb="FF000000"/>
      <name val="Arial"/>
      <family val="2"/>
    </font>
    <font>
      <sz val="12"/>
      <color rgb="FF000000"/>
      <name val="Arial"/>
      <family val="2"/>
    </font>
    <font>
      <sz val="12"/>
      <name val="Arial"/>
      <family val="2"/>
    </font>
  </fonts>
  <fills count="15">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5B9BD5"/>
        <bgColor rgb="FF000000"/>
      </patternFill>
    </fill>
    <fill>
      <patternFill patternType="solid">
        <fgColor rgb="FFF7F7F7"/>
        <bgColor rgb="FF000000"/>
      </patternFill>
    </fill>
    <fill>
      <patternFill patternType="solid">
        <fgColor rgb="FFD9D9D9"/>
        <bgColor rgb="FF000000"/>
      </patternFill>
    </fill>
    <fill>
      <patternFill patternType="solid">
        <fgColor rgb="FFEDEDED"/>
        <bgColor rgb="FF000000"/>
      </patternFill>
    </fill>
    <fill>
      <patternFill patternType="solid">
        <fgColor rgb="FFE3E3E3"/>
        <bgColor rgb="FF000000"/>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8">
    <xf numFmtId="0" fontId="0" fillId="0" borderId="0"/>
    <xf numFmtId="0" fontId="2" fillId="0" borderId="0"/>
    <xf numFmtId="0" fontId="3" fillId="0" borderId="0"/>
    <xf numFmtId="9" fontId="3" fillId="0" borderId="0" applyFont="0" applyFill="0" applyBorder="0" applyAlignment="0" applyProtection="0"/>
    <xf numFmtId="0" fontId="18" fillId="0" borderId="0" applyNumberFormat="0" applyFill="0" applyBorder="0" applyAlignment="0" applyProtection="0"/>
    <xf numFmtId="0" fontId="1" fillId="0" borderId="0"/>
    <xf numFmtId="9" fontId="3" fillId="0" borderId="0" applyFont="0" applyFill="0" applyBorder="0" applyAlignment="0" applyProtection="0"/>
    <xf numFmtId="0" fontId="1" fillId="0" borderId="0"/>
  </cellStyleXfs>
  <cellXfs count="236">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0" fillId="0" borderId="16" xfId="0" applyBorder="1"/>
    <xf numFmtId="0" fontId="5" fillId="0" borderId="8" xfId="0" applyFont="1" applyBorder="1"/>
    <xf numFmtId="0" fontId="3" fillId="0" borderId="12" xfId="0" applyFont="1" applyBorder="1" applyAlignment="1">
      <alignment vertical="top" wrapText="1"/>
    </xf>
    <xf numFmtId="0" fontId="3" fillId="0" borderId="13" xfId="0" applyFont="1" applyBorder="1" applyAlignment="1">
      <alignment vertical="top" wrapText="1"/>
    </xf>
    <xf numFmtId="0" fontId="5" fillId="0" borderId="15" xfId="0" applyFont="1" applyBorder="1"/>
    <xf numFmtId="0" fontId="5" fillId="0" borderId="15" xfId="0" applyFont="1" applyBorder="1" applyAlignment="1">
      <alignment vertical="top" wrapText="1"/>
    </xf>
    <xf numFmtId="0" fontId="0" fillId="5" borderId="15" xfId="0" applyFill="1" applyBorder="1" applyAlignment="1">
      <alignment vertical="top"/>
    </xf>
    <xf numFmtId="0" fontId="3" fillId="0" borderId="15" xfId="0" applyFont="1" applyBorder="1" applyAlignment="1">
      <alignment vertical="top" wrapText="1"/>
    </xf>
    <xf numFmtId="0" fontId="0" fillId="6" borderId="15" xfId="0" applyFill="1" applyBorder="1" applyAlignment="1">
      <alignment vertical="top"/>
    </xf>
    <xf numFmtId="0" fontId="0" fillId="0" borderId="15" xfId="0" applyBorder="1" applyAlignment="1">
      <alignment vertical="top"/>
    </xf>
    <xf numFmtId="0" fontId="3" fillId="0" borderId="10" xfId="0" applyFont="1" applyBorder="1" applyAlignment="1">
      <alignment vertical="top" wrapText="1"/>
    </xf>
    <xf numFmtId="0" fontId="5" fillId="0" borderId="11" xfId="0" applyFont="1" applyBorder="1"/>
    <xf numFmtId="0" fontId="3" fillId="7" borderId="15" xfId="0" applyFont="1" applyFill="1" applyBorder="1" applyAlignment="1">
      <alignment vertical="top"/>
    </xf>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0" fillId="2" borderId="1" xfId="0" applyFill="1" applyBorder="1" applyAlignment="1">
      <alignment wrapText="1"/>
    </xf>
    <xf numFmtId="0" fontId="0" fillId="3" borderId="0" xfId="0" applyFill="1" applyAlignment="1">
      <alignment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5" fontId="15" fillId="0" borderId="0" xfId="0" applyNumberFormat="1" applyFont="1" applyAlignment="1">
      <alignment horizontal="centerContinuous" wrapText="1"/>
    </xf>
    <xf numFmtId="164" fontId="15" fillId="0" borderId="0" xfId="2" applyNumberFormat="1" applyFont="1"/>
    <xf numFmtId="0" fontId="17" fillId="0" borderId="15" xfId="0" applyFont="1" applyBorder="1" applyAlignment="1">
      <alignment vertical="top"/>
    </xf>
    <xf numFmtId="0" fontId="17" fillId="0" borderId="15" xfId="0" applyFont="1" applyBorder="1" applyAlignment="1">
      <alignment vertical="top" wrapText="1"/>
    </xf>
    <xf numFmtId="0" fontId="3" fillId="0" borderId="15" xfId="0" applyFont="1" applyBorder="1" applyAlignment="1">
      <alignment vertical="top"/>
    </xf>
    <xf numFmtId="0" fontId="18" fillId="0" borderId="0" xfId="4"/>
    <xf numFmtId="14" fontId="15" fillId="0" borderId="0" xfId="2" applyNumberFormat="1" applyFont="1" applyAlignment="1">
      <alignment horizontal="centerContinuous" wrapText="1"/>
    </xf>
    <xf numFmtId="0" fontId="15" fillId="0" borderId="0" xfId="2" quotePrefix="1" applyFont="1" applyAlignment="1">
      <alignment horizontal="centerContinuous" wrapText="1"/>
    </xf>
    <xf numFmtId="14" fontId="15" fillId="0" borderId="0" xfId="0" applyNumberFormat="1" applyFont="1" applyAlignment="1">
      <alignment horizontal="centerContinuous" wrapText="1"/>
    </xf>
    <xf numFmtId="164" fontId="15" fillId="0" borderId="0" xfId="3" applyNumberFormat="1" applyFont="1" applyFill="1"/>
    <xf numFmtId="165" fontId="15" fillId="0" borderId="0" xfId="2" applyNumberFormat="1" applyFont="1"/>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0" fontId="0" fillId="8" borderId="0" xfId="0" applyFill="1"/>
    <xf numFmtId="0" fontId="18" fillId="0" borderId="0" xfId="4" applyFill="1" applyAlignment="1">
      <alignment horizontal="left" vertical="center" wrapText="1"/>
    </xf>
    <xf numFmtId="0" fontId="16" fillId="0" borderId="0" xfId="0" applyFont="1" applyFill="1" applyAlignment="1">
      <alignment horizontal="left" wrapText="1"/>
    </xf>
    <xf numFmtId="0" fontId="0" fillId="0" borderId="0" xfId="0" applyFill="1" applyAlignment="1">
      <alignment wrapText="1"/>
    </xf>
    <xf numFmtId="0" fontId="0" fillId="0" borderId="0" xfId="0" applyFill="1"/>
    <xf numFmtId="0" fontId="15" fillId="0" borderId="0" xfId="0" applyFont="1" applyFill="1" applyAlignment="1">
      <alignment horizontal="left"/>
    </xf>
    <xf numFmtId="0" fontId="21" fillId="0" borderId="0" xfId="0" applyFont="1" applyFill="1" applyAlignment="1">
      <alignment horizontal="left" wrapText="1"/>
    </xf>
    <xf numFmtId="0" fontId="15" fillId="0" borderId="0" xfId="0" applyFont="1" applyFill="1" applyAlignment="1">
      <alignment horizontal="left" wrapText="1"/>
    </xf>
    <xf numFmtId="0" fontId="15" fillId="0" borderId="0" xfId="0" applyFont="1" applyFill="1" applyAlignment="1">
      <alignment horizontal="left" vertical="center" wrapText="1"/>
    </xf>
    <xf numFmtId="166" fontId="15" fillId="0" borderId="0" xfId="0" applyNumberFormat="1" applyFont="1" applyFill="1" applyAlignment="1">
      <alignment horizontal="left" vertical="center" wrapText="1"/>
    </xf>
    <xf numFmtId="0" fontId="15" fillId="0" borderId="0" xfId="0" applyFont="1" applyFill="1" applyAlignment="1">
      <alignment horizontal="left" vertical="center"/>
    </xf>
    <xf numFmtId="22" fontId="15" fillId="0" borderId="0" xfId="0" applyNumberFormat="1" applyFont="1" applyFill="1" applyAlignment="1">
      <alignment horizontal="left" vertical="center" wrapText="1"/>
    </xf>
    <xf numFmtId="0" fontId="0" fillId="0" borderId="0" xfId="0" applyFill="1" applyAlignment="1">
      <alignment horizontal="center"/>
    </xf>
    <xf numFmtId="22" fontId="0" fillId="0" borderId="0" xfId="0" applyNumberFormat="1" applyFill="1"/>
    <xf numFmtId="0" fontId="19" fillId="0" borderId="0" xfId="0" applyFont="1" applyFill="1"/>
    <xf numFmtId="0" fontId="20" fillId="0" borderId="0" xfId="0" applyFont="1" applyFill="1" applyAlignment="1">
      <alignment vertical="top" wrapText="1"/>
    </xf>
    <xf numFmtId="0" fontId="20" fillId="0" borderId="0" xfId="0" applyFont="1" applyFill="1"/>
    <xf numFmtId="0" fontId="20" fillId="0" borderId="0" xfId="0" applyFont="1" applyFill="1" applyAlignment="1">
      <alignment wrapText="1"/>
    </xf>
    <xf numFmtId="0" fontId="20" fillId="0" borderId="0" xfId="0" applyFont="1" applyFill="1" applyAlignment="1">
      <alignment horizontal="left" vertical="top" wrapText="1"/>
    </xf>
    <xf numFmtId="14" fontId="20" fillId="0" borderId="0" xfId="0" applyNumberFormat="1" applyFont="1" applyFill="1"/>
    <xf numFmtId="0" fontId="19" fillId="0" borderId="0" xfId="0" applyFont="1" applyFill="1" applyAlignment="1">
      <alignment vertical="top" wrapText="1"/>
    </xf>
    <xf numFmtId="14" fontId="0" fillId="2" borderId="1" xfId="0" applyNumberFormat="1" applyFill="1" applyBorder="1"/>
    <xf numFmtId="14" fontId="0" fillId="3" borderId="0" xfId="0" applyNumberFormat="1" applyFill="1"/>
    <xf numFmtId="14" fontId="0" fillId="8" borderId="0" xfId="0" applyNumberFormat="1" applyFill="1"/>
    <xf numFmtId="14" fontId="15" fillId="0" borderId="0" xfId="0" applyNumberFormat="1" applyFont="1" applyFill="1" applyAlignment="1">
      <alignment horizontal="left"/>
    </xf>
    <xf numFmtId="14" fontId="15" fillId="0" borderId="0" xfId="0" applyNumberFormat="1" applyFont="1" applyFill="1" applyAlignment="1">
      <alignment horizontal="left" vertical="center" wrapText="1"/>
    </xf>
    <xf numFmtId="14" fontId="0" fillId="0" borderId="0" xfId="0" applyNumberFormat="1" applyAlignment="1">
      <alignment horizontal="center"/>
    </xf>
    <xf numFmtId="0" fontId="0" fillId="2" borderId="1" xfId="0" applyFill="1" applyBorder="1" applyAlignment="1">
      <alignment horizontal="left"/>
    </xf>
    <xf numFmtId="0" fontId="0" fillId="3" borderId="0" xfId="0" applyFill="1" applyAlignment="1">
      <alignment horizontal="left"/>
    </xf>
    <xf numFmtId="0" fontId="0" fillId="0" borderId="0" xfId="0" applyAlignment="1">
      <alignment horizontal="left"/>
    </xf>
    <xf numFmtId="0" fontId="0" fillId="8" borderId="0" xfId="0" applyFill="1" applyAlignment="1">
      <alignment horizontal="left"/>
    </xf>
    <xf numFmtId="1" fontId="16" fillId="0" borderId="0" xfId="0" applyNumberFormat="1" applyFont="1" applyFill="1" applyAlignment="1">
      <alignment horizontal="center" vertical="center" wrapText="1"/>
    </xf>
    <xf numFmtId="0" fontId="15" fillId="0" borderId="0" xfId="0" applyFont="1" applyFill="1" applyAlignment="1">
      <alignment horizontal="center" vertical="center"/>
    </xf>
    <xf numFmtId="2" fontId="15" fillId="0" borderId="0" xfId="0" applyNumberFormat="1" applyFont="1" applyFill="1" applyAlignment="1">
      <alignment horizontal="center" vertical="center"/>
    </xf>
    <xf numFmtId="0" fontId="5" fillId="0" borderId="0" xfId="0" applyFont="1" applyFill="1" applyAlignment="1">
      <alignment wrapText="1"/>
    </xf>
    <xf numFmtId="14" fontId="16" fillId="0" borderId="0" xfId="0" applyNumberFormat="1" applyFont="1" applyFill="1" applyAlignment="1">
      <alignment horizontal="left" wrapText="1"/>
    </xf>
    <xf numFmtId="164" fontId="15" fillId="0" borderId="0" xfId="0" applyNumberFormat="1" applyFont="1" applyFill="1" applyAlignment="1">
      <alignment horizontal="center" vertical="center"/>
    </xf>
    <xf numFmtId="1" fontId="16" fillId="0" borderId="0" xfId="2" applyNumberFormat="1" applyFont="1" applyAlignment="1">
      <alignment horizontal="center" vertical="center" wrapText="1"/>
    </xf>
    <xf numFmtId="0" fontId="15" fillId="0" borderId="0" xfId="2" applyFont="1" applyAlignment="1">
      <alignment horizontal="center" vertical="center"/>
    </xf>
    <xf numFmtId="164" fontId="15" fillId="0" borderId="0" xfId="2" applyNumberFormat="1" applyFont="1" applyAlignment="1">
      <alignment horizontal="center" vertical="center"/>
    </xf>
    <xf numFmtId="164" fontId="15" fillId="0" borderId="0" xfId="0" applyNumberFormat="1" applyFont="1" applyAlignment="1">
      <alignment horizontal="center" vertical="center"/>
    </xf>
    <xf numFmtId="0" fontId="15" fillId="0" borderId="0" xfId="2" applyFont="1" applyAlignment="1">
      <alignment horizontal="center"/>
    </xf>
    <xf numFmtId="164" fontId="15" fillId="0" borderId="0" xfId="2" applyNumberFormat="1" applyFont="1" applyAlignment="1">
      <alignment horizontal="center"/>
    </xf>
    <xf numFmtId="164" fontId="3" fillId="9" borderId="0" xfId="0" applyNumberFormat="1" applyFont="1" applyFill="1" applyAlignment="1">
      <alignment horizontal="center" vertical="center"/>
    </xf>
    <xf numFmtId="0" fontId="23" fillId="0" borderId="0" xfId="0" applyFont="1"/>
    <xf numFmtId="166" fontId="15" fillId="0" borderId="0" xfId="0" applyNumberFormat="1" applyFont="1" applyFill="1" applyAlignment="1">
      <alignment horizontal="left" vertical="top" wrapText="1"/>
    </xf>
    <xf numFmtId="0" fontId="15" fillId="0" borderId="0" xfId="2" applyFont="1" applyFill="1" applyAlignment="1">
      <alignment horizontal="left" wrapText="1"/>
    </xf>
    <xf numFmtId="165" fontId="15" fillId="0" borderId="0" xfId="2" applyNumberFormat="1" applyFont="1" applyAlignment="1">
      <alignment horizontal="center" vertical="center"/>
    </xf>
    <xf numFmtId="2" fontId="15" fillId="0" borderId="0" xfId="2" applyNumberFormat="1" applyFont="1" applyAlignment="1">
      <alignment horizontal="center" vertical="center"/>
    </xf>
    <xf numFmtId="2" fontId="15" fillId="0" borderId="0" xfId="2" applyNumberFormat="1" applyFont="1" applyAlignment="1">
      <alignment horizontal="center"/>
    </xf>
    <xf numFmtId="4" fontId="15" fillId="0" borderId="0" xfId="0" applyNumberFormat="1" applyFont="1" applyFill="1" applyAlignment="1">
      <alignment horizontal="centerContinuous" vertical="center" wrapText="1"/>
    </xf>
    <xf numFmtId="4" fontId="15" fillId="0" borderId="0" xfId="2" applyNumberFormat="1" applyFont="1" applyAlignment="1">
      <alignment horizontal="centerContinuous" wrapText="1"/>
    </xf>
    <xf numFmtId="165" fontId="15" fillId="0" borderId="0" xfId="0" applyNumberFormat="1" applyFont="1" applyAlignment="1">
      <alignment horizontal="center" vertical="center"/>
    </xf>
    <xf numFmtId="0" fontId="15" fillId="0" borderId="0" xfId="0" applyFont="1" applyAlignment="1">
      <alignment horizontal="center"/>
    </xf>
    <xf numFmtId="165" fontId="15" fillId="0" borderId="0" xfId="0" applyNumberFormat="1" applyFont="1" applyAlignment="1">
      <alignment horizontal="center"/>
    </xf>
    <xf numFmtId="0" fontId="24" fillId="0" borderId="0" xfId="0" applyFont="1" applyFill="1"/>
    <xf numFmtId="0" fontId="23" fillId="0" borderId="0" xfId="0" applyFont="1" applyFill="1"/>
    <xf numFmtId="0" fontId="23" fillId="0" borderId="0" xfId="0" applyFont="1" applyFill="1" applyAlignment="1">
      <alignment wrapText="1"/>
    </xf>
    <xf numFmtId="14" fontId="23" fillId="0" borderId="0" xfId="0" applyNumberFormat="1" applyFont="1" applyFill="1"/>
    <xf numFmtId="0" fontId="3" fillId="10" borderId="0" xfId="0" applyFont="1" applyFill="1" applyAlignment="1">
      <alignment vertical="center"/>
    </xf>
    <xf numFmtId="0" fontId="15" fillId="11" borderId="0" xfId="0" applyFont="1" applyFill="1" applyAlignment="1">
      <alignment vertical="center" wrapText="1"/>
    </xf>
    <xf numFmtId="0" fontId="5" fillId="12" borderId="0" xfId="0" applyFont="1" applyFill="1"/>
    <xf numFmtId="0" fontId="3" fillId="14" borderId="0" xfId="0" applyFont="1" applyFill="1"/>
    <xf numFmtId="0" fontId="3" fillId="12" borderId="0" xfId="0" applyFont="1" applyFill="1"/>
    <xf numFmtId="0" fontId="3" fillId="11" borderId="0" xfId="0" applyFont="1" applyFill="1"/>
    <xf numFmtId="0" fontId="3" fillId="11" borderId="0" xfId="0" applyFont="1" applyFill="1" applyAlignment="1">
      <alignment wrapText="1"/>
    </xf>
    <xf numFmtId="0" fontId="3" fillId="13" borderId="0" xfId="0" applyFont="1" applyFill="1"/>
    <xf numFmtId="14" fontId="3" fillId="13" borderId="0" xfId="0" applyNumberFormat="1" applyFont="1" applyFill="1"/>
    <xf numFmtId="0" fontId="25" fillId="0" borderId="0" xfId="0" applyFont="1" applyFill="1"/>
    <xf numFmtId="0" fontId="26" fillId="0" borderId="0" xfId="0" applyFont="1" applyFill="1"/>
    <xf numFmtId="0" fontId="26" fillId="0" borderId="0" xfId="0" applyFont="1" applyFill="1" applyAlignment="1">
      <alignment wrapText="1"/>
    </xf>
    <xf numFmtId="14" fontId="26" fillId="0" borderId="0" xfId="0" applyNumberFormat="1" applyFont="1" applyFill="1"/>
    <xf numFmtId="0" fontId="15" fillId="0" borderId="0" xfId="0" applyFont="1" applyAlignment="1">
      <alignment horizontal="left"/>
    </xf>
    <xf numFmtId="167" fontId="15" fillId="0" borderId="0" xfId="0" applyNumberFormat="1" applyFont="1" applyAlignment="1">
      <alignment horizontal="left" vertical="center" wrapText="1"/>
    </xf>
    <xf numFmtId="0" fontId="3" fillId="0" borderId="0" xfId="2" applyAlignment="1">
      <alignment horizontal="center"/>
    </xf>
    <xf numFmtId="0" fontId="27" fillId="0" borderId="0" xfId="2" applyFont="1" applyAlignment="1">
      <alignment vertical="center"/>
    </xf>
    <xf numFmtId="0" fontId="28" fillId="13" borderId="0" xfId="2" applyFont="1" applyFill="1" applyAlignment="1">
      <alignment wrapText="1"/>
    </xf>
    <xf numFmtId="0" fontId="28" fillId="13" borderId="0" xfId="2" applyFont="1" applyFill="1" applyAlignment="1">
      <alignment horizontal="left" wrapText="1"/>
    </xf>
    <xf numFmtId="0" fontId="28" fillId="11" borderId="0" xfId="2" applyFont="1" applyFill="1" applyAlignment="1">
      <alignment wrapText="1"/>
    </xf>
    <xf numFmtId="0" fontId="28" fillId="11" borderId="0" xfId="2" applyFont="1" applyFill="1" applyAlignment="1">
      <alignment horizontal="left" wrapText="1"/>
    </xf>
    <xf numFmtId="0" fontId="29" fillId="13" borderId="0" xfId="2" applyFont="1" applyFill="1" applyAlignment="1">
      <alignment horizontal="left" wrapText="1"/>
    </xf>
    <xf numFmtId="0" fontId="29" fillId="11" borderId="0" xfId="2" applyFont="1" applyFill="1" applyAlignment="1">
      <alignment horizontal="left" wrapText="1"/>
    </xf>
    <xf numFmtId="10" fontId="29" fillId="11" borderId="0" xfId="2" applyNumberFormat="1" applyFont="1" applyFill="1" applyAlignment="1">
      <alignment horizontal="left" wrapText="1"/>
    </xf>
    <xf numFmtId="10" fontId="29" fillId="13" borderId="0" xfId="2" applyNumberFormat="1" applyFont="1" applyFill="1" applyAlignment="1">
      <alignment horizontal="left" wrapText="1"/>
    </xf>
    <xf numFmtId="0" fontId="29" fillId="11" borderId="0" xfId="2" applyFont="1" applyFill="1" applyAlignment="1">
      <alignment horizontal="left"/>
    </xf>
    <xf numFmtId="0" fontId="30" fillId="11" borderId="0" xfId="2" applyFont="1" applyFill="1" applyAlignment="1">
      <alignment horizontal="left" wrapText="1"/>
    </xf>
    <xf numFmtId="0" fontId="30" fillId="13" borderId="0" xfId="2" applyFont="1" applyFill="1" applyAlignment="1">
      <alignment horizontal="left" wrapText="1"/>
    </xf>
    <xf numFmtId="9" fontId="30" fillId="11" borderId="0" xfId="2" applyNumberFormat="1" applyFont="1" applyFill="1" applyAlignment="1">
      <alignment horizontal="left" wrapText="1"/>
    </xf>
    <xf numFmtId="9" fontId="29" fillId="13" borderId="0" xfId="2" applyNumberFormat="1" applyFont="1" applyFill="1" applyAlignment="1">
      <alignment horizontal="left" wrapText="1"/>
    </xf>
    <xf numFmtId="168" fontId="29" fillId="11" borderId="0" xfId="2" applyNumberFormat="1" applyFont="1" applyFill="1" applyAlignment="1">
      <alignment horizontal="left" wrapText="1"/>
    </xf>
    <xf numFmtId="0" fontId="29" fillId="11" borderId="0" xfId="2" applyFont="1" applyFill="1" applyAlignment="1">
      <alignment horizontal="left" wrapText="1"/>
    </xf>
    <xf numFmtId="0" fontId="30" fillId="11" borderId="0" xfId="2" applyFont="1" applyFill="1" applyAlignment="1">
      <alignment horizontal="left" wrapText="1"/>
    </xf>
    <xf numFmtId="0" fontId="29" fillId="13" borderId="0" xfId="2" applyFont="1" applyFill="1" applyAlignment="1">
      <alignment horizontal="left" wrapText="1"/>
    </xf>
    <xf numFmtId="0" fontId="3" fillId="0" borderId="0" xfId="2" applyAlignment="1">
      <alignment wrapText="1"/>
    </xf>
    <xf numFmtId="1" fontId="16" fillId="0" borderId="0" xfId="2" applyNumberFormat="1" applyFont="1" applyAlignment="1">
      <alignment vertical="top"/>
    </xf>
    <xf numFmtId="164" fontId="15" fillId="13" borderId="0" xfId="2" applyNumberFormat="1" applyFont="1" applyFill="1" applyAlignment="1">
      <alignment horizontal="center" vertical="center"/>
    </xf>
    <xf numFmtId="0" fontId="3" fillId="0" borderId="0" xfId="2"/>
    <xf numFmtId="0" fontId="18" fillId="0" borderId="0" xfId="4"/>
    <xf numFmtId="0" fontId="18" fillId="0" borderId="0" xfId="4" applyFill="1" applyAlignment="1">
      <alignment horizontal="left" vertical="center"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0" fontId="15" fillId="0" borderId="0" xfId="2" applyFont="1" applyAlignment="1">
      <alignment horizontal="left" wrapText="1"/>
    </xf>
    <xf numFmtId="0" fontId="16" fillId="13" borderId="0" xfId="2" applyFont="1" applyFill="1" applyAlignment="1">
      <alignment horizontal="center" vertical="center" wrapText="1"/>
    </xf>
    <xf numFmtId="0" fontId="16" fillId="12" borderId="0" xfId="2" applyFont="1" applyFill="1" applyAlignment="1">
      <alignment horizontal="center" vertical="center" wrapText="1"/>
    </xf>
    <xf numFmtId="0" fontId="15" fillId="14" borderId="0" xfId="2" applyFont="1" applyFill="1" applyAlignment="1">
      <alignment horizontal="center" vertical="center"/>
    </xf>
    <xf numFmtId="0" fontId="15" fillId="11" borderId="0" xfId="2" applyFont="1" applyFill="1" applyAlignment="1">
      <alignment horizontal="center" vertical="center"/>
    </xf>
    <xf numFmtId="0" fontId="15" fillId="12" borderId="0" xfId="2" applyFont="1" applyFill="1" applyAlignment="1">
      <alignment horizontal="center" vertical="center"/>
    </xf>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3" fillId="13" borderId="0" xfId="0" applyFont="1" applyFill="1"/>
    <xf numFmtId="0" fontId="3" fillId="11" borderId="0" xfId="0" applyFont="1" applyFill="1"/>
  </cellXfs>
  <cellStyles count="8">
    <cellStyle name="Hyperlink" xfId="4" builtinId="8"/>
    <cellStyle name="Normal" xfId="0" builtinId="0"/>
    <cellStyle name="Normal 2" xfId="1" xr:uid="{00000000-0005-0000-0000-000002000000}"/>
    <cellStyle name="Normal 2 2" xfId="2" xr:uid="{00000000-0005-0000-0000-000003000000}"/>
    <cellStyle name="Normal 2 3" xfId="7" xr:uid="{B68BF645-3D66-4575-9874-E2983551F88A}"/>
    <cellStyle name="Normal 2 4" xfId="5" xr:uid="{7D9B62BE-40B6-4E10-BAD7-A09E66D9CD14}"/>
    <cellStyle name="Per cent 2" xfId="6" xr:uid="{2F9E1A21-2D12-49B1-A88B-53436706B9BA}"/>
    <cellStyle name="Percent 2" xfId="3" xr:uid="{00000000-0005-0000-0000-000004000000}"/>
  </cellStyles>
  <dxfs count="2090">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externalLink" Target="externalLinks/externalLink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calcChain" Target="calcChain.xml"/><Relationship Id="rId10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 Id="rId1" Type="http://schemas.openxmlformats.org/officeDocument/2006/relationships/externalLinkPath" Target="https://tris42.sharepoint.com/sites/gad_wrkgrp_actuarial/pspsactuarialwork/Client%20Work/CS%20GB/Factors%20&amp;%20Guidance/2024%20Guidance%20Review/0.%20Consolidated%20factor%20workbook%20for%20website/CS%20GB%20Consolidated%20Factors%202025-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Purpose of spreadsheet"/>
      <sheetName val="Version Control"/>
      <sheetName val="Summary - PCSPS_EW"/>
      <sheetName val="AnnGenHiddenLists"/>
      <sheetName val="x-Series Number"/>
      <sheetName val="Factor List"/>
      <sheetName val="Assumptions"/>
      <sheetName val="Club 2023 Table 2"/>
      <sheetName val="Club 2023 Table 3"/>
      <sheetName val="Club 2023 Table 4"/>
      <sheetName val="Club 2023 Table 5"/>
      <sheetName val="Club 2023 Table 6"/>
      <sheetName val="x-201"/>
      <sheetName val="x-202"/>
      <sheetName val="x-205"/>
      <sheetName val="x-203"/>
      <sheetName val="x-204"/>
      <sheetName val="x-207"/>
      <sheetName val="x-208"/>
      <sheetName val="x-209"/>
      <sheetName val="x-211"/>
      <sheetName val="x-212"/>
      <sheetName val="x-213"/>
      <sheetName val="x-214"/>
      <sheetName val="x-215"/>
      <sheetName val="x-216"/>
      <sheetName val="x-217"/>
      <sheetName val="x-218"/>
      <sheetName val="x-223"/>
      <sheetName val="x-301"/>
      <sheetName val="x-302"/>
      <sheetName val="x-303"/>
      <sheetName val="x-304"/>
      <sheetName val="x-305"/>
      <sheetName val="x-306"/>
      <sheetName val="x-307"/>
      <sheetName val="x-401"/>
      <sheetName val="x-402"/>
      <sheetName val="x-403"/>
      <sheetName val="x-404"/>
      <sheetName val="x-405"/>
      <sheetName val="x-406"/>
      <sheetName val="x-407"/>
      <sheetName val="x-408"/>
      <sheetName val="x-409"/>
      <sheetName val="x-410"/>
      <sheetName val="x-411"/>
      <sheetName val="x-412"/>
      <sheetName val="x-413"/>
      <sheetName val="x-414"/>
      <sheetName val="x-415"/>
      <sheetName val="x-416"/>
      <sheetName val="x-417"/>
      <sheetName val="x-418"/>
      <sheetName val="x-419"/>
      <sheetName val="x-420"/>
      <sheetName val="x-421"/>
      <sheetName val="x-501"/>
      <sheetName val="x-502"/>
      <sheetName val="x-503"/>
      <sheetName val="x-504"/>
      <sheetName val="x-601"/>
      <sheetName val="x-602"/>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701"/>
      <sheetName val="x-702"/>
      <sheetName val="x-703"/>
      <sheetName val="x-704"/>
      <sheetName val="x-705"/>
      <sheetName val="x-706"/>
      <sheetName val="x-707"/>
      <sheetName val="x-708"/>
      <sheetName val="x-709"/>
      <sheetName val="x-710"/>
      <sheetName val="x-711"/>
      <sheetName val="x-712"/>
      <sheetName val="x-713"/>
      <sheetName val="x-714"/>
      <sheetName val="x-715"/>
      <sheetName val="x-716"/>
      <sheetName val="x-717"/>
      <sheetName val="x-718"/>
      <sheetName val="x-719"/>
      <sheetName val="x-720"/>
      <sheetName val="x-721"/>
      <sheetName val="x-725"/>
      <sheetName val="x-726"/>
      <sheetName val="x-727"/>
      <sheetName val="x-728"/>
      <sheetName val="x-729"/>
      <sheetName val="x-730"/>
      <sheetName val="x-731"/>
      <sheetName val="x-732"/>
      <sheetName val="x-733"/>
      <sheetName val="x-734"/>
      <sheetName val="x-735"/>
      <sheetName val="x-736"/>
      <sheetName val="x-801"/>
      <sheetName val="x-802"/>
      <sheetName val="x-803"/>
      <sheetName val="x-804"/>
      <sheetName val="x-805"/>
      <sheetName val="x-806"/>
      <sheetName val="x-807"/>
      <sheetName val="x-808"/>
      <sheetName val="x-810"/>
      <sheetName val="x-811"/>
      <sheetName val="x-812"/>
      <sheetName val="x-813"/>
      <sheetName val="x-814"/>
    </sheetNames>
    <sheetDataSet>
      <sheetData sheetId="0">
        <row r="2">
          <cell r="A2" t="str">
            <v>Civil Service Pension Schemes - Consolidated Factor Spreadsheet</v>
          </cell>
        </row>
      </sheetData>
      <sheetData sheetId="1"/>
      <sheetData sheetId="2"/>
      <sheetData sheetId="3"/>
      <sheetData sheetId="4"/>
      <sheetData sheetId="5">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5"/>
  <sheetViews>
    <sheetView showGridLines="0" zoomScale="85" zoomScaleNormal="85" workbookViewId="0">
      <selection activeCell="A2" sqref="A2"/>
    </sheetView>
  </sheetViews>
  <sheetFormatPr defaultRowHeight="13.2" x14ac:dyDescent="0.25"/>
  <cols>
    <col min="1" max="1" width="26" customWidth="1"/>
    <col min="2" max="2" width="130.5546875" style="2" customWidth="1"/>
    <col min="4" max="4" width="10.109375" bestFit="1" customWidth="1"/>
    <col min="8" max="8" width="10.109375" customWidth="1"/>
    <col min="9" max="9" width="11.44140625" customWidth="1"/>
    <col min="12" max="12" width="15.44140625" bestFit="1" customWidth="1"/>
    <col min="13" max="13" width="21" bestFit="1" customWidth="1"/>
    <col min="14" max="14" width="9.44140625" customWidth="1"/>
    <col min="15" max="15" width="9.5546875" customWidth="1"/>
    <col min="16" max="20" width="13.109375" customWidth="1"/>
    <col min="27" max="27" width="11.44140625" customWidth="1"/>
    <col min="28" max="28" width="10.109375" customWidth="1"/>
    <col min="31" max="31" width="15.44140625" bestFit="1" customWidth="1"/>
    <col min="32" max="32" width="21" bestFit="1" customWidth="1"/>
    <col min="33" max="34" width="9.5546875" bestFit="1" customWidth="1"/>
    <col min="35" max="35" width="9.5546875" customWidth="1"/>
    <col min="39" max="39" width="12.44140625" bestFit="1" customWidth="1"/>
  </cols>
  <sheetData>
    <row r="1" spans="1:4" ht="21" x14ac:dyDescent="0.4">
      <c r="A1" s="4" t="s">
        <v>4</v>
      </c>
      <c r="B1" s="4"/>
    </row>
    <row r="2" spans="1:4" ht="15.6" x14ac:dyDescent="0.3">
      <c r="A2" s="5" t="s">
        <v>341</v>
      </c>
      <c r="B2" s="5"/>
    </row>
    <row r="3" spans="1:4" ht="15.6" x14ac:dyDescent="0.3">
      <c r="A3" s="6" t="s">
        <v>5</v>
      </c>
      <c r="B3" s="6"/>
    </row>
    <row r="4" spans="1:4" x14ac:dyDescent="0.25">
      <c r="A4" s="7" t="str">
        <f ca="1">CELL("filename",A1)</f>
        <v>P:\AST development\Hosted\Factors Modernisation\Data import\Consolidated Factor Workbooks\2025-02\[CS NI Consolidated Factors 2025-01.xlsx]Cover</v>
      </c>
    </row>
    <row r="5" spans="1:4" x14ac:dyDescent="0.25">
      <c r="D5" s="8"/>
    </row>
    <row r="6" spans="1:4" x14ac:dyDescent="0.25">
      <c r="A6" s="34"/>
      <c r="B6" s="43"/>
    </row>
    <row r="7" spans="1:4" x14ac:dyDescent="0.25">
      <c r="A7" s="44" t="s">
        <v>3</v>
      </c>
      <c r="B7" s="35" t="s">
        <v>342</v>
      </c>
    </row>
    <row r="8" spans="1:4" x14ac:dyDescent="0.25">
      <c r="A8" s="31"/>
      <c r="B8" s="35"/>
    </row>
    <row r="9" spans="1:4" x14ac:dyDescent="0.25">
      <c r="A9" s="31"/>
      <c r="B9" s="35"/>
    </row>
    <row r="10" spans="1:4" x14ac:dyDescent="0.25">
      <c r="A10" s="33"/>
      <c r="B10" s="36"/>
    </row>
    <row r="11" spans="1:4" x14ac:dyDescent="0.25">
      <c r="A11" s="37" t="s">
        <v>1</v>
      </c>
      <c r="B11" s="38" t="s">
        <v>2</v>
      </c>
    </row>
    <row r="12" spans="1:4" x14ac:dyDescent="0.25">
      <c r="A12" s="39" t="s">
        <v>44</v>
      </c>
      <c r="B12" s="40" t="s">
        <v>28</v>
      </c>
    </row>
    <row r="13" spans="1:4" x14ac:dyDescent="0.25">
      <c r="A13" s="41" t="s">
        <v>27</v>
      </c>
      <c r="B13" s="40" t="s">
        <v>29</v>
      </c>
    </row>
    <row r="14" spans="1:4" x14ac:dyDescent="0.25">
      <c r="A14" s="45" t="s">
        <v>25</v>
      </c>
      <c r="B14" s="40" t="s">
        <v>30</v>
      </c>
    </row>
    <row r="15" spans="1:4" x14ac:dyDescent="0.25">
      <c r="A15" s="175" t="s">
        <v>839</v>
      </c>
      <c r="B15" s="176" t="s">
        <v>840</v>
      </c>
    </row>
    <row r="16" spans="1:4" s="26" customFormat="1" ht="26.4" x14ac:dyDescent="0.25">
      <c r="A16" s="106" t="s">
        <v>833</v>
      </c>
      <c r="B16" s="40" t="s">
        <v>834</v>
      </c>
    </row>
    <row r="17" spans="1:2" ht="26.4" x14ac:dyDescent="0.25">
      <c r="A17" s="42" t="s">
        <v>31</v>
      </c>
      <c r="B17" s="40" t="s">
        <v>379</v>
      </c>
    </row>
    <row r="18" spans="1:2" ht="26.4" x14ac:dyDescent="0.25">
      <c r="A18" s="42" t="s">
        <v>32</v>
      </c>
      <c r="B18" s="40" t="s">
        <v>380</v>
      </c>
    </row>
    <row r="19" spans="1:2" ht="26.4" x14ac:dyDescent="0.25">
      <c r="A19" s="106" t="s">
        <v>33</v>
      </c>
      <c r="B19" s="40" t="s">
        <v>536</v>
      </c>
    </row>
    <row r="20" spans="1:2" ht="26.4" x14ac:dyDescent="0.25">
      <c r="A20" s="104" t="s">
        <v>34</v>
      </c>
      <c r="B20" s="105" t="s">
        <v>381</v>
      </c>
    </row>
    <row r="21" spans="1:2" ht="26.4" x14ac:dyDescent="0.25">
      <c r="A21" s="106" t="s">
        <v>35</v>
      </c>
      <c r="B21" s="40" t="s">
        <v>382</v>
      </c>
    </row>
    <row r="22" spans="1:2" ht="26.4" x14ac:dyDescent="0.25">
      <c r="A22" s="104" t="s">
        <v>36</v>
      </c>
      <c r="B22" s="105" t="s">
        <v>383</v>
      </c>
    </row>
    <row r="23" spans="1:2" ht="26.4" x14ac:dyDescent="0.25">
      <c r="A23" s="106" t="s">
        <v>832</v>
      </c>
      <c r="B23" s="40" t="s">
        <v>384</v>
      </c>
    </row>
    <row r="24" spans="1:2" x14ac:dyDescent="0.25">
      <c r="A24" s="3"/>
    </row>
    <row r="25" spans="1:2" x14ac:dyDescent="0.25">
      <c r="A25" s="3"/>
    </row>
  </sheetData>
  <sheetProtection algorithmName="SHA-512" hashValue="ApqLy0rjSaZAAoli40FAQCjV0DO5BDzA3gB90fW4UXuqTFvCqNjJeQXiqw3SnjKBeNqH7DBrKzeqQ5XTx8rVxg==" saltValue="iksPCtjnzxvo86ZnLG3wIg==" spinCount="100000" sheet="1" objects="1" scenarios="1"/>
  <phoneticPr fontId="4" type="noConversion"/>
  <pageMargins left="0.75" right="0.75" top="1" bottom="1" header="0.5" footer="0.5"/>
  <pageSetup paperSize="9" scale="88"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dimension ref="A1:E85"/>
  <sheetViews>
    <sheetView showGridLines="0" zoomScale="85" zoomScaleNormal="85" workbookViewId="0">
      <selection activeCell="B7" sqref="B7"/>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
        <v>341</v>
      </c>
      <c r="B2" s="58"/>
      <c r="C2" s="58"/>
      <c r="D2" s="58"/>
      <c r="E2" s="58"/>
    </row>
    <row r="3" spans="1:5" ht="15.6" x14ac:dyDescent="0.3">
      <c r="A3" s="59" t="str">
        <f>TABLE_FACTOR_TYPE&amp;" - x-"&amp;TABLE_SERIES_NUMBER</f>
        <v>CETV - x-201</v>
      </c>
      <c r="B3" s="58"/>
      <c r="C3" s="58"/>
      <c r="D3" s="58"/>
      <c r="E3" s="58"/>
    </row>
    <row r="4" spans="1:5" x14ac:dyDescent="0.25">
      <c r="A4" s="60"/>
    </row>
    <row r="6" spans="1:5" x14ac:dyDescent="0.25">
      <c r="A6" s="89" t="s">
        <v>24</v>
      </c>
      <c r="B6" s="91" t="s">
        <v>26</v>
      </c>
      <c r="C6" s="91"/>
      <c r="D6" s="91"/>
      <c r="E6" s="91"/>
    </row>
    <row r="7" spans="1:5" x14ac:dyDescent="0.25">
      <c r="A7" s="90" t="s">
        <v>348</v>
      </c>
      <c r="B7" s="92" t="s">
        <v>350</v>
      </c>
      <c r="C7" s="92"/>
      <c r="D7" s="92"/>
      <c r="E7" s="92"/>
    </row>
    <row r="8" spans="1:5" x14ac:dyDescent="0.25">
      <c r="A8" s="90" t="s">
        <v>349</v>
      </c>
      <c r="B8" s="92" t="s">
        <v>49</v>
      </c>
      <c r="C8" s="92"/>
      <c r="D8" s="92"/>
      <c r="E8" s="92"/>
    </row>
    <row r="9" spans="1:5" x14ac:dyDescent="0.25">
      <c r="A9" s="90" t="s">
        <v>17</v>
      </c>
      <c r="B9" s="92" t="s">
        <v>274</v>
      </c>
      <c r="C9" s="92"/>
      <c r="D9" s="92"/>
      <c r="E9" s="92"/>
    </row>
    <row r="10" spans="1:5" x14ac:dyDescent="0.25">
      <c r="A10" s="90" t="s">
        <v>2</v>
      </c>
      <c r="B10" s="92" t="s">
        <v>275</v>
      </c>
      <c r="C10" s="92"/>
      <c r="D10" s="92"/>
      <c r="E10" s="92"/>
    </row>
    <row r="11" spans="1:5" x14ac:dyDescent="0.25">
      <c r="A11" s="90" t="s">
        <v>23</v>
      </c>
      <c r="B11" s="92" t="s">
        <v>276</v>
      </c>
      <c r="C11" s="92"/>
      <c r="D11" s="92"/>
      <c r="E11" s="92"/>
    </row>
    <row r="12" spans="1:5" x14ac:dyDescent="0.25">
      <c r="A12" s="90" t="s">
        <v>271</v>
      </c>
      <c r="B12" s="92" t="s">
        <v>378</v>
      </c>
      <c r="C12" s="92"/>
      <c r="D12" s="92"/>
      <c r="E12" s="92"/>
    </row>
    <row r="13" spans="1:5" x14ac:dyDescent="0.25">
      <c r="A13" s="90" t="s">
        <v>57</v>
      </c>
      <c r="B13" s="92">
        <v>0</v>
      </c>
      <c r="C13" s="92"/>
      <c r="D13" s="92"/>
      <c r="E13" s="92"/>
    </row>
    <row r="14" spans="1:5" x14ac:dyDescent="0.25">
      <c r="A14" s="90" t="s">
        <v>18</v>
      </c>
      <c r="B14" s="92">
        <v>201</v>
      </c>
      <c r="C14" s="92"/>
      <c r="D14" s="92"/>
      <c r="E14" s="92"/>
    </row>
    <row r="15" spans="1:5" x14ac:dyDescent="0.25">
      <c r="A15" s="90" t="s">
        <v>58</v>
      </c>
      <c r="B15" s="92" t="s">
        <v>277</v>
      </c>
      <c r="C15" s="92"/>
      <c r="D15" s="92"/>
      <c r="E15" s="92"/>
    </row>
    <row r="16" spans="1:5" x14ac:dyDescent="0.25">
      <c r="A16" s="90" t="s">
        <v>59</v>
      </c>
      <c r="B16" s="92" t="s">
        <v>362</v>
      </c>
      <c r="C16" s="92"/>
      <c r="D16" s="92"/>
      <c r="E16" s="92"/>
    </row>
    <row r="17" spans="1:5" ht="45.9" customHeight="1" x14ac:dyDescent="0.25">
      <c r="A17" s="97" t="s">
        <v>360</v>
      </c>
      <c r="B17" s="92" t="s">
        <v>816</v>
      </c>
      <c r="C17" s="92"/>
      <c r="D17" s="92"/>
      <c r="E17" s="92"/>
    </row>
    <row r="18" spans="1:5" x14ac:dyDescent="0.25">
      <c r="A18" s="90" t="s">
        <v>19</v>
      </c>
      <c r="B18" s="102">
        <v>45071</v>
      </c>
      <c r="C18" s="92"/>
      <c r="D18" s="92"/>
      <c r="E18" s="92"/>
    </row>
    <row r="19" spans="1:5" x14ac:dyDescent="0.25">
      <c r="A19" s="90" t="s">
        <v>20</v>
      </c>
      <c r="B19" s="110"/>
      <c r="C19" s="92"/>
      <c r="D19" s="92"/>
      <c r="E19" s="92"/>
    </row>
    <row r="20" spans="1:5" x14ac:dyDescent="0.25">
      <c r="A20" s="90" t="s">
        <v>269</v>
      </c>
      <c r="B20" s="92" t="s">
        <v>361</v>
      </c>
      <c r="C20" s="92"/>
      <c r="D20" s="92"/>
      <c r="E20" s="92"/>
    </row>
    <row r="21" spans="1:5" x14ac:dyDescent="0.25">
      <c r="A21" s="90" t="s">
        <v>895</v>
      </c>
      <c r="B21" s="92" t="s">
        <v>846</v>
      </c>
      <c r="C21" s="92"/>
      <c r="D21" s="92"/>
      <c r="E21" s="92"/>
    </row>
    <row r="23" spans="1:5" x14ac:dyDescent="0.25">
      <c r="B23" s="107" t="str">
        <f>HYPERLINK("#'Factor List'!A1","Back to Factor List")</f>
        <v>Back to Factor List</v>
      </c>
    </row>
    <row r="24" spans="1:5" x14ac:dyDescent="0.25">
      <c r="B24" s="107" t="s">
        <v>839</v>
      </c>
    </row>
    <row r="26" spans="1:5" ht="26.4" x14ac:dyDescent="0.25">
      <c r="A26" s="113" t="s">
        <v>278</v>
      </c>
      <c r="B26" s="113" t="s">
        <v>279</v>
      </c>
      <c r="C26" s="113" t="s">
        <v>280</v>
      </c>
      <c r="D26" s="113" t="s">
        <v>281</v>
      </c>
      <c r="E26" s="113" t="s">
        <v>282</v>
      </c>
    </row>
    <row r="27" spans="1:5" x14ac:dyDescent="0.25">
      <c r="A27" s="114">
        <v>17</v>
      </c>
      <c r="B27" s="115">
        <v>3.43</v>
      </c>
      <c r="C27" s="115">
        <v>0.56999999999999995</v>
      </c>
      <c r="D27" s="115">
        <v>3.43</v>
      </c>
      <c r="E27" s="115">
        <v>0.56999999999999995</v>
      </c>
    </row>
    <row r="28" spans="1:5" x14ac:dyDescent="0.25">
      <c r="A28" s="114">
        <v>18</v>
      </c>
      <c r="B28" s="115">
        <v>3.55</v>
      </c>
      <c r="C28" s="115">
        <v>0.61</v>
      </c>
      <c r="D28" s="115">
        <v>3.55</v>
      </c>
      <c r="E28" s="115">
        <v>0.61</v>
      </c>
    </row>
    <row r="29" spans="1:5" x14ac:dyDescent="0.25">
      <c r="A29" s="114">
        <v>19</v>
      </c>
      <c r="B29" s="115">
        <v>3.67</v>
      </c>
      <c r="C29" s="115">
        <v>0.64</v>
      </c>
      <c r="D29" s="115">
        <v>3.67</v>
      </c>
      <c r="E29" s="115">
        <v>0.64</v>
      </c>
    </row>
    <row r="30" spans="1:5" x14ac:dyDescent="0.25">
      <c r="A30" s="114">
        <v>20</v>
      </c>
      <c r="B30" s="115">
        <v>3.8</v>
      </c>
      <c r="C30" s="115">
        <v>0.66</v>
      </c>
      <c r="D30" s="115">
        <v>3.8</v>
      </c>
      <c r="E30" s="115">
        <v>0.66</v>
      </c>
    </row>
    <row r="31" spans="1:5" x14ac:dyDescent="0.25">
      <c r="A31" s="114">
        <v>21</v>
      </c>
      <c r="B31" s="115">
        <v>3.93</v>
      </c>
      <c r="C31" s="115">
        <v>0.69</v>
      </c>
      <c r="D31" s="115">
        <v>3.93</v>
      </c>
      <c r="E31" s="115">
        <v>0.69</v>
      </c>
    </row>
    <row r="32" spans="1:5" x14ac:dyDescent="0.25">
      <c r="A32" s="114">
        <v>22</v>
      </c>
      <c r="B32" s="115">
        <v>4.0599999999999996</v>
      </c>
      <c r="C32" s="115">
        <v>0.72</v>
      </c>
      <c r="D32" s="115">
        <v>4.0599999999999996</v>
      </c>
      <c r="E32" s="115">
        <v>0.72</v>
      </c>
    </row>
    <row r="33" spans="1:5" x14ac:dyDescent="0.25">
      <c r="A33" s="114">
        <v>23</v>
      </c>
      <c r="B33" s="115">
        <v>4.2</v>
      </c>
      <c r="C33" s="115">
        <v>0.74</v>
      </c>
      <c r="D33" s="115">
        <v>4.2</v>
      </c>
      <c r="E33" s="115">
        <v>0.74</v>
      </c>
    </row>
    <row r="34" spans="1:5" x14ac:dyDescent="0.25">
      <c r="A34" s="114">
        <v>24</v>
      </c>
      <c r="B34" s="115">
        <v>4.3499999999999996</v>
      </c>
      <c r="C34" s="115">
        <v>0.77</v>
      </c>
      <c r="D34" s="115">
        <v>4.3499999999999996</v>
      </c>
      <c r="E34" s="115">
        <v>0.77</v>
      </c>
    </row>
    <row r="35" spans="1:5" x14ac:dyDescent="0.25">
      <c r="A35" s="114">
        <v>25</v>
      </c>
      <c r="B35" s="115">
        <v>4.49</v>
      </c>
      <c r="C35" s="115">
        <v>0.8</v>
      </c>
      <c r="D35" s="115">
        <v>4.49</v>
      </c>
      <c r="E35" s="115">
        <v>0.8</v>
      </c>
    </row>
    <row r="36" spans="1:5" x14ac:dyDescent="0.25">
      <c r="A36" s="114">
        <v>26</v>
      </c>
      <c r="B36" s="115">
        <v>4.6500000000000004</v>
      </c>
      <c r="C36" s="115">
        <v>0.83</v>
      </c>
      <c r="D36" s="115">
        <v>4.6500000000000004</v>
      </c>
      <c r="E36" s="115">
        <v>0.83</v>
      </c>
    </row>
    <row r="37" spans="1:5" x14ac:dyDescent="0.25">
      <c r="A37" s="114">
        <v>27</v>
      </c>
      <c r="B37" s="115">
        <v>4.8099999999999996</v>
      </c>
      <c r="C37" s="115">
        <v>0.86</v>
      </c>
      <c r="D37" s="115">
        <v>4.8099999999999996</v>
      </c>
      <c r="E37" s="115">
        <v>0.86</v>
      </c>
    </row>
    <row r="38" spans="1:5" x14ac:dyDescent="0.25">
      <c r="A38" s="114">
        <v>28</v>
      </c>
      <c r="B38" s="115">
        <v>4.97</v>
      </c>
      <c r="C38" s="115">
        <v>0.89</v>
      </c>
      <c r="D38" s="115">
        <v>4.97</v>
      </c>
      <c r="E38" s="115">
        <v>0.89</v>
      </c>
    </row>
    <row r="39" spans="1:5" x14ac:dyDescent="0.25">
      <c r="A39" s="114">
        <v>29</v>
      </c>
      <c r="B39" s="115">
        <v>5.14</v>
      </c>
      <c r="C39" s="115">
        <v>0.92</v>
      </c>
      <c r="D39" s="115">
        <v>5.14</v>
      </c>
      <c r="E39" s="115">
        <v>0.92</v>
      </c>
    </row>
    <row r="40" spans="1:5" x14ac:dyDescent="0.25">
      <c r="A40" s="114">
        <v>30</v>
      </c>
      <c r="B40" s="115">
        <v>5.32</v>
      </c>
      <c r="C40" s="115">
        <v>0.95</v>
      </c>
      <c r="D40" s="115">
        <v>5.32</v>
      </c>
      <c r="E40" s="115">
        <v>0.95</v>
      </c>
    </row>
    <row r="41" spans="1:5" x14ac:dyDescent="0.25">
      <c r="A41" s="114">
        <v>31</v>
      </c>
      <c r="B41" s="115">
        <v>5.5</v>
      </c>
      <c r="C41" s="115">
        <v>0.99</v>
      </c>
      <c r="D41" s="115">
        <v>5.5</v>
      </c>
      <c r="E41" s="115">
        <v>0.99</v>
      </c>
    </row>
    <row r="42" spans="1:5" x14ac:dyDescent="0.25">
      <c r="A42" s="114">
        <v>32</v>
      </c>
      <c r="B42" s="115">
        <v>5.69</v>
      </c>
      <c r="C42" s="115">
        <v>1.02</v>
      </c>
      <c r="D42" s="115">
        <v>5.69</v>
      </c>
      <c r="E42" s="115">
        <v>1.02</v>
      </c>
    </row>
    <row r="43" spans="1:5" x14ac:dyDescent="0.25">
      <c r="A43" s="114">
        <v>33</v>
      </c>
      <c r="B43" s="115">
        <v>5.88</v>
      </c>
      <c r="C43" s="115">
        <v>1.06</v>
      </c>
      <c r="D43" s="115">
        <v>5.88</v>
      </c>
      <c r="E43" s="115">
        <v>1.06</v>
      </c>
    </row>
    <row r="44" spans="1:5" x14ac:dyDescent="0.25">
      <c r="A44" s="114">
        <v>34</v>
      </c>
      <c r="B44" s="115">
        <v>6.08</v>
      </c>
      <c r="C44" s="115">
        <v>1.0900000000000001</v>
      </c>
      <c r="D44" s="115">
        <v>6.08</v>
      </c>
      <c r="E44" s="115">
        <v>1.0900000000000001</v>
      </c>
    </row>
    <row r="45" spans="1:5" x14ac:dyDescent="0.25">
      <c r="A45" s="114">
        <v>35</v>
      </c>
      <c r="B45" s="115">
        <v>6.29</v>
      </c>
      <c r="C45" s="115">
        <v>1.1299999999999999</v>
      </c>
      <c r="D45" s="115">
        <v>6.29</v>
      </c>
      <c r="E45" s="115">
        <v>1.1299999999999999</v>
      </c>
    </row>
    <row r="46" spans="1:5" x14ac:dyDescent="0.25">
      <c r="A46" s="114">
        <v>36</v>
      </c>
      <c r="B46" s="115">
        <v>6.51</v>
      </c>
      <c r="C46" s="115">
        <v>1.17</v>
      </c>
      <c r="D46" s="115">
        <v>6.51</v>
      </c>
      <c r="E46" s="115">
        <v>1.17</v>
      </c>
    </row>
    <row r="47" spans="1:5" x14ac:dyDescent="0.25">
      <c r="A47" s="114">
        <v>37</v>
      </c>
      <c r="B47" s="115">
        <v>6.73</v>
      </c>
      <c r="C47" s="115">
        <v>1.21</v>
      </c>
      <c r="D47" s="115">
        <v>6.73</v>
      </c>
      <c r="E47" s="115">
        <v>1.21</v>
      </c>
    </row>
    <row r="48" spans="1:5" x14ac:dyDescent="0.25">
      <c r="A48" s="114">
        <v>38</v>
      </c>
      <c r="B48" s="115">
        <v>6.97</v>
      </c>
      <c r="C48" s="115">
        <v>1.25</v>
      </c>
      <c r="D48" s="115">
        <v>6.97</v>
      </c>
      <c r="E48" s="115">
        <v>1.25</v>
      </c>
    </row>
    <row r="49" spans="1:5" x14ac:dyDescent="0.25">
      <c r="A49" s="114">
        <v>39</v>
      </c>
      <c r="B49" s="115">
        <v>7.21</v>
      </c>
      <c r="C49" s="115">
        <v>1.29</v>
      </c>
      <c r="D49" s="115">
        <v>7.21</v>
      </c>
      <c r="E49" s="115">
        <v>1.29</v>
      </c>
    </row>
    <row r="50" spans="1:5" x14ac:dyDescent="0.25">
      <c r="A50" s="114">
        <v>40</v>
      </c>
      <c r="B50" s="115">
        <v>7.45</v>
      </c>
      <c r="C50" s="115">
        <v>1.33</v>
      </c>
      <c r="D50" s="115">
        <v>7.45</v>
      </c>
      <c r="E50" s="115">
        <v>1.33</v>
      </c>
    </row>
    <row r="51" spans="1:5" x14ac:dyDescent="0.25">
      <c r="A51" s="114">
        <v>41</v>
      </c>
      <c r="B51" s="115">
        <v>7.71</v>
      </c>
      <c r="C51" s="115">
        <v>1.37</v>
      </c>
      <c r="D51" s="115">
        <v>7.71</v>
      </c>
      <c r="E51" s="115">
        <v>1.37</v>
      </c>
    </row>
    <row r="52" spans="1:5" x14ac:dyDescent="0.25">
      <c r="A52" s="114">
        <v>42</v>
      </c>
      <c r="B52" s="115">
        <v>7.98</v>
      </c>
      <c r="C52" s="115">
        <v>1.42</v>
      </c>
      <c r="D52" s="115">
        <v>7.98</v>
      </c>
      <c r="E52" s="115">
        <v>1.42</v>
      </c>
    </row>
    <row r="53" spans="1:5" x14ac:dyDescent="0.25">
      <c r="A53" s="114">
        <v>43</v>
      </c>
      <c r="B53" s="115">
        <v>8.26</v>
      </c>
      <c r="C53" s="115">
        <v>1.46</v>
      </c>
      <c r="D53" s="115">
        <v>8.26</v>
      </c>
      <c r="E53" s="115">
        <v>1.46</v>
      </c>
    </row>
    <row r="54" spans="1:5" x14ac:dyDescent="0.25">
      <c r="A54" s="114">
        <v>44</v>
      </c>
      <c r="B54" s="115">
        <v>8.5399999999999991</v>
      </c>
      <c r="C54" s="115">
        <v>1.51</v>
      </c>
      <c r="D54" s="115">
        <v>8.5399999999999991</v>
      </c>
      <c r="E54" s="115">
        <v>1.51</v>
      </c>
    </row>
    <row r="55" spans="1:5" x14ac:dyDescent="0.25">
      <c r="A55" s="114">
        <v>45</v>
      </c>
      <c r="B55" s="115">
        <v>8.84</v>
      </c>
      <c r="C55" s="115">
        <v>1.55</v>
      </c>
      <c r="D55" s="115">
        <v>8.84</v>
      </c>
      <c r="E55" s="115">
        <v>1.55</v>
      </c>
    </row>
    <row r="56" spans="1:5" x14ac:dyDescent="0.25">
      <c r="A56" s="114">
        <v>46</v>
      </c>
      <c r="B56" s="115">
        <v>9.15</v>
      </c>
      <c r="C56" s="115">
        <v>1.6</v>
      </c>
      <c r="D56" s="115">
        <v>9.15</v>
      </c>
      <c r="E56" s="115">
        <v>1.6</v>
      </c>
    </row>
    <row r="57" spans="1:5" x14ac:dyDescent="0.25">
      <c r="A57" s="114">
        <v>47</v>
      </c>
      <c r="B57" s="115">
        <v>9.4700000000000006</v>
      </c>
      <c r="C57" s="115">
        <v>1.64</v>
      </c>
      <c r="D57" s="115">
        <v>9.4700000000000006</v>
      </c>
      <c r="E57" s="115">
        <v>1.64</v>
      </c>
    </row>
    <row r="58" spans="1:5" x14ac:dyDescent="0.25">
      <c r="A58" s="114">
        <v>48</v>
      </c>
      <c r="B58" s="115">
        <v>9.81</v>
      </c>
      <c r="C58" s="115">
        <v>1.69</v>
      </c>
      <c r="D58" s="115">
        <v>9.81</v>
      </c>
      <c r="E58" s="115">
        <v>1.69</v>
      </c>
    </row>
    <row r="59" spans="1:5" x14ac:dyDescent="0.25">
      <c r="A59" s="114">
        <v>49</v>
      </c>
      <c r="B59" s="115">
        <v>10.15</v>
      </c>
      <c r="C59" s="115">
        <v>1.73</v>
      </c>
      <c r="D59" s="115">
        <v>10.15</v>
      </c>
      <c r="E59" s="115">
        <v>1.73</v>
      </c>
    </row>
    <row r="60" spans="1:5" x14ac:dyDescent="0.25">
      <c r="A60" s="114">
        <v>50</v>
      </c>
      <c r="B60" s="115">
        <v>10.51</v>
      </c>
      <c r="C60" s="115">
        <v>1.78</v>
      </c>
      <c r="D60" s="115">
        <v>10.51</v>
      </c>
      <c r="E60" s="115">
        <v>1.78</v>
      </c>
    </row>
    <row r="61" spans="1:5" x14ac:dyDescent="0.25">
      <c r="A61" s="114">
        <v>51</v>
      </c>
      <c r="B61" s="115">
        <v>10.89</v>
      </c>
      <c r="C61" s="115">
        <v>1.83</v>
      </c>
      <c r="D61" s="115">
        <v>10.89</v>
      </c>
      <c r="E61" s="115">
        <v>1.83</v>
      </c>
    </row>
    <row r="62" spans="1:5" x14ac:dyDescent="0.25">
      <c r="A62" s="114">
        <v>52</v>
      </c>
      <c r="B62" s="115">
        <v>11.28</v>
      </c>
      <c r="C62" s="115">
        <v>1.87</v>
      </c>
      <c r="D62" s="115">
        <v>11.28</v>
      </c>
      <c r="E62" s="115">
        <v>1.87</v>
      </c>
    </row>
    <row r="63" spans="1:5" x14ac:dyDescent="0.25">
      <c r="A63" s="114">
        <v>53</v>
      </c>
      <c r="B63" s="115">
        <v>11.68</v>
      </c>
      <c r="C63" s="115">
        <v>1.92</v>
      </c>
      <c r="D63" s="115">
        <v>11.68</v>
      </c>
      <c r="E63" s="115">
        <v>1.92</v>
      </c>
    </row>
    <row r="64" spans="1:5" x14ac:dyDescent="0.25">
      <c r="A64" s="114">
        <v>54</v>
      </c>
      <c r="B64" s="115">
        <v>12.11</v>
      </c>
      <c r="C64" s="115">
        <v>1.97</v>
      </c>
      <c r="D64" s="115">
        <v>12.11</v>
      </c>
      <c r="E64" s="115">
        <v>1.97</v>
      </c>
    </row>
    <row r="65" spans="1:5" x14ac:dyDescent="0.25">
      <c r="A65" s="114">
        <v>55</v>
      </c>
      <c r="B65" s="115">
        <v>12.55</v>
      </c>
      <c r="C65" s="115">
        <v>2.0099999999999998</v>
      </c>
      <c r="D65" s="115">
        <v>12.55</v>
      </c>
      <c r="E65" s="115">
        <v>2.0099999999999998</v>
      </c>
    </row>
    <row r="66" spans="1:5" x14ac:dyDescent="0.25">
      <c r="A66" s="114">
        <v>56</v>
      </c>
      <c r="B66" s="115">
        <v>13.01</v>
      </c>
      <c r="C66" s="115">
        <v>2.06</v>
      </c>
      <c r="D66" s="115">
        <v>13.01</v>
      </c>
      <c r="E66" s="115">
        <v>2.06</v>
      </c>
    </row>
    <row r="67" spans="1:5" x14ac:dyDescent="0.25">
      <c r="A67" s="114">
        <v>57</v>
      </c>
      <c r="B67" s="115">
        <v>13.49</v>
      </c>
      <c r="C67" s="115">
        <v>2.1</v>
      </c>
      <c r="D67" s="115">
        <v>13.49</v>
      </c>
      <c r="E67" s="115">
        <v>2.1</v>
      </c>
    </row>
    <row r="68" spans="1:5" x14ac:dyDescent="0.25">
      <c r="A68" s="114">
        <v>58</v>
      </c>
      <c r="B68" s="115">
        <v>13.99</v>
      </c>
      <c r="C68" s="115">
        <v>2.14</v>
      </c>
      <c r="D68" s="115">
        <v>13.99</v>
      </c>
      <c r="E68" s="115">
        <v>2.14</v>
      </c>
    </row>
    <row r="69" spans="1:5" x14ac:dyDescent="0.25">
      <c r="A69" s="114">
        <v>59</v>
      </c>
      <c r="B69" s="115">
        <v>14.52</v>
      </c>
      <c r="C69" s="115">
        <v>2.1800000000000002</v>
      </c>
      <c r="D69" s="115">
        <v>14.52</v>
      </c>
      <c r="E69" s="115">
        <v>2.1800000000000002</v>
      </c>
    </row>
    <row r="70" spans="1:5" x14ac:dyDescent="0.25">
      <c r="A70" s="114">
        <v>60</v>
      </c>
      <c r="B70" s="115">
        <v>15.08</v>
      </c>
      <c r="C70" s="115">
        <v>2.2200000000000002</v>
      </c>
      <c r="D70" s="115">
        <v>15.08</v>
      </c>
      <c r="E70" s="115">
        <v>2.2200000000000002</v>
      </c>
    </row>
    <row r="71" spans="1:5" x14ac:dyDescent="0.25">
      <c r="A71" s="114">
        <v>61</v>
      </c>
      <c r="B71" s="115">
        <v>15.66</v>
      </c>
      <c r="C71" s="115">
        <v>2.2599999999999998</v>
      </c>
      <c r="D71" s="115">
        <v>15.66</v>
      </c>
      <c r="E71" s="115">
        <v>2.2599999999999998</v>
      </c>
    </row>
    <row r="72" spans="1:5" x14ac:dyDescent="0.25">
      <c r="A72" s="114">
        <v>62</v>
      </c>
      <c r="B72" s="115">
        <v>16.28</v>
      </c>
      <c r="C72" s="115">
        <v>2.29</v>
      </c>
      <c r="D72" s="115">
        <v>16.28</v>
      </c>
      <c r="E72" s="115">
        <v>2.29</v>
      </c>
    </row>
    <row r="73" spans="1:5" x14ac:dyDescent="0.25">
      <c r="A73" s="114">
        <v>63</v>
      </c>
      <c r="B73" s="115">
        <v>16.93</v>
      </c>
      <c r="C73" s="115">
        <v>2.3199999999999998</v>
      </c>
      <c r="D73" s="115">
        <v>16.93</v>
      </c>
      <c r="E73" s="115">
        <v>2.3199999999999998</v>
      </c>
    </row>
    <row r="74" spans="1:5" x14ac:dyDescent="0.25">
      <c r="A74" s="114">
        <v>64</v>
      </c>
      <c r="B74" s="115">
        <v>17.62</v>
      </c>
      <c r="C74" s="115">
        <v>2.35</v>
      </c>
      <c r="D74" s="115">
        <v>17.62</v>
      </c>
      <c r="E74" s="115">
        <v>2.35</v>
      </c>
    </row>
    <row r="75" spans="1:5" x14ac:dyDescent="0.25">
      <c r="A75" s="114">
        <v>65</v>
      </c>
      <c r="B75" s="115">
        <v>17.649999999999999</v>
      </c>
      <c r="C75" s="115">
        <v>2.35</v>
      </c>
      <c r="D75" s="115">
        <v>17.649999999999999</v>
      </c>
      <c r="E75" s="115">
        <v>2.35</v>
      </c>
    </row>
    <row r="76" spans="1:5" x14ac:dyDescent="0.25">
      <c r="A76" s="114">
        <v>66</v>
      </c>
      <c r="B76" s="115">
        <v>16.989999999999998</v>
      </c>
      <c r="C76" s="115">
        <v>2.34</v>
      </c>
      <c r="D76" s="115">
        <v>16.989999999999998</v>
      </c>
      <c r="E76" s="115">
        <v>2.34</v>
      </c>
    </row>
    <row r="77" spans="1:5" x14ac:dyDescent="0.25">
      <c r="A77" s="114">
        <v>67</v>
      </c>
      <c r="B77" s="115">
        <v>16.34</v>
      </c>
      <c r="C77" s="115">
        <v>2.33</v>
      </c>
      <c r="D77" s="115">
        <v>16.34</v>
      </c>
      <c r="E77" s="115">
        <v>2.33</v>
      </c>
    </row>
    <row r="78" spans="1:5" x14ac:dyDescent="0.25">
      <c r="A78" s="114">
        <v>68</v>
      </c>
      <c r="B78" s="115">
        <v>15.69</v>
      </c>
      <c r="C78" s="115">
        <v>2.3199999999999998</v>
      </c>
      <c r="D78" s="115">
        <v>15.69</v>
      </c>
      <c r="E78" s="115">
        <v>2.3199999999999998</v>
      </c>
    </row>
    <row r="79" spans="1:5" x14ac:dyDescent="0.25">
      <c r="A79" s="114">
        <v>69</v>
      </c>
      <c r="B79" s="115">
        <v>15.06</v>
      </c>
      <c r="C79" s="115">
        <v>2.2999999999999998</v>
      </c>
      <c r="D79" s="115">
        <v>15.06</v>
      </c>
      <c r="E79" s="115">
        <v>2.2999999999999998</v>
      </c>
    </row>
    <row r="80" spans="1:5" x14ac:dyDescent="0.25">
      <c r="A80" s="114">
        <v>70</v>
      </c>
      <c r="B80" s="115">
        <v>14.43</v>
      </c>
      <c r="C80" s="115">
        <v>2.2799999999999998</v>
      </c>
      <c r="D80" s="115">
        <v>14.43</v>
      </c>
      <c r="E80" s="115">
        <v>2.2799999999999998</v>
      </c>
    </row>
    <row r="81" spans="1:5" x14ac:dyDescent="0.25">
      <c r="A81" s="114">
        <v>71</v>
      </c>
      <c r="B81" s="115">
        <v>13.8</v>
      </c>
      <c r="C81" s="115">
        <v>2.25</v>
      </c>
      <c r="D81" s="115">
        <v>13.8</v>
      </c>
      <c r="E81" s="115">
        <v>2.25</v>
      </c>
    </row>
    <row r="82" spans="1:5" x14ac:dyDescent="0.25">
      <c r="A82" s="114">
        <v>72</v>
      </c>
      <c r="B82" s="115">
        <v>13.18</v>
      </c>
      <c r="C82" s="115">
        <v>2.23</v>
      </c>
      <c r="D82" s="115">
        <v>13.18</v>
      </c>
      <c r="E82" s="115">
        <v>2.23</v>
      </c>
    </row>
    <row r="83" spans="1:5" x14ac:dyDescent="0.25">
      <c r="A83" s="114">
        <v>73</v>
      </c>
      <c r="B83" s="115">
        <v>12.57</v>
      </c>
      <c r="C83" s="115">
        <v>2.19</v>
      </c>
      <c r="D83" s="115">
        <v>12.57</v>
      </c>
      <c r="E83" s="115">
        <v>2.19</v>
      </c>
    </row>
    <row r="84" spans="1:5" x14ac:dyDescent="0.25">
      <c r="A84" s="114">
        <v>74</v>
      </c>
      <c r="B84" s="115">
        <v>11.96</v>
      </c>
      <c r="C84" s="115">
        <v>2.16</v>
      </c>
      <c r="D84" s="115">
        <v>11.96</v>
      </c>
      <c r="E84" s="115">
        <v>2.16</v>
      </c>
    </row>
    <row r="85" spans="1:5" x14ac:dyDescent="0.25">
      <c r="A85" s="114">
        <v>75</v>
      </c>
      <c r="B85" s="115">
        <v>11.37</v>
      </c>
      <c r="C85" s="115">
        <v>2.12</v>
      </c>
      <c r="D85" s="115">
        <v>11.37</v>
      </c>
      <c r="E85" s="115">
        <v>2.12</v>
      </c>
    </row>
  </sheetData>
  <sheetProtection algorithmName="SHA-512" hashValue="YyOIPwD2FQVAJBZO/Nx0PTrK1iF4YRMjJiGOJVK2cJFCquZeiGRrF+t4OPictZP3XSBxj5Nrn7evYLXUiJvGMQ==" saltValue="doJbttCApn9YXYYOZ4Uq1g==" spinCount="100000" sheet="1" objects="1" scenarios="1"/>
  <conditionalFormatting sqref="A6 A9:A16">
    <cfRule type="expression" dxfId="1679" priority="27" stopIfTrue="1">
      <formula>MOD(ROW(),2)=0</formula>
    </cfRule>
    <cfRule type="expression" dxfId="1678" priority="28" stopIfTrue="1">
      <formula>MOD(ROW(),2)&lt;&gt;0</formula>
    </cfRule>
  </conditionalFormatting>
  <conditionalFormatting sqref="B6:E17 C18:E21">
    <cfRule type="expression" dxfId="1677" priority="29" stopIfTrue="1">
      <formula>MOD(ROW(),2)=0</formula>
    </cfRule>
    <cfRule type="expression" dxfId="1676" priority="30" stopIfTrue="1">
      <formula>MOD(ROW(),2)&lt;&gt;0</formula>
    </cfRule>
  </conditionalFormatting>
  <conditionalFormatting sqref="A7">
    <cfRule type="expression" dxfId="1675" priority="21" stopIfTrue="1">
      <formula>MOD(ROW(),2)=0</formula>
    </cfRule>
    <cfRule type="expression" dxfId="1674" priority="22" stopIfTrue="1">
      <formula>MOD(ROW(),2)&lt;&gt;0</formula>
    </cfRule>
  </conditionalFormatting>
  <conditionalFormatting sqref="A8">
    <cfRule type="expression" dxfId="1673" priority="19" stopIfTrue="1">
      <formula>MOD(ROW(),2)=0</formula>
    </cfRule>
    <cfRule type="expression" dxfId="1672" priority="20" stopIfTrue="1">
      <formula>MOD(ROW(),2)&lt;&gt;0</formula>
    </cfRule>
  </conditionalFormatting>
  <conditionalFormatting sqref="A18:A20">
    <cfRule type="expression" dxfId="1671" priority="15" stopIfTrue="1">
      <formula>MOD(ROW(),2)=0</formula>
    </cfRule>
    <cfRule type="expression" dxfId="1670" priority="16" stopIfTrue="1">
      <formula>MOD(ROW(),2)&lt;&gt;0</formula>
    </cfRule>
  </conditionalFormatting>
  <conditionalFormatting sqref="B18:B21">
    <cfRule type="expression" dxfId="1669" priority="17" stopIfTrue="1">
      <formula>MOD(ROW(),2)=0</formula>
    </cfRule>
    <cfRule type="expression" dxfId="1668" priority="18" stopIfTrue="1">
      <formula>MOD(ROW(),2)&lt;&gt;0</formula>
    </cfRule>
  </conditionalFormatting>
  <conditionalFormatting sqref="A26:A85">
    <cfRule type="expression" dxfId="1667" priority="7" stopIfTrue="1">
      <formula>MOD(ROW(),2)=0</formula>
    </cfRule>
    <cfRule type="expression" dxfId="1666" priority="8" stopIfTrue="1">
      <formula>MOD(ROW(),2)&lt;&gt;0</formula>
    </cfRule>
  </conditionalFormatting>
  <conditionalFormatting sqref="B26:E85">
    <cfRule type="expression" dxfId="1665" priority="9" stopIfTrue="1">
      <formula>MOD(ROW(),2)=0</formula>
    </cfRule>
    <cfRule type="expression" dxfId="1664" priority="10" stopIfTrue="1">
      <formula>MOD(ROW(),2)&lt;&gt;0</formula>
    </cfRule>
  </conditionalFormatting>
  <conditionalFormatting sqref="A17">
    <cfRule type="expression" dxfId="1663" priority="5" stopIfTrue="1">
      <formula>MOD(ROW(),2)=0</formula>
    </cfRule>
    <cfRule type="expression" dxfId="1662" priority="6" stopIfTrue="1">
      <formula>MOD(ROW(),2)&lt;&gt;0</formula>
    </cfRule>
  </conditionalFormatting>
  <conditionalFormatting sqref="A21">
    <cfRule type="expression" dxfId="1661" priority="1" stopIfTrue="1">
      <formula>MOD(ROW(),2)=0</formula>
    </cfRule>
    <cfRule type="expression" dxfId="1660" priority="2" stopIfTrue="1">
      <formula>MOD(ROW(),2)&lt;&gt;0</formula>
    </cfRule>
  </conditionalFormatting>
  <hyperlinks>
    <hyperlink ref="B24" location="Assumptions!A1" display="Assumptions" xr:uid="{6E35BE75-FDC6-4E28-B0C6-D45E524B171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0"/>
  <dimension ref="A1:E85"/>
  <sheetViews>
    <sheetView showGridLines="0" zoomScale="85" zoomScaleNormal="85"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x-202</v>
      </c>
      <c r="B3" s="58"/>
      <c r="C3" s="58"/>
      <c r="D3" s="58"/>
      <c r="E3" s="58"/>
    </row>
    <row r="4" spans="1:5" x14ac:dyDescent="0.25">
      <c r="A4" s="60"/>
    </row>
    <row r="6" spans="1:5" x14ac:dyDescent="0.25">
      <c r="A6" s="89" t="s">
        <v>24</v>
      </c>
      <c r="B6" s="91" t="s">
        <v>26</v>
      </c>
      <c r="C6" s="91"/>
      <c r="D6" s="91"/>
      <c r="E6" s="91"/>
    </row>
    <row r="7" spans="1:5" x14ac:dyDescent="0.25">
      <c r="A7" s="90" t="s">
        <v>348</v>
      </c>
      <c r="B7" s="92" t="s">
        <v>350</v>
      </c>
      <c r="C7" s="92"/>
      <c r="D7" s="92"/>
      <c r="E7" s="92"/>
    </row>
    <row r="8" spans="1:5" x14ac:dyDescent="0.25">
      <c r="A8" s="90" t="s">
        <v>349</v>
      </c>
      <c r="B8" s="92" t="s">
        <v>49</v>
      </c>
      <c r="C8" s="92"/>
      <c r="D8" s="92"/>
      <c r="E8" s="92"/>
    </row>
    <row r="9" spans="1:5" x14ac:dyDescent="0.25">
      <c r="A9" s="90" t="s">
        <v>17</v>
      </c>
      <c r="B9" s="92" t="s">
        <v>274</v>
      </c>
      <c r="C9" s="92"/>
      <c r="D9" s="92"/>
      <c r="E9" s="92"/>
    </row>
    <row r="10" spans="1:5" x14ac:dyDescent="0.25">
      <c r="A10" s="90" t="s">
        <v>2</v>
      </c>
      <c r="B10" s="92" t="s">
        <v>283</v>
      </c>
      <c r="C10" s="92"/>
      <c r="D10" s="92"/>
      <c r="E10" s="92"/>
    </row>
    <row r="11" spans="1:5" x14ac:dyDescent="0.25">
      <c r="A11" s="90" t="s">
        <v>23</v>
      </c>
      <c r="B11" s="92" t="s">
        <v>276</v>
      </c>
      <c r="C11" s="92"/>
      <c r="D11" s="92"/>
      <c r="E11" s="92"/>
    </row>
    <row r="12" spans="1:5" x14ac:dyDescent="0.25">
      <c r="A12" s="90" t="s">
        <v>271</v>
      </c>
      <c r="B12" s="92" t="s">
        <v>378</v>
      </c>
      <c r="C12" s="92"/>
      <c r="D12" s="92"/>
      <c r="E12" s="92"/>
    </row>
    <row r="13" spans="1:5" x14ac:dyDescent="0.25">
      <c r="A13" s="90" t="s">
        <v>57</v>
      </c>
      <c r="B13" s="92">
        <v>0</v>
      </c>
      <c r="C13" s="92"/>
      <c r="D13" s="92"/>
      <c r="E13" s="92"/>
    </row>
    <row r="14" spans="1:5" x14ac:dyDescent="0.25">
      <c r="A14" s="90" t="s">
        <v>18</v>
      </c>
      <c r="B14" s="92">
        <v>202</v>
      </c>
      <c r="C14" s="92"/>
      <c r="D14" s="92"/>
      <c r="E14" s="92"/>
    </row>
    <row r="15" spans="1:5" x14ac:dyDescent="0.25">
      <c r="A15" s="90" t="s">
        <v>58</v>
      </c>
      <c r="B15" s="92" t="s">
        <v>284</v>
      </c>
      <c r="C15" s="92"/>
      <c r="D15" s="92"/>
      <c r="E15" s="92"/>
    </row>
    <row r="16" spans="1:5" x14ac:dyDescent="0.25">
      <c r="A16" s="90" t="s">
        <v>59</v>
      </c>
      <c r="B16" s="92" t="s">
        <v>363</v>
      </c>
      <c r="C16" s="92"/>
      <c r="D16" s="92"/>
      <c r="E16" s="92"/>
    </row>
    <row r="17" spans="1:5" ht="38.4" customHeight="1" x14ac:dyDescent="0.25">
      <c r="A17" s="90" t="s">
        <v>360</v>
      </c>
      <c r="B17" s="92" t="s">
        <v>816</v>
      </c>
      <c r="C17" s="92"/>
      <c r="D17" s="92"/>
      <c r="E17" s="92"/>
    </row>
    <row r="18" spans="1:5" x14ac:dyDescent="0.25">
      <c r="A18" s="90" t="s">
        <v>19</v>
      </c>
      <c r="B18" s="102">
        <v>45071</v>
      </c>
      <c r="C18" s="92"/>
      <c r="D18" s="92"/>
      <c r="E18" s="92"/>
    </row>
    <row r="19" spans="1:5" x14ac:dyDescent="0.25">
      <c r="A19" s="90" t="s">
        <v>20</v>
      </c>
      <c r="B19" s="110"/>
      <c r="C19" s="92"/>
      <c r="D19" s="92"/>
      <c r="E19" s="92"/>
    </row>
    <row r="20" spans="1:5" x14ac:dyDescent="0.25">
      <c r="A20" s="90" t="s">
        <v>269</v>
      </c>
      <c r="B20" s="92" t="s">
        <v>361</v>
      </c>
      <c r="C20" s="92"/>
      <c r="D20" s="92"/>
      <c r="E20" s="92"/>
    </row>
    <row r="21" spans="1:5" x14ac:dyDescent="0.25">
      <c r="A21" s="90" t="s">
        <v>895</v>
      </c>
      <c r="B21" s="92" t="s">
        <v>846</v>
      </c>
      <c r="C21" s="92"/>
      <c r="D21" s="92"/>
      <c r="E21" s="92"/>
    </row>
    <row r="23" spans="1:5" x14ac:dyDescent="0.25">
      <c r="B23" s="107" t="str">
        <f>HYPERLINK("#'Factor List'!A1","Back to Factor List")</f>
        <v>Back to Factor List</v>
      </c>
    </row>
    <row r="24" spans="1:5" x14ac:dyDescent="0.25">
      <c r="B24" s="107" t="s">
        <v>839</v>
      </c>
    </row>
    <row r="26" spans="1:5" ht="26.4" x14ac:dyDescent="0.25">
      <c r="A26" s="113" t="s">
        <v>278</v>
      </c>
      <c r="B26" s="113" t="s">
        <v>279</v>
      </c>
      <c r="C26" s="113" t="s">
        <v>280</v>
      </c>
      <c r="D26" s="113" t="s">
        <v>281</v>
      </c>
      <c r="E26" s="113" t="s">
        <v>282</v>
      </c>
    </row>
    <row r="27" spans="1:5" x14ac:dyDescent="0.25">
      <c r="A27" s="114">
        <v>17</v>
      </c>
      <c r="B27" s="115">
        <v>3.21</v>
      </c>
      <c r="C27" s="115">
        <v>0.56000000000000005</v>
      </c>
      <c r="D27" s="115">
        <v>3.21</v>
      </c>
      <c r="E27" s="115">
        <v>0.56000000000000005</v>
      </c>
    </row>
    <row r="28" spans="1:5" x14ac:dyDescent="0.25">
      <c r="A28" s="114">
        <v>18</v>
      </c>
      <c r="B28" s="115">
        <v>3.32</v>
      </c>
      <c r="C28" s="115">
        <v>0.6</v>
      </c>
      <c r="D28" s="115">
        <v>3.32</v>
      </c>
      <c r="E28" s="115">
        <v>0.6</v>
      </c>
    </row>
    <row r="29" spans="1:5" x14ac:dyDescent="0.25">
      <c r="A29" s="114">
        <v>19</v>
      </c>
      <c r="B29" s="115">
        <v>3.43</v>
      </c>
      <c r="C29" s="115">
        <v>0.63</v>
      </c>
      <c r="D29" s="115">
        <v>3.43</v>
      </c>
      <c r="E29" s="115">
        <v>0.63</v>
      </c>
    </row>
    <row r="30" spans="1:5" x14ac:dyDescent="0.25">
      <c r="A30" s="114">
        <v>20</v>
      </c>
      <c r="B30" s="115">
        <v>3.55</v>
      </c>
      <c r="C30" s="115">
        <v>0.66</v>
      </c>
      <c r="D30" s="115">
        <v>3.55</v>
      </c>
      <c r="E30" s="115">
        <v>0.66</v>
      </c>
    </row>
    <row r="31" spans="1:5" x14ac:dyDescent="0.25">
      <c r="A31" s="114">
        <v>21</v>
      </c>
      <c r="B31" s="115">
        <v>3.67</v>
      </c>
      <c r="C31" s="115">
        <v>0.68</v>
      </c>
      <c r="D31" s="115">
        <v>3.67</v>
      </c>
      <c r="E31" s="115">
        <v>0.68</v>
      </c>
    </row>
    <row r="32" spans="1:5" x14ac:dyDescent="0.25">
      <c r="A32" s="114">
        <v>22</v>
      </c>
      <c r="B32" s="115">
        <v>3.79</v>
      </c>
      <c r="C32" s="115">
        <v>0.71</v>
      </c>
      <c r="D32" s="115">
        <v>3.79</v>
      </c>
      <c r="E32" s="115">
        <v>0.71</v>
      </c>
    </row>
    <row r="33" spans="1:5" x14ac:dyDescent="0.25">
      <c r="A33" s="114">
        <v>23</v>
      </c>
      <c r="B33" s="115">
        <v>3.92</v>
      </c>
      <c r="C33" s="115">
        <v>0.73</v>
      </c>
      <c r="D33" s="115">
        <v>3.92</v>
      </c>
      <c r="E33" s="115">
        <v>0.73</v>
      </c>
    </row>
    <row r="34" spans="1:5" x14ac:dyDescent="0.25">
      <c r="A34" s="114">
        <v>24</v>
      </c>
      <c r="B34" s="115">
        <v>4.05</v>
      </c>
      <c r="C34" s="115">
        <v>0.76</v>
      </c>
      <c r="D34" s="115">
        <v>4.05</v>
      </c>
      <c r="E34" s="115">
        <v>0.76</v>
      </c>
    </row>
    <row r="35" spans="1:5" x14ac:dyDescent="0.25">
      <c r="A35" s="114">
        <v>25</v>
      </c>
      <c r="B35" s="115">
        <v>4.1900000000000004</v>
      </c>
      <c r="C35" s="115">
        <v>0.79</v>
      </c>
      <c r="D35" s="115">
        <v>4.1900000000000004</v>
      </c>
      <c r="E35" s="115">
        <v>0.79</v>
      </c>
    </row>
    <row r="36" spans="1:5" x14ac:dyDescent="0.25">
      <c r="A36" s="114">
        <v>26</v>
      </c>
      <c r="B36" s="115">
        <v>4.33</v>
      </c>
      <c r="C36" s="115">
        <v>0.82</v>
      </c>
      <c r="D36" s="115">
        <v>4.33</v>
      </c>
      <c r="E36" s="115">
        <v>0.82</v>
      </c>
    </row>
    <row r="37" spans="1:5" x14ac:dyDescent="0.25">
      <c r="A37" s="114">
        <v>27</v>
      </c>
      <c r="B37" s="115">
        <v>4.4800000000000004</v>
      </c>
      <c r="C37" s="115">
        <v>0.85</v>
      </c>
      <c r="D37" s="115">
        <v>4.4800000000000004</v>
      </c>
      <c r="E37" s="115">
        <v>0.85</v>
      </c>
    </row>
    <row r="38" spans="1:5" x14ac:dyDescent="0.25">
      <c r="A38" s="114">
        <v>28</v>
      </c>
      <c r="B38" s="115">
        <v>4.63</v>
      </c>
      <c r="C38" s="115">
        <v>0.88</v>
      </c>
      <c r="D38" s="115">
        <v>4.63</v>
      </c>
      <c r="E38" s="115">
        <v>0.88</v>
      </c>
    </row>
    <row r="39" spans="1:5" x14ac:dyDescent="0.25">
      <c r="A39" s="114">
        <v>29</v>
      </c>
      <c r="B39" s="115">
        <v>4.79</v>
      </c>
      <c r="C39" s="115">
        <v>0.91</v>
      </c>
      <c r="D39" s="115">
        <v>4.79</v>
      </c>
      <c r="E39" s="115">
        <v>0.91</v>
      </c>
    </row>
    <row r="40" spans="1:5" x14ac:dyDescent="0.25">
      <c r="A40" s="114">
        <v>30</v>
      </c>
      <c r="B40" s="115">
        <v>4.96</v>
      </c>
      <c r="C40" s="115">
        <v>0.94</v>
      </c>
      <c r="D40" s="115">
        <v>4.96</v>
      </c>
      <c r="E40" s="115">
        <v>0.94</v>
      </c>
    </row>
    <row r="41" spans="1:5" x14ac:dyDescent="0.25">
      <c r="A41" s="114">
        <v>31</v>
      </c>
      <c r="B41" s="115">
        <v>5.12</v>
      </c>
      <c r="C41" s="115">
        <v>0.97</v>
      </c>
      <c r="D41" s="115">
        <v>5.12</v>
      </c>
      <c r="E41" s="115">
        <v>0.97</v>
      </c>
    </row>
    <row r="42" spans="1:5" x14ac:dyDescent="0.25">
      <c r="A42" s="114">
        <v>32</v>
      </c>
      <c r="B42" s="115">
        <v>5.3</v>
      </c>
      <c r="C42" s="115">
        <v>1.01</v>
      </c>
      <c r="D42" s="115">
        <v>5.3</v>
      </c>
      <c r="E42" s="115">
        <v>1.01</v>
      </c>
    </row>
    <row r="43" spans="1:5" x14ac:dyDescent="0.25">
      <c r="A43" s="114">
        <v>33</v>
      </c>
      <c r="B43" s="115">
        <v>5.48</v>
      </c>
      <c r="C43" s="115">
        <v>1.04</v>
      </c>
      <c r="D43" s="115">
        <v>5.48</v>
      </c>
      <c r="E43" s="115">
        <v>1.04</v>
      </c>
    </row>
    <row r="44" spans="1:5" x14ac:dyDescent="0.25">
      <c r="A44" s="114">
        <v>34</v>
      </c>
      <c r="B44" s="115">
        <v>5.67</v>
      </c>
      <c r="C44" s="115">
        <v>1.08</v>
      </c>
      <c r="D44" s="115">
        <v>5.67</v>
      </c>
      <c r="E44" s="115">
        <v>1.08</v>
      </c>
    </row>
    <row r="45" spans="1:5" x14ac:dyDescent="0.25">
      <c r="A45" s="114">
        <v>35</v>
      </c>
      <c r="B45" s="115">
        <v>5.86</v>
      </c>
      <c r="C45" s="115">
        <v>1.1200000000000001</v>
      </c>
      <c r="D45" s="115">
        <v>5.86</v>
      </c>
      <c r="E45" s="115">
        <v>1.1200000000000001</v>
      </c>
    </row>
    <row r="46" spans="1:5" x14ac:dyDescent="0.25">
      <c r="A46" s="114">
        <v>36</v>
      </c>
      <c r="B46" s="115">
        <v>6.06</v>
      </c>
      <c r="C46" s="115">
        <v>1.1499999999999999</v>
      </c>
      <c r="D46" s="115">
        <v>6.06</v>
      </c>
      <c r="E46" s="115">
        <v>1.1499999999999999</v>
      </c>
    </row>
    <row r="47" spans="1:5" x14ac:dyDescent="0.25">
      <c r="A47" s="114">
        <v>37</v>
      </c>
      <c r="B47" s="115">
        <v>6.27</v>
      </c>
      <c r="C47" s="115">
        <v>1.19</v>
      </c>
      <c r="D47" s="115">
        <v>6.27</v>
      </c>
      <c r="E47" s="115">
        <v>1.19</v>
      </c>
    </row>
    <row r="48" spans="1:5" x14ac:dyDescent="0.25">
      <c r="A48" s="114">
        <v>38</v>
      </c>
      <c r="B48" s="115">
        <v>6.48</v>
      </c>
      <c r="C48" s="115">
        <v>1.23</v>
      </c>
      <c r="D48" s="115">
        <v>6.48</v>
      </c>
      <c r="E48" s="115">
        <v>1.23</v>
      </c>
    </row>
    <row r="49" spans="1:5" x14ac:dyDescent="0.25">
      <c r="A49" s="114">
        <v>39</v>
      </c>
      <c r="B49" s="115">
        <v>6.71</v>
      </c>
      <c r="C49" s="115">
        <v>1.27</v>
      </c>
      <c r="D49" s="115">
        <v>6.71</v>
      </c>
      <c r="E49" s="115">
        <v>1.27</v>
      </c>
    </row>
    <row r="50" spans="1:5" x14ac:dyDescent="0.25">
      <c r="A50" s="114">
        <v>40</v>
      </c>
      <c r="B50" s="115">
        <v>6.94</v>
      </c>
      <c r="C50" s="115">
        <v>1.32</v>
      </c>
      <c r="D50" s="115">
        <v>6.94</v>
      </c>
      <c r="E50" s="115">
        <v>1.32</v>
      </c>
    </row>
    <row r="51" spans="1:5" x14ac:dyDescent="0.25">
      <c r="A51" s="114">
        <v>41</v>
      </c>
      <c r="B51" s="115">
        <v>7.18</v>
      </c>
      <c r="C51" s="115">
        <v>1.36</v>
      </c>
      <c r="D51" s="115">
        <v>7.18</v>
      </c>
      <c r="E51" s="115">
        <v>1.36</v>
      </c>
    </row>
    <row r="52" spans="1:5" x14ac:dyDescent="0.25">
      <c r="A52" s="114">
        <v>42</v>
      </c>
      <c r="B52" s="115">
        <v>7.42</v>
      </c>
      <c r="C52" s="115">
        <v>1.4</v>
      </c>
      <c r="D52" s="115">
        <v>7.42</v>
      </c>
      <c r="E52" s="115">
        <v>1.4</v>
      </c>
    </row>
    <row r="53" spans="1:5" x14ac:dyDescent="0.25">
      <c r="A53" s="114">
        <v>43</v>
      </c>
      <c r="B53" s="115">
        <v>7.68</v>
      </c>
      <c r="C53" s="115">
        <v>1.44</v>
      </c>
      <c r="D53" s="115">
        <v>7.68</v>
      </c>
      <c r="E53" s="115">
        <v>1.44</v>
      </c>
    </row>
    <row r="54" spans="1:5" x14ac:dyDescent="0.25">
      <c r="A54" s="114">
        <v>44</v>
      </c>
      <c r="B54" s="115">
        <v>7.95</v>
      </c>
      <c r="C54" s="115">
        <v>1.49</v>
      </c>
      <c r="D54" s="115">
        <v>7.95</v>
      </c>
      <c r="E54" s="115">
        <v>1.49</v>
      </c>
    </row>
    <row r="55" spans="1:5" x14ac:dyDescent="0.25">
      <c r="A55" s="114">
        <v>45</v>
      </c>
      <c r="B55" s="115">
        <v>8.2200000000000006</v>
      </c>
      <c r="C55" s="115">
        <v>1.53</v>
      </c>
      <c r="D55" s="115">
        <v>8.2200000000000006</v>
      </c>
      <c r="E55" s="115">
        <v>1.53</v>
      </c>
    </row>
    <row r="56" spans="1:5" x14ac:dyDescent="0.25">
      <c r="A56" s="114">
        <v>46</v>
      </c>
      <c r="B56" s="115">
        <v>8.51</v>
      </c>
      <c r="C56" s="115">
        <v>1.58</v>
      </c>
      <c r="D56" s="115">
        <v>8.51</v>
      </c>
      <c r="E56" s="115">
        <v>1.58</v>
      </c>
    </row>
    <row r="57" spans="1:5" x14ac:dyDescent="0.25">
      <c r="A57" s="114">
        <v>47</v>
      </c>
      <c r="B57" s="115">
        <v>8.81</v>
      </c>
      <c r="C57" s="115">
        <v>1.62</v>
      </c>
      <c r="D57" s="115">
        <v>8.81</v>
      </c>
      <c r="E57" s="115">
        <v>1.62</v>
      </c>
    </row>
    <row r="58" spans="1:5" x14ac:dyDescent="0.25">
      <c r="A58" s="114">
        <v>48</v>
      </c>
      <c r="B58" s="115">
        <v>9.11</v>
      </c>
      <c r="C58" s="115">
        <v>1.67</v>
      </c>
      <c r="D58" s="115">
        <v>9.11</v>
      </c>
      <c r="E58" s="115">
        <v>1.67</v>
      </c>
    </row>
    <row r="59" spans="1:5" x14ac:dyDescent="0.25">
      <c r="A59" s="114">
        <v>49</v>
      </c>
      <c r="B59" s="115">
        <v>9.43</v>
      </c>
      <c r="C59" s="115">
        <v>1.71</v>
      </c>
      <c r="D59" s="115">
        <v>9.43</v>
      </c>
      <c r="E59" s="115">
        <v>1.71</v>
      </c>
    </row>
    <row r="60" spans="1:5" x14ac:dyDescent="0.25">
      <c r="A60" s="114">
        <v>50</v>
      </c>
      <c r="B60" s="115">
        <v>9.77</v>
      </c>
      <c r="C60" s="115">
        <v>1.76</v>
      </c>
      <c r="D60" s="115">
        <v>9.77</v>
      </c>
      <c r="E60" s="115">
        <v>1.76</v>
      </c>
    </row>
    <row r="61" spans="1:5" x14ac:dyDescent="0.25">
      <c r="A61" s="114">
        <v>51</v>
      </c>
      <c r="B61" s="115">
        <v>10.11</v>
      </c>
      <c r="C61" s="115">
        <v>1.81</v>
      </c>
      <c r="D61" s="115">
        <v>10.11</v>
      </c>
      <c r="E61" s="115">
        <v>1.81</v>
      </c>
    </row>
    <row r="62" spans="1:5" x14ac:dyDescent="0.25">
      <c r="A62" s="114">
        <v>52</v>
      </c>
      <c r="B62" s="115">
        <v>10.47</v>
      </c>
      <c r="C62" s="115">
        <v>1.85</v>
      </c>
      <c r="D62" s="115">
        <v>10.47</v>
      </c>
      <c r="E62" s="115">
        <v>1.85</v>
      </c>
    </row>
    <row r="63" spans="1:5" x14ac:dyDescent="0.25">
      <c r="A63" s="114">
        <v>53</v>
      </c>
      <c r="B63" s="115">
        <v>10.85</v>
      </c>
      <c r="C63" s="115">
        <v>1.9</v>
      </c>
      <c r="D63" s="115">
        <v>10.85</v>
      </c>
      <c r="E63" s="115">
        <v>1.9</v>
      </c>
    </row>
    <row r="64" spans="1:5" x14ac:dyDescent="0.25">
      <c r="A64" s="114">
        <v>54</v>
      </c>
      <c r="B64" s="115">
        <v>11.24</v>
      </c>
      <c r="C64" s="115">
        <v>1.94</v>
      </c>
      <c r="D64" s="115">
        <v>11.24</v>
      </c>
      <c r="E64" s="115">
        <v>1.94</v>
      </c>
    </row>
    <row r="65" spans="1:5" x14ac:dyDescent="0.25">
      <c r="A65" s="114">
        <v>55</v>
      </c>
      <c r="B65" s="115">
        <v>11.65</v>
      </c>
      <c r="C65" s="115">
        <v>1.99</v>
      </c>
      <c r="D65" s="115">
        <v>11.65</v>
      </c>
      <c r="E65" s="115">
        <v>1.99</v>
      </c>
    </row>
    <row r="66" spans="1:5" x14ac:dyDescent="0.25">
      <c r="A66" s="114">
        <v>56</v>
      </c>
      <c r="B66" s="115">
        <v>12.07</v>
      </c>
      <c r="C66" s="115">
        <v>2.0299999999999998</v>
      </c>
      <c r="D66" s="115">
        <v>12.07</v>
      </c>
      <c r="E66" s="115">
        <v>2.0299999999999998</v>
      </c>
    </row>
    <row r="67" spans="1:5" x14ac:dyDescent="0.25">
      <c r="A67" s="114">
        <v>57</v>
      </c>
      <c r="B67" s="115">
        <v>12.52</v>
      </c>
      <c r="C67" s="115">
        <v>2.08</v>
      </c>
      <c r="D67" s="115">
        <v>12.52</v>
      </c>
      <c r="E67" s="115">
        <v>2.08</v>
      </c>
    </row>
    <row r="68" spans="1:5" x14ac:dyDescent="0.25">
      <c r="A68" s="114">
        <v>58</v>
      </c>
      <c r="B68" s="115">
        <v>12.98</v>
      </c>
      <c r="C68" s="115">
        <v>2.12</v>
      </c>
      <c r="D68" s="115">
        <v>12.98</v>
      </c>
      <c r="E68" s="115">
        <v>2.12</v>
      </c>
    </row>
    <row r="69" spans="1:5" x14ac:dyDescent="0.25">
      <c r="A69" s="114">
        <v>59</v>
      </c>
      <c r="B69" s="115">
        <v>13.47</v>
      </c>
      <c r="C69" s="115">
        <v>2.16</v>
      </c>
      <c r="D69" s="115">
        <v>13.47</v>
      </c>
      <c r="E69" s="115">
        <v>2.16</v>
      </c>
    </row>
    <row r="70" spans="1:5" x14ac:dyDescent="0.25">
      <c r="A70" s="114">
        <v>60</v>
      </c>
      <c r="B70" s="115">
        <v>13.99</v>
      </c>
      <c r="C70" s="115">
        <v>2.2000000000000002</v>
      </c>
      <c r="D70" s="115">
        <v>13.99</v>
      </c>
      <c r="E70" s="115">
        <v>2.2000000000000002</v>
      </c>
    </row>
    <row r="71" spans="1:5" x14ac:dyDescent="0.25">
      <c r="A71" s="114">
        <v>61</v>
      </c>
      <c r="B71" s="115">
        <v>14.52</v>
      </c>
      <c r="C71" s="115">
        <v>2.23</v>
      </c>
      <c r="D71" s="115">
        <v>14.52</v>
      </c>
      <c r="E71" s="115">
        <v>2.23</v>
      </c>
    </row>
    <row r="72" spans="1:5" x14ac:dyDescent="0.25">
      <c r="A72" s="114">
        <v>62</v>
      </c>
      <c r="B72" s="115">
        <v>15.09</v>
      </c>
      <c r="C72" s="115">
        <v>2.27</v>
      </c>
      <c r="D72" s="115">
        <v>15.09</v>
      </c>
      <c r="E72" s="115">
        <v>2.27</v>
      </c>
    </row>
    <row r="73" spans="1:5" x14ac:dyDescent="0.25">
      <c r="A73" s="114">
        <v>63</v>
      </c>
      <c r="B73" s="115">
        <v>15.7</v>
      </c>
      <c r="C73" s="115">
        <v>2.29</v>
      </c>
      <c r="D73" s="115">
        <v>15.7</v>
      </c>
      <c r="E73" s="115">
        <v>2.29</v>
      </c>
    </row>
    <row r="74" spans="1:5" x14ac:dyDescent="0.25">
      <c r="A74" s="114">
        <v>64</v>
      </c>
      <c r="B74" s="115">
        <v>16.329999999999998</v>
      </c>
      <c r="C74" s="115">
        <v>2.3199999999999998</v>
      </c>
      <c r="D74" s="115">
        <v>16.329999999999998</v>
      </c>
      <c r="E74" s="115">
        <v>2.3199999999999998</v>
      </c>
    </row>
    <row r="75" spans="1:5" x14ac:dyDescent="0.25">
      <c r="A75" s="114">
        <v>65</v>
      </c>
      <c r="B75" s="115">
        <v>17.010000000000002</v>
      </c>
      <c r="C75" s="115">
        <v>2.34</v>
      </c>
      <c r="D75" s="115">
        <v>17.010000000000002</v>
      </c>
      <c r="E75" s="115">
        <v>2.34</v>
      </c>
    </row>
    <row r="76" spans="1:5" x14ac:dyDescent="0.25">
      <c r="A76" s="114">
        <v>66</v>
      </c>
      <c r="B76" s="115">
        <v>17.03</v>
      </c>
      <c r="C76" s="115">
        <v>2.34</v>
      </c>
      <c r="D76" s="115">
        <v>17.03</v>
      </c>
      <c r="E76" s="115">
        <v>2.34</v>
      </c>
    </row>
    <row r="77" spans="1:5" x14ac:dyDescent="0.25">
      <c r="A77" s="114">
        <v>67</v>
      </c>
      <c r="B77" s="115">
        <v>16.37</v>
      </c>
      <c r="C77" s="115">
        <v>2.33</v>
      </c>
      <c r="D77" s="115">
        <v>16.37</v>
      </c>
      <c r="E77" s="115">
        <v>2.33</v>
      </c>
    </row>
    <row r="78" spans="1:5" x14ac:dyDescent="0.25">
      <c r="A78" s="114">
        <v>68</v>
      </c>
      <c r="B78" s="115">
        <v>15.71</v>
      </c>
      <c r="C78" s="115">
        <v>2.3199999999999998</v>
      </c>
      <c r="D78" s="115">
        <v>15.71</v>
      </c>
      <c r="E78" s="115">
        <v>2.3199999999999998</v>
      </c>
    </row>
    <row r="79" spans="1:5" x14ac:dyDescent="0.25">
      <c r="A79" s="114">
        <v>69</v>
      </c>
      <c r="B79" s="115">
        <v>15.07</v>
      </c>
      <c r="C79" s="115">
        <v>2.2999999999999998</v>
      </c>
      <c r="D79" s="115">
        <v>15.07</v>
      </c>
      <c r="E79" s="115">
        <v>2.2999999999999998</v>
      </c>
    </row>
    <row r="80" spans="1:5" x14ac:dyDescent="0.25">
      <c r="A80" s="114">
        <v>70</v>
      </c>
      <c r="B80" s="115">
        <v>14.43</v>
      </c>
      <c r="C80" s="115">
        <v>2.2799999999999998</v>
      </c>
      <c r="D80" s="115">
        <v>14.43</v>
      </c>
      <c r="E80" s="115">
        <v>2.2799999999999998</v>
      </c>
    </row>
    <row r="81" spans="1:5" x14ac:dyDescent="0.25">
      <c r="A81" s="114">
        <v>71</v>
      </c>
      <c r="B81" s="115">
        <v>13.8</v>
      </c>
      <c r="C81" s="115">
        <v>2.25</v>
      </c>
      <c r="D81" s="115">
        <v>13.8</v>
      </c>
      <c r="E81" s="115">
        <v>2.25</v>
      </c>
    </row>
    <row r="82" spans="1:5" x14ac:dyDescent="0.25">
      <c r="A82" s="114">
        <v>72</v>
      </c>
      <c r="B82" s="115">
        <v>13.18</v>
      </c>
      <c r="C82" s="115">
        <v>2.23</v>
      </c>
      <c r="D82" s="115">
        <v>13.18</v>
      </c>
      <c r="E82" s="115">
        <v>2.23</v>
      </c>
    </row>
    <row r="83" spans="1:5" x14ac:dyDescent="0.25">
      <c r="A83" s="114">
        <v>73</v>
      </c>
      <c r="B83" s="115">
        <v>12.57</v>
      </c>
      <c r="C83" s="115">
        <v>2.19</v>
      </c>
      <c r="D83" s="115">
        <v>12.57</v>
      </c>
      <c r="E83" s="115">
        <v>2.19</v>
      </c>
    </row>
    <row r="84" spans="1:5" x14ac:dyDescent="0.25">
      <c r="A84" s="114">
        <v>74</v>
      </c>
      <c r="B84" s="115">
        <v>11.96</v>
      </c>
      <c r="C84" s="115">
        <v>2.16</v>
      </c>
      <c r="D84" s="115">
        <v>11.96</v>
      </c>
      <c r="E84" s="115">
        <v>2.16</v>
      </c>
    </row>
    <row r="85" spans="1:5" x14ac:dyDescent="0.25">
      <c r="A85" s="114">
        <v>75</v>
      </c>
      <c r="B85" s="115">
        <v>11.37</v>
      </c>
      <c r="C85" s="115">
        <v>2.12</v>
      </c>
      <c r="D85" s="115">
        <v>11.37</v>
      </c>
      <c r="E85" s="115">
        <v>2.12</v>
      </c>
    </row>
  </sheetData>
  <sheetProtection algorithmName="SHA-512" hashValue="wxAvMQyjJ18R81ew0n2HXOvaNSUYRCRdckHWHqCdw0d1xiecbGKb8R1CEKoTajI3TNRFha4WXy5Ru21ppcma3A==" saltValue="dRyADVA+4QaVBO+1ImmMdg==" spinCount="100000" sheet="1" objects="1" scenarios="1"/>
  <conditionalFormatting sqref="A6 A9:A16">
    <cfRule type="expression" dxfId="1659" priority="35" stopIfTrue="1">
      <formula>MOD(ROW(),2)=0</formula>
    </cfRule>
    <cfRule type="expression" dxfId="1658" priority="36" stopIfTrue="1">
      <formula>MOD(ROW(),2)&lt;&gt;0</formula>
    </cfRule>
  </conditionalFormatting>
  <conditionalFormatting sqref="B6:E6 B8:E11 C7:E7 B13:E16 C12:E12 C17:E21">
    <cfRule type="expression" dxfId="1657" priority="37" stopIfTrue="1">
      <formula>MOD(ROW(),2)=0</formula>
    </cfRule>
    <cfRule type="expression" dxfId="1656" priority="38" stopIfTrue="1">
      <formula>MOD(ROW(),2)&lt;&gt;0</formula>
    </cfRule>
  </conditionalFormatting>
  <conditionalFormatting sqref="A7">
    <cfRule type="expression" dxfId="1655" priority="29" stopIfTrue="1">
      <formula>MOD(ROW(),2)=0</formula>
    </cfRule>
    <cfRule type="expression" dxfId="1654" priority="30" stopIfTrue="1">
      <formula>MOD(ROW(),2)&lt;&gt;0</formula>
    </cfRule>
  </conditionalFormatting>
  <conditionalFormatting sqref="A8">
    <cfRule type="expression" dxfId="1653" priority="27" stopIfTrue="1">
      <formula>MOD(ROW(),2)=0</formula>
    </cfRule>
    <cfRule type="expression" dxfId="1652" priority="28" stopIfTrue="1">
      <formula>MOD(ROW(),2)&lt;&gt;0</formula>
    </cfRule>
  </conditionalFormatting>
  <conditionalFormatting sqref="B7">
    <cfRule type="expression" dxfId="1651" priority="25" stopIfTrue="1">
      <formula>MOD(ROW(),2)=0</formula>
    </cfRule>
    <cfRule type="expression" dxfId="1650" priority="26" stopIfTrue="1">
      <formula>MOD(ROW(),2)&lt;&gt;0</formula>
    </cfRule>
  </conditionalFormatting>
  <conditionalFormatting sqref="A17">
    <cfRule type="expression" dxfId="1649" priority="21" stopIfTrue="1">
      <formula>MOD(ROW(),2)=0</formula>
    </cfRule>
    <cfRule type="expression" dxfId="1648" priority="22" stopIfTrue="1">
      <formula>MOD(ROW(),2)&lt;&gt;0</formula>
    </cfRule>
  </conditionalFormatting>
  <conditionalFormatting sqref="B17">
    <cfRule type="expression" dxfId="1647" priority="23" stopIfTrue="1">
      <formula>MOD(ROW(),2)=0</formula>
    </cfRule>
    <cfRule type="expression" dxfId="1646" priority="24" stopIfTrue="1">
      <formula>MOD(ROW(),2)&lt;&gt;0</formula>
    </cfRule>
  </conditionalFormatting>
  <conditionalFormatting sqref="A18:A20">
    <cfRule type="expression" dxfId="1645" priority="17" stopIfTrue="1">
      <formula>MOD(ROW(),2)=0</formula>
    </cfRule>
    <cfRule type="expression" dxfId="1644" priority="18" stopIfTrue="1">
      <formula>MOD(ROW(),2)&lt;&gt;0</formula>
    </cfRule>
  </conditionalFormatting>
  <conditionalFormatting sqref="B18:B21">
    <cfRule type="expression" dxfId="1643" priority="19" stopIfTrue="1">
      <formula>MOD(ROW(),2)=0</formula>
    </cfRule>
    <cfRule type="expression" dxfId="1642" priority="20" stopIfTrue="1">
      <formula>MOD(ROW(),2)&lt;&gt;0</formula>
    </cfRule>
  </conditionalFormatting>
  <conditionalFormatting sqref="B12">
    <cfRule type="expression" dxfId="1641" priority="13" stopIfTrue="1">
      <formula>MOD(ROW(),2)=0</formula>
    </cfRule>
    <cfRule type="expression" dxfId="1640" priority="14" stopIfTrue="1">
      <formula>MOD(ROW(),2)&lt;&gt;0</formula>
    </cfRule>
  </conditionalFormatting>
  <conditionalFormatting sqref="A26:A85">
    <cfRule type="expression" dxfId="1639" priority="5" stopIfTrue="1">
      <formula>MOD(ROW(),2)=0</formula>
    </cfRule>
    <cfRule type="expression" dxfId="1638" priority="6" stopIfTrue="1">
      <formula>MOD(ROW(),2)&lt;&gt;0</formula>
    </cfRule>
  </conditionalFormatting>
  <conditionalFormatting sqref="B26:E85">
    <cfRule type="expression" dxfId="1637" priority="7" stopIfTrue="1">
      <formula>MOD(ROW(),2)=0</formula>
    </cfRule>
    <cfRule type="expression" dxfId="1636" priority="8" stopIfTrue="1">
      <formula>MOD(ROW(),2)&lt;&gt;0</formula>
    </cfRule>
  </conditionalFormatting>
  <conditionalFormatting sqref="A21">
    <cfRule type="expression" dxfId="1635" priority="1" stopIfTrue="1">
      <formula>MOD(ROW(),2)=0</formula>
    </cfRule>
    <cfRule type="expression" dxfId="1634" priority="2" stopIfTrue="1">
      <formula>MOD(ROW(),2)&lt;&gt;0</formula>
    </cfRule>
  </conditionalFormatting>
  <hyperlinks>
    <hyperlink ref="B24" location="Assumptions!A1" display="Assumptions" xr:uid="{1DF5F269-BE85-49A2-AC63-0D5622D8AE9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1"/>
  <dimension ref="A1:E85"/>
  <sheetViews>
    <sheetView showGridLines="0" topLeftCell="A2" zoomScale="85" zoomScaleNormal="85" workbookViewId="0">
      <selection activeCell="A69" sqref="A69:XFD69"/>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x-203</v>
      </c>
      <c r="B3" s="58"/>
      <c r="C3" s="58"/>
      <c r="D3" s="58"/>
      <c r="E3" s="58"/>
    </row>
    <row r="4" spans="1:5" x14ac:dyDescent="0.25">
      <c r="A4" s="60"/>
    </row>
    <row r="6" spans="1:5" x14ac:dyDescent="0.25">
      <c r="A6" s="89" t="s">
        <v>24</v>
      </c>
      <c r="B6" s="91" t="s">
        <v>26</v>
      </c>
      <c r="C6" s="91"/>
      <c r="D6" s="91"/>
      <c r="E6" s="91"/>
    </row>
    <row r="7" spans="1:5" x14ac:dyDescent="0.25">
      <c r="A7" s="90" t="s">
        <v>348</v>
      </c>
      <c r="B7" s="92" t="s">
        <v>350</v>
      </c>
      <c r="C7" s="92"/>
      <c r="D7" s="92"/>
      <c r="E7" s="92"/>
    </row>
    <row r="8" spans="1:5" x14ac:dyDescent="0.25">
      <c r="A8" s="90" t="s">
        <v>349</v>
      </c>
      <c r="B8" s="92" t="s">
        <v>49</v>
      </c>
      <c r="C8" s="92"/>
      <c r="D8" s="92"/>
      <c r="E8" s="92"/>
    </row>
    <row r="9" spans="1:5" x14ac:dyDescent="0.25">
      <c r="A9" s="90" t="s">
        <v>17</v>
      </c>
      <c r="B9" s="92" t="s">
        <v>274</v>
      </c>
      <c r="C9" s="92"/>
      <c r="D9" s="92"/>
      <c r="E9" s="92"/>
    </row>
    <row r="10" spans="1:5" x14ac:dyDescent="0.25">
      <c r="A10" s="90" t="s">
        <v>2</v>
      </c>
      <c r="B10" s="92" t="s">
        <v>285</v>
      </c>
      <c r="C10" s="92"/>
      <c r="D10" s="92"/>
      <c r="E10" s="92"/>
    </row>
    <row r="11" spans="1:5" x14ac:dyDescent="0.25">
      <c r="A11" s="90" t="s">
        <v>23</v>
      </c>
      <c r="B11" s="92" t="s">
        <v>276</v>
      </c>
      <c r="C11" s="92"/>
      <c r="D11" s="92"/>
      <c r="E11" s="92"/>
    </row>
    <row r="12" spans="1:5" x14ac:dyDescent="0.25">
      <c r="A12" s="90" t="s">
        <v>271</v>
      </c>
      <c r="B12" s="92" t="s">
        <v>378</v>
      </c>
      <c r="C12" s="92"/>
      <c r="D12" s="92"/>
      <c r="E12" s="92"/>
    </row>
    <row r="13" spans="1:5" x14ac:dyDescent="0.25">
      <c r="A13" s="90" t="s">
        <v>57</v>
      </c>
      <c r="B13" s="92">
        <v>0</v>
      </c>
      <c r="C13" s="92"/>
      <c r="D13" s="92"/>
      <c r="E13" s="92"/>
    </row>
    <row r="14" spans="1:5" x14ac:dyDescent="0.25">
      <c r="A14" s="90" t="s">
        <v>18</v>
      </c>
      <c r="B14" s="92">
        <v>203</v>
      </c>
      <c r="C14" s="92"/>
      <c r="D14" s="92"/>
      <c r="E14" s="92"/>
    </row>
    <row r="15" spans="1:5" x14ac:dyDescent="0.25">
      <c r="A15" s="90" t="s">
        <v>58</v>
      </c>
      <c r="B15" s="92" t="s">
        <v>286</v>
      </c>
      <c r="C15" s="92"/>
      <c r="D15" s="92"/>
      <c r="E15" s="92"/>
    </row>
    <row r="16" spans="1:5" x14ac:dyDescent="0.25">
      <c r="A16" s="90" t="s">
        <v>59</v>
      </c>
      <c r="B16" s="92" t="s">
        <v>364</v>
      </c>
      <c r="C16" s="92"/>
      <c r="D16" s="92"/>
      <c r="E16" s="92"/>
    </row>
    <row r="17" spans="1:5" ht="36.6" customHeight="1" x14ac:dyDescent="0.25">
      <c r="A17" s="90" t="s">
        <v>360</v>
      </c>
      <c r="B17" s="92" t="s">
        <v>816</v>
      </c>
      <c r="C17" s="92"/>
      <c r="D17" s="92"/>
      <c r="E17" s="92"/>
    </row>
    <row r="18" spans="1:5" x14ac:dyDescent="0.25">
      <c r="A18" s="90" t="s">
        <v>19</v>
      </c>
      <c r="B18" s="102">
        <v>45071</v>
      </c>
      <c r="C18" s="92"/>
      <c r="D18" s="92"/>
      <c r="E18" s="92"/>
    </row>
    <row r="19" spans="1:5" x14ac:dyDescent="0.25">
      <c r="A19" s="90" t="s">
        <v>20</v>
      </c>
      <c r="B19" s="110"/>
      <c r="C19" s="92"/>
      <c r="D19" s="92"/>
      <c r="E19" s="92"/>
    </row>
    <row r="20" spans="1:5" x14ac:dyDescent="0.25">
      <c r="A20" s="90" t="s">
        <v>269</v>
      </c>
      <c r="B20" s="92" t="s">
        <v>361</v>
      </c>
      <c r="C20" s="92"/>
      <c r="D20" s="92"/>
      <c r="E20" s="92"/>
    </row>
    <row r="21" spans="1:5" x14ac:dyDescent="0.25">
      <c r="A21" s="90" t="s">
        <v>895</v>
      </c>
      <c r="B21" s="92" t="s">
        <v>846</v>
      </c>
      <c r="C21" s="92"/>
      <c r="D21" s="92"/>
      <c r="E21" s="92"/>
    </row>
    <row r="23" spans="1:5" x14ac:dyDescent="0.25">
      <c r="B23" s="107" t="str">
        <f>HYPERLINK("#'Factor List'!A1","Back to Factor List")</f>
        <v>Back to Factor List</v>
      </c>
    </row>
    <row r="24" spans="1:5" x14ac:dyDescent="0.25">
      <c r="B24" s="107" t="s">
        <v>839</v>
      </c>
    </row>
    <row r="26" spans="1:5" ht="26.4" x14ac:dyDescent="0.25">
      <c r="A26" s="113" t="s">
        <v>278</v>
      </c>
      <c r="B26" s="113" t="s">
        <v>279</v>
      </c>
      <c r="C26" s="113" t="s">
        <v>280</v>
      </c>
      <c r="D26" s="113" t="s">
        <v>281</v>
      </c>
      <c r="E26" s="113" t="s">
        <v>282</v>
      </c>
    </row>
    <row r="27" spans="1:5" x14ac:dyDescent="0.25">
      <c r="A27" s="114">
        <v>17</v>
      </c>
      <c r="B27" s="115">
        <v>2.99</v>
      </c>
      <c r="C27" s="115">
        <v>0.55000000000000004</v>
      </c>
      <c r="D27" s="115">
        <v>2.99</v>
      </c>
      <c r="E27" s="115">
        <v>0.55000000000000004</v>
      </c>
    </row>
    <row r="28" spans="1:5" x14ac:dyDescent="0.25">
      <c r="A28" s="114">
        <v>18</v>
      </c>
      <c r="B28" s="115">
        <v>3.09</v>
      </c>
      <c r="C28" s="115">
        <v>0.59</v>
      </c>
      <c r="D28" s="115">
        <v>3.09</v>
      </c>
      <c r="E28" s="115">
        <v>0.59</v>
      </c>
    </row>
    <row r="29" spans="1:5" x14ac:dyDescent="0.25">
      <c r="A29" s="114">
        <v>19</v>
      </c>
      <c r="B29" s="115">
        <v>3.2</v>
      </c>
      <c r="C29" s="115">
        <v>0.62</v>
      </c>
      <c r="D29" s="115">
        <v>3.2</v>
      </c>
      <c r="E29" s="115">
        <v>0.62</v>
      </c>
    </row>
    <row r="30" spans="1:5" x14ac:dyDescent="0.25">
      <c r="A30" s="114">
        <v>20</v>
      </c>
      <c r="B30" s="115">
        <v>3.3</v>
      </c>
      <c r="C30" s="115">
        <v>0.65</v>
      </c>
      <c r="D30" s="115">
        <v>3.3</v>
      </c>
      <c r="E30" s="115">
        <v>0.65</v>
      </c>
    </row>
    <row r="31" spans="1:5" x14ac:dyDescent="0.25">
      <c r="A31" s="114">
        <v>21</v>
      </c>
      <c r="B31" s="115">
        <v>3.42</v>
      </c>
      <c r="C31" s="115">
        <v>0.67</v>
      </c>
      <c r="D31" s="115">
        <v>3.42</v>
      </c>
      <c r="E31" s="115">
        <v>0.67</v>
      </c>
    </row>
    <row r="32" spans="1:5" x14ac:dyDescent="0.25">
      <c r="A32" s="114">
        <v>22</v>
      </c>
      <c r="B32" s="115">
        <v>3.53</v>
      </c>
      <c r="C32" s="115">
        <v>0.7</v>
      </c>
      <c r="D32" s="115">
        <v>3.53</v>
      </c>
      <c r="E32" s="115">
        <v>0.7</v>
      </c>
    </row>
    <row r="33" spans="1:5" x14ac:dyDescent="0.25">
      <c r="A33" s="114">
        <v>23</v>
      </c>
      <c r="B33" s="115">
        <v>3.65</v>
      </c>
      <c r="C33" s="115">
        <v>0.72</v>
      </c>
      <c r="D33" s="115">
        <v>3.65</v>
      </c>
      <c r="E33" s="115">
        <v>0.72</v>
      </c>
    </row>
    <row r="34" spans="1:5" x14ac:dyDescent="0.25">
      <c r="A34" s="114">
        <v>24</v>
      </c>
      <c r="B34" s="115">
        <v>3.78</v>
      </c>
      <c r="C34" s="115">
        <v>0.75</v>
      </c>
      <c r="D34" s="115">
        <v>3.78</v>
      </c>
      <c r="E34" s="115">
        <v>0.75</v>
      </c>
    </row>
    <row r="35" spans="1:5" x14ac:dyDescent="0.25">
      <c r="A35" s="114">
        <v>25</v>
      </c>
      <c r="B35" s="115">
        <v>3.9</v>
      </c>
      <c r="C35" s="115">
        <v>0.78</v>
      </c>
      <c r="D35" s="115">
        <v>3.9</v>
      </c>
      <c r="E35" s="115">
        <v>0.78</v>
      </c>
    </row>
    <row r="36" spans="1:5" x14ac:dyDescent="0.25">
      <c r="A36" s="114">
        <v>26</v>
      </c>
      <c r="B36" s="115">
        <v>4.04</v>
      </c>
      <c r="C36" s="115">
        <v>0.81</v>
      </c>
      <c r="D36" s="115">
        <v>4.04</v>
      </c>
      <c r="E36" s="115">
        <v>0.81</v>
      </c>
    </row>
    <row r="37" spans="1:5" x14ac:dyDescent="0.25">
      <c r="A37" s="114">
        <v>27</v>
      </c>
      <c r="B37" s="115">
        <v>4.17</v>
      </c>
      <c r="C37" s="115">
        <v>0.83</v>
      </c>
      <c r="D37" s="115">
        <v>4.17</v>
      </c>
      <c r="E37" s="115">
        <v>0.83</v>
      </c>
    </row>
    <row r="38" spans="1:5" x14ac:dyDescent="0.25">
      <c r="A38" s="114">
        <v>28</v>
      </c>
      <c r="B38" s="115">
        <v>4.3099999999999996</v>
      </c>
      <c r="C38" s="115">
        <v>0.87</v>
      </c>
      <c r="D38" s="115">
        <v>4.3099999999999996</v>
      </c>
      <c r="E38" s="115">
        <v>0.87</v>
      </c>
    </row>
    <row r="39" spans="1:5" x14ac:dyDescent="0.25">
      <c r="A39" s="114">
        <v>29</v>
      </c>
      <c r="B39" s="115">
        <v>4.46</v>
      </c>
      <c r="C39" s="115">
        <v>0.9</v>
      </c>
      <c r="D39" s="115">
        <v>4.46</v>
      </c>
      <c r="E39" s="115">
        <v>0.9</v>
      </c>
    </row>
    <row r="40" spans="1:5" x14ac:dyDescent="0.25">
      <c r="A40" s="114">
        <v>30</v>
      </c>
      <c r="B40" s="115">
        <v>4.6100000000000003</v>
      </c>
      <c r="C40" s="115">
        <v>0.93</v>
      </c>
      <c r="D40" s="115">
        <v>4.6100000000000003</v>
      </c>
      <c r="E40" s="115">
        <v>0.93</v>
      </c>
    </row>
    <row r="41" spans="1:5" x14ac:dyDescent="0.25">
      <c r="A41" s="114">
        <v>31</v>
      </c>
      <c r="B41" s="115">
        <v>4.7699999999999996</v>
      </c>
      <c r="C41" s="115">
        <v>0.96</v>
      </c>
      <c r="D41" s="115">
        <v>4.7699999999999996</v>
      </c>
      <c r="E41" s="115">
        <v>0.96</v>
      </c>
    </row>
    <row r="42" spans="1:5" x14ac:dyDescent="0.25">
      <c r="A42" s="114">
        <v>32</v>
      </c>
      <c r="B42" s="115">
        <v>4.93</v>
      </c>
      <c r="C42" s="115">
        <v>1</v>
      </c>
      <c r="D42" s="115">
        <v>4.93</v>
      </c>
      <c r="E42" s="115">
        <v>1</v>
      </c>
    </row>
    <row r="43" spans="1:5" x14ac:dyDescent="0.25">
      <c r="A43" s="114">
        <v>33</v>
      </c>
      <c r="B43" s="115">
        <v>5.0999999999999996</v>
      </c>
      <c r="C43" s="115">
        <v>1.03</v>
      </c>
      <c r="D43" s="115">
        <v>5.0999999999999996</v>
      </c>
      <c r="E43" s="115">
        <v>1.03</v>
      </c>
    </row>
    <row r="44" spans="1:5" x14ac:dyDescent="0.25">
      <c r="A44" s="114">
        <v>34</v>
      </c>
      <c r="B44" s="115">
        <v>5.27</v>
      </c>
      <c r="C44" s="115">
        <v>1.07</v>
      </c>
      <c r="D44" s="115">
        <v>5.27</v>
      </c>
      <c r="E44" s="115">
        <v>1.07</v>
      </c>
    </row>
    <row r="45" spans="1:5" x14ac:dyDescent="0.25">
      <c r="A45" s="114">
        <v>35</v>
      </c>
      <c r="B45" s="115">
        <v>5.45</v>
      </c>
      <c r="C45" s="115">
        <v>1.1000000000000001</v>
      </c>
      <c r="D45" s="115">
        <v>5.45</v>
      </c>
      <c r="E45" s="115">
        <v>1.1000000000000001</v>
      </c>
    </row>
    <row r="46" spans="1:5" x14ac:dyDescent="0.25">
      <c r="A46" s="114">
        <v>36</v>
      </c>
      <c r="B46" s="115">
        <v>5.64</v>
      </c>
      <c r="C46" s="115">
        <v>1.1399999999999999</v>
      </c>
      <c r="D46" s="115">
        <v>5.64</v>
      </c>
      <c r="E46" s="115">
        <v>1.1399999999999999</v>
      </c>
    </row>
    <row r="47" spans="1:5" x14ac:dyDescent="0.25">
      <c r="A47" s="114">
        <v>37</v>
      </c>
      <c r="B47" s="115">
        <v>5.83</v>
      </c>
      <c r="C47" s="115">
        <v>1.18</v>
      </c>
      <c r="D47" s="115">
        <v>5.83</v>
      </c>
      <c r="E47" s="115">
        <v>1.18</v>
      </c>
    </row>
    <row r="48" spans="1:5" x14ac:dyDescent="0.25">
      <c r="A48" s="114">
        <v>38</v>
      </c>
      <c r="B48" s="115">
        <v>6.03</v>
      </c>
      <c r="C48" s="115">
        <v>1.22</v>
      </c>
      <c r="D48" s="115">
        <v>6.03</v>
      </c>
      <c r="E48" s="115">
        <v>1.22</v>
      </c>
    </row>
    <row r="49" spans="1:5" x14ac:dyDescent="0.25">
      <c r="A49" s="114">
        <v>39</v>
      </c>
      <c r="B49" s="115">
        <v>6.23</v>
      </c>
      <c r="C49" s="115">
        <v>1.26</v>
      </c>
      <c r="D49" s="115">
        <v>6.23</v>
      </c>
      <c r="E49" s="115">
        <v>1.26</v>
      </c>
    </row>
    <row r="50" spans="1:5" x14ac:dyDescent="0.25">
      <c r="A50" s="114">
        <v>40</v>
      </c>
      <c r="B50" s="115">
        <v>6.45</v>
      </c>
      <c r="C50" s="115">
        <v>1.3</v>
      </c>
      <c r="D50" s="115">
        <v>6.45</v>
      </c>
      <c r="E50" s="115">
        <v>1.3</v>
      </c>
    </row>
    <row r="51" spans="1:5" x14ac:dyDescent="0.25">
      <c r="A51" s="114">
        <v>41</v>
      </c>
      <c r="B51" s="115">
        <v>6.67</v>
      </c>
      <c r="C51" s="115">
        <v>1.34</v>
      </c>
      <c r="D51" s="115">
        <v>6.67</v>
      </c>
      <c r="E51" s="115">
        <v>1.34</v>
      </c>
    </row>
    <row r="52" spans="1:5" x14ac:dyDescent="0.25">
      <c r="A52" s="114">
        <v>42</v>
      </c>
      <c r="B52" s="115">
        <v>6.9</v>
      </c>
      <c r="C52" s="115">
        <v>1.38</v>
      </c>
      <c r="D52" s="115">
        <v>6.9</v>
      </c>
      <c r="E52" s="115">
        <v>1.38</v>
      </c>
    </row>
    <row r="53" spans="1:5" x14ac:dyDescent="0.25">
      <c r="A53" s="114">
        <v>43</v>
      </c>
      <c r="B53" s="115">
        <v>7.13</v>
      </c>
      <c r="C53" s="115">
        <v>1.43</v>
      </c>
      <c r="D53" s="115">
        <v>7.13</v>
      </c>
      <c r="E53" s="115">
        <v>1.43</v>
      </c>
    </row>
    <row r="54" spans="1:5" x14ac:dyDescent="0.25">
      <c r="A54" s="114">
        <v>44</v>
      </c>
      <c r="B54" s="115">
        <v>7.38</v>
      </c>
      <c r="C54" s="115">
        <v>1.47</v>
      </c>
      <c r="D54" s="115">
        <v>7.38</v>
      </c>
      <c r="E54" s="115">
        <v>1.47</v>
      </c>
    </row>
    <row r="55" spans="1:5" x14ac:dyDescent="0.25">
      <c r="A55" s="114">
        <v>45</v>
      </c>
      <c r="B55" s="115">
        <v>7.63</v>
      </c>
      <c r="C55" s="115">
        <v>1.51</v>
      </c>
      <c r="D55" s="115">
        <v>7.63</v>
      </c>
      <c r="E55" s="115">
        <v>1.51</v>
      </c>
    </row>
    <row r="56" spans="1:5" x14ac:dyDescent="0.25">
      <c r="A56" s="114">
        <v>46</v>
      </c>
      <c r="B56" s="115">
        <v>7.9</v>
      </c>
      <c r="C56" s="115">
        <v>1.56</v>
      </c>
      <c r="D56" s="115">
        <v>7.9</v>
      </c>
      <c r="E56" s="115">
        <v>1.56</v>
      </c>
    </row>
    <row r="57" spans="1:5" x14ac:dyDescent="0.25">
      <c r="A57" s="114">
        <v>47</v>
      </c>
      <c r="B57" s="115">
        <v>8.17</v>
      </c>
      <c r="C57" s="115">
        <v>1.6</v>
      </c>
      <c r="D57" s="115">
        <v>8.17</v>
      </c>
      <c r="E57" s="115">
        <v>1.6</v>
      </c>
    </row>
    <row r="58" spans="1:5" x14ac:dyDescent="0.25">
      <c r="A58" s="114">
        <v>48</v>
      </c>
      <c r="B58" s="115">
        <v>8.4600000000000009</v>
      </c>
      <c r="C58" s="115">
        <v>1.65</v>
      </c>
      <c r="D58" s="115">
        <v>8.4600000000000009</v>
      </c>
      <c r="E58" s="115">
        <v>1.65</v>
      </c>
    </row>
    <row r="59" spans="1:5" x14ac:dyDescent="0.25">
      <c r="A59" s="114">
        <v>49</v>
      </c>
      <c r="B59" s="115">
        <v>8.75</v>
      </c>
      <c r="C59" s="115">
        <v>1.69</v>
      </c>
      <c r="D59" s="115">
        <v>8.75</v>
      </c>
      <c r="E59" s="115">
        <v>1.69</v>
      </c>
    </row>
    <row r="60" spans="1:5" x14ac:dyDescent="0.25">
      <c r="A60" s="114">
        <v>50</v>
      </c>
      <c r="B60" s="115">
        <v>9.06</v>
      </c>
      <c r="C60" s="115">
        <v>1.74</v>
      </c>
      <c r="D60" s="115">
        <v>9.06</v>
      </c>
      <c r="E60" s="115">
        <v>1.74</v>
      </c>
    </row>
    <row r="61" spans="1:5" x14ac:dyDescent="0.25">
      <c r="A61" s="114">
        <v>51</v>
      </c>
      <c r="B61" s="115">
        <v>9.3800000000000008</v>
      </c>
      <c r="C61" s="115">
        <v>1.78</v>
      </c>
      <c r="D61" s="115">
        <v>9.3800000000000008</v>
      </c>
      <c r="E61" s="115">
        <v>1.78</v>
      </c>
    </row>
    <row r="62" spans="1:5" x14ac:dyDescent="0.25">
      <c r="A62" s="114">
        <v>52</v>
      </c>
      <c r="B62" s="115">
        <v>9.7100000000000009</v>
      </c>
      <c r="C62" s="115">
        <v>1.83</v>
      </c>
      <c r="D62" s="115">
        <v>9.7100000000000009</v>
      </c>
      <c r="E62" s="115">
        <v>1.83</v>
      </c>
    </row>
    <row r="63" spans="1:5" x14ac:dyDescent="0.25">
      <c r="A63" s="114">
        <v>53</v>
      </c>
      <c r="B63" s="115">
        <v>10.06</v>
      </c>
      <c r="C63" s="115">
        <v>1.88</v>
      </c>
      <c r="D63" s="115">
        <v>10.06</v>
      </c>
      <c r="E63" s="115">
        <v>1.88</v>
      </c>
    </row>
    <row r="64" spans="1:5" x14ac:dyDescent="0.25">
      <c r="A64" s="114">
        <v>54</v>
      </c>
      <c r="B64" s="115">
        <v>10.42</v>
      </c>
      <c r="C64" s="115">
        <v>1.92</v>
      </c>
      <c r="D64" s="115">
        <v>10.42</v>
      </c>
      <c r="E64" s="115">
        <v>1.92</v>
      </c>
    </row>
    <row r="65" spans="1:5" x14ac:dyDescent="0.25">
      <c r="A65" s="114">
        <v>55</v>
      </c>
      <c r="B65" s="115">
        <v>10.8</v>
      </c>
      <c r="C65" s="115">
        <v>1.97</v>
      </c>
      <c r="D65" s="115">
        <v>10.8</v>
      </c>
      <c r="E65" s="115">
        <v>1.97</v>
      </c>
    </row>
    <row r="66" spans="1:5" x14ac:dyDescent="0.25">
      <c r="A66" s="114">
        <v>56</v>
      </c>
      <c r="B66" s="115">
        <v>11.19</v>
      </c>
      <c r="C66" s="115">
        <v>2.0099999999999998</v>
      </c>
      <c r="D66" s="115">
        <v>11.19</v>
      </c>
      <c r="E66" s="115">
        <v>2.0099999999999998</v>
      </c>
    </row>
    <row r="67" spans="1:5" x14ac:dyDescent="0.25">
      <c r="A67" s="114">
        <v>57</v>
      </c>
      <c r="B67" s="115">
        <v>11.6</v>
      </c>
      <c r="C67" s="115">
        <v>2.0499999999999998</v>
      </c>
      <c r="D67" s="115">
        <v>11.6</v>
      </c>
      <c r="E67" s="115">
        <v>2.0499999999999998</v>
      </c>
    </row>
    <row r="68" spans="1:5" x14ac:dyDescent="0.25">
      <c r="A68" s="114">
        <v>58</v>
      </c>
      <c r="B68" s="115">
        <v>12.03</v>
      </c>
      <c r="C68" s="115">
        <v>2.1</v>
      </c>
      <c r="D68" s="115">
        <v>12.03</v>
      </c>
      <c r="E68" s="115">
        <v>2.1</v>
      </c>
    </row>
    <row r="69" spans="1:5" x14ac:dyDescent="0.25">
      <c r="A69" s="114">
        <v>59</v>
      </c>
      <c r="B69" s="115">
        <v>12.48</v>
      </c>
      <c r="C69" s="115">
        <v>2.14</v>
      </c>
      <c r="D69" s="115">
        <v>12.48</v>
      </c>
      <c r="E69" s="115">
        <v>2.14</v>
      </c>
    </row>
    <row r="70" spans="1:5" x14ac:dyDescent="0.25">
      <c r="A70" s="114">
        <v>60</v>
      </c>
      <c r="B70" s="115">
        <v>12.95</v>
      </c>
      <c r="C70" s="115">
        <v>2.17</v>
      </c>
      <c r="D70" s="115">
        <v>12.95</v>
      </c>
      <c r="E70" s="115">
        <v>2.17</v>
      </c>
    </row>
    <row r="71" spans="1:5" x14ac:dyDescent="0.25">
      <c r="A71" s="114">
        <v>61</v>
      </c>
      <c r="B71" s="115">
        <v>13.45</v>
      </c>
      <c r="C71" s="115">
        <v>2.21</v>
      </c>
      <c r="D71" s="115">
        <v>13.45</v>
      </c>
      <c r="E71" s="115">
        <v>2.21</v>
      </c>
    </row>
    <row r="72" spans="1:5" x14ac:dyDescent="0.25">
      <c r="A72" s="114">
        <v>62</v>
      </c>
      <c r="B72" s="115">
        <v>13.97</v>
      </c>
      <c r="C72" s="115">
        <v>2.2400000000000002</v>
      </c>
      <c r="D72" s="115">
        <v>13.97</v>
      </c>
      <c r="E72" s="115">
        <v>2.2400000000000002</v>
      </c>
    </row>
    <row r="73" spans="1:5" x14ac:dyDescent="0.25">
      <c r="A73" s="114">
        <v>63</v>
      </c>
      <c r="B73" s="115">
        <v>14.53</v>
      </c>
      <c r="C73" s="115">
        <v>2.27</v>
      </c>
      <c r="D73" s="115">
        <v>14.53</v>
      </c>
      <c r="E73" s="115">
        <v>2.27</v>
      </c>
    </row>
    <row r="74" spans="1:5" x14ac:dyDescent="0.25">
      <c r="A74" s="114">
        <v>64</v>
      </c>
      <c r="B74" s="115">
        <v>15.11</v>
      </c>
      <c r="C74" s="115">
        <v>2.2999999999999998</v>
      </c>
      <c r="D74" s="115">
        <v>15.11</v>
      </c>
      <c r="E74" s="115">
        <v>2.2999999999999998</v>
      </c>
    </row>
    <row r="75" spans="1:5" x14ac:dyDescent="0.25">
      <c r="A75" s="114">
        <v>65</v>
      </c>
      <c r="B75" s="115">
        <v>15.74</v>
      </c>
      <c r="C75" s="115">
        <v>2.3199999999999998</v>
      </c>
      <c r="D75" s="115">
        <v>15.74</v>
      </c>
      <c r="E75" s="115">
        <v>2.3199999999999998</v>
      </c>
    </row>
    <row r="76" spans="1:5" x14ac:dyDescent="0.25">
      <c r="A76" s="114">
        <v>66</v>
      </c>
      <c r="B76" s="115">
        <v>16.399999999999999</v>
      </c>
      <c r="C76" s="115">
        <v>2.33</v>
      </c>
      <c r="D76" s="115">
        <v>16.399999999999999</v>
      </c>
      <c r="E76" s="115">
        <v>2.33</v>
      </c>
    </row>
    <row r="77" spans="1:5" x14ac:dyDescent="0.25">
      <c r="A77" s="114">
        <v>67</v>
      </c>
      <c r="B77" s="115">
        <v>16.41</v>
      </c>
      <c r="C77" s="115">
        <v>2.33</v>
      </c>
      <c r="D77" s="115">
        <v>16.41</v>
      </c>
      <c r="E77" s="115">
        <v>2.33</v>
      </c>
    </row>
    <row r="78" spans="1:5" x14ac:dyDescent="0.25">
      <c r="A78" s="114">
        <v>68</v>
      </c>
      <c r="B78" s="115">
        <v>15.75</v>
      </c>
      <c r="C78" s="115">
        <v>2.3199999999999998</v>
      </c>
      <c r="D78" s="115">
        <v>15.75</v>
      </c>
      <c r="E78" s="115">
        <v>2.3199999999999998</v>
      </c>
    </row>
    <row r="79" spans="1:5" x14ac:dyDescent="0.25">
      <c r="A79" s="114">
        <v>69</v>
      </c>
      <c r="B79" s="115">
        <v>15.09</v>
      </c>
      <c r="C79" s="115">
        <v>2.2999999999999998</v>
      </c>
      <c r="D79" s="115">
        <v>15.09</v>
      </c>
      <c r="E79" s="115">
        <v>2.2999999999999998</v>
      </c>
    </row>
    <row r="80" spans="1:5" x14ac:dyDescent="0.25">
      <c r="A80" s="114">
        <v>70</v>
      </c>
      <c r="B80" s="115">
        <v>14.44</v>
      </c>
      <c r="C80" s="115">
        <v>2.2799999999999998</v>
      </c>
      <c r="D80" s="115">
        <v>14.44</v>
      </c>
      <c r="E80" s="115">
        <v>2.2799999999999998</v>
      </c>
    </row>
    <row r="81" spans="1:5" x14ac:dyDescent="0.25">
      <c r="A81" s="114">
        <v>71</v>
      </c>
      <c r="B81" s="115">
        <v>13.8</v>
      </c>
      <c r="C81" s="115">
        <v>2.25</v>
      </c>
      <c r="D81" s="115">
        <v>13.8</v>
      </c>
      <c r="E81" s="115">
        <v>2.25</v>
      </c>
    </row>
    <row r="82" spans="1:5" x14ac:dyDescent="0.25">
      <c r="A82" s="114">
        <v>72</v>
      </c>
      <c r="B82" s="115">
        <v>13.18</v>
      </c>
      <c r="C82" s="115">
        <v>2.23</v>
      </c>
      <c r="D82" s="115">
        <v>13.18</v>
      </c>
      <c r="E82" s="115">
        <v>2.23</v>
      </c>
    </row>
    <row r="83" spans="1:5" x14ac:dyDescent="0.25">
      <c r="A83" s="114">
        <v>73</v>
      </c>
      <c r="B83" s="115">
        <v>12.57</v>
      </c>
      <c r="C83" s="115">
        <v>2.19</v>
      </c>
      <c r="D83" s="115">
        <v>12.57</v>
      </c>
      <c r="E83" s="115">
        <v>2.19</v>
      </c>
    </row>
    <row r="84" spans="1:5" x14ac:dyDescent="0.25">
      <c r="A84" s="114">
        <v>74</v>
      </c>
      <c r="B84" s="115">
        <v>11.96</v>
      </c>
      <c r="C84" s="115">
        <v>2.16</v>
      </c>
      <c r="D84" s="115">
        <v>11.96</v>
      </c>
      <c r="E84" s="115">
        <v>2.16</v>
      </c>
    </row>
    <row r="85" spans="1:5" x14ac:dyDescent="0.25">
      <c r="A85" s="114">
        <v>75</v>
      </c>
      <c r="B85" s="115">
        <v>11.37</v>
      </c>
      <c r="C85" s="115">
        <v>2.12</v>
      </c>
      <c r="D85" s="115">
        <v>11.37</v>
      </c>
      <c r="E85" s="115">
        <v>2.12</v>
      </c>
    </row>
  </sheetData>
  <sheetProtection algorithmName="SHA-512" hashValue="E3ymKZnKCX6pj7RMk2dfCNcvo6JeseQasP2oRHRmgKeyEIWx1AGu4EOnx2SyGzMdwLph0qTWZKpHb0t45tXSAg==" saltValue="wKGNbyt5+Ns9krtVZLlKQA==" spinCount="100000" sheet="1" objects="1" scenarios="1"/>
  <conditionalFormatting sqref="A6 A9:A16">
    <cfRule type="expression" dxfId="1633" priority="35" stopIfTrue="1">
      <formula>MOD(ROW(),2)=0</formula>
    </cfRule>
    <cfRule type="expression" dxfId="1632" priority="36" stopIfTrue="1">
      <formula>MOD(ROW(),2)&lt;&gt;0</formula>
    </cfRule>
  </conditionalFormatting>
  <conditionalFormatting sqref="B6:E6 B8:E11 C7:E7 B13:E16 C12:E12 C17:E21">
    <cfRule type="expression" dxfId="1631" priority="37" stopIfTrue="1">
      <formula>MOD(ROW(),2)=0</formula>
    </cfRule>
    <cfRule type="expression" dxfId="1630" priority="38" stopIfTrue="1">
      <formula>MOD(ROW(),2)&lt;&gt;0</formula>
    </cfRule>
  </conditionalFormatting>
  <conditionalFormatting sqref="A7">
    <cfRule type="expression" dxfId="1629" priority="29" stopIfTrue="1">
      <formula>MOD(ROW(),2)=0</formula>
    </cfRule>
    <cfRule type="expression" dxfId="1628" priority="30" stopIfTrue="1">
      <formula>MOD(ROW(),2)&lt;&gt;0</formula>
    </cfRule>
  </conditionalFormatting>
  <conditionalFormatting sqref="A8">
    <cfRule type="expression" dxfId="1627" priority="27" stopIfTrue="1">
      <formula>MOD(ROW(),2)=0</formula>
    </cfRule>
    <cfRule type="expression" dxfId="1626" priority="28" stopIfTrue="1">
      <formula>MOD(ROW(),2)&lt;&gt;0</formula>
    </cfRule>
  </conditionalFormatting>
  <conditionalFormatting sqref="B7">
    <cfRule type="expression" dxfId="1625" priority="25" stopIfTrue="1">
      <formula>MOD(ROW(),2)=0</formula>
    </cfRule>
    <cfRule type="expression" dxfId="1624" priority="26" stopIfTrue="1">
      <formula>MOD(ROW(),2)&lt;&gt;0</formula>
    </cfRule>
  </conditionalFormatting>
  <conditionalFormatting sqref="A17">
    <cfRule type="expression" dxfId="1623" priority="21" stopIfTrue="1">
      <formula>MOD(ROW(),2)=0</formula>
    </cfRule>
    <cfRule type="expression" dxfId="1622" priority="22" stopIfTrue="1">
      <formula>MOD(ROW(),2)&lt;&gt;0</formula>
    </cfRule>
  </conditionalFormatting>
  <conditionalFormatting sqref="B17">
    <cfRule type="expression" dxfId="1621" priority="23" stopIfTrue="1">
      <formula>MOD(ROW(),2)=0</formula>
    </cfRule>
    <cfRule type="expression" dxfId="1620" priority="24" stopIfTrue="1">
      <formula>MOD(ROW(),2)&lt;&gt;0</formula>
    </cfRule>
  </conditionalFormatting>
  <conditionalFormatting sqref="A18:A20">
    <cfRule type="expression" dxfId="1619" priority="17" stopIfTrue="1">
      <formula>MOD(ROW(),2)=0</formula>
    </cfRule>
    <cfRule type="expression" dxfId="1618" priority="18" stopIfTrue="1">
      <formula>MOD(ROW(),2)&lt;&gt;0</formula>
    </cfRule>
  </conditionalFormatting>
  <conditionalFormatting sqref="B18:B21">
    <cfRule type="expression" dxfId="1617" priority="19" stopIfTrue="1">
      <formula>MOD(ROW(),2)=0</formula>
    </cfRule>
    <cfRule type="expression" dxfId="1616" priority="20" stopIfTrue="1">
      <formula>MOD(ROW(),2)&lt;&gt;0</formula>
    </cfRule>
  </conditionalFormatting>
  <conditionalFormatting sqref="B12">
    <cfRule type="expression" dxfId="1615" priority="13" stopIfTrue="1">
      <formula>MOD(ROW(),2)=0</formula>
    </cfRule>
    <cfRule type="expression" dxfId="1614" priority="14" stopIfTrue="1">
      <formula>MOD(ROW(),2)&lt;&gt;0</formula>
    </cfRule>
  </conditionalFormatting>
  <conditionalFormatting sqref="A26:A85">
    <cfRule type="expression" dxfId="1613" priority="5" stopIfTrue="1">
      <formula>MOD(ROW(),2)=0</formula>
    </cfRule>
    <cfRule type="expression" dxfId="1612" priority="6" stopIfTrue="1">
      <formula>MOD(ROW(),2)&lt;&gt;0</formula>
    </cfRule>
  </conditionalFormatting>
  <conditionalFormatting sqref="B26:E85">
    <cfRule type="expression" dxfId="1611" priority="7" stopIfTrue="1">
      <formula>MOD(ROW(),2)=0</formula>
    </cfRule>
    <cfRule type="expression" dxfId="1610" priority="8" stopIfTrue="1">
      <formula>MOD(ROW(),2)&lt;&gt;0</formula>
    </cfRule>
  </conditionalFormatting>
  <conditionalFormatting sqref="A21">
    <cfRule type="expression" dxfId="1609" priority="1" stopIfTrue="1">
      <formula>MOD(ROW(),2)=0</formula>
    </cfRule>
    <cfRule type="expression" dxfId="1608" priority="2" stopIfTrue="1">
      <formula>MOD(ROW(),2)&lt;&gt;0</formula>
    </cfRule>
  </conditionalFormatting>
  <hyperlinks>
    <hyperlink ref="B24" location="Assumptions!A1" display="Assumptions" xr:uid="{23AF7AFA-7C6D-428A-AEB2-E1DD91CAD66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2"/>
  <dimension ref="A1:E85"/>
  <sheetViews>
    <sheetView showGridLines="0" zoomScale="85" zoomScaleNormal="85"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x-204</v>
      </c>
      <c r="B3" s="58"/>
      <c r="C3" s="58"/>
      <c r="D3" s="58"/>
      <c r="E3" s="58"/>
    </row>
    <row r="4" spans="1:5" x14ac:dyDescent="0.25">
      <c r="A4" s="60"/>
    </row>
    <row r="6" spans="1:5" x14ac:dyDescent="0.25">
      <c r="A6" s="89" t="s">
        <v>24</v>
      </c>
      <c r="B6" s="91" t="s">
        <v>26</v>
      </c>
      <c r="C6" s="91"/>
      <c r="D6" s="91"/>
      <c r="E6" s="91"/>
    </row>
    <row r="7" spans="1:5" x14ac:dyDescent="0.25">
      <c r="A7" s="90" t="s">
        <v>348</v>
      </c>
      <c r="B7" s="92" t="s">
        <v>350</v>
      </c>
      <c r="C7" s="92"/>
      <c r="D7" s="92"/>
      <c r="E7" s="92"/>
    </row>
    <row r="8" spans="1:5" x14ac:dyDescent="0.25">
      <c r="A8" s="90" t="s">
        <v>349</v>
      </c>
      <c r="B8" s="92" t="s">
        <v>49</v>
      </c>
      <c r="C8" s="92"/>
      <c r="D8" s="92"/>
      <c r="E8" s="92"/>
    </row>
    <row r="9" spans="1:5" x14ac:dyDescent="0.25">
      <c r="A9" s="90" t="s">
        <v>17</v>
      </c>
      <c r="B9" s="92" t="s">
        <v>274</v>
      </c>
      <c r="C9" s="92"/>
      <c r="D9" s="92"/>
      <c r="E9" s="92"/>
    </row>
    <row r="10" spans="1:5" x14ac:dyDescent="0.25">
      <c r="A10" s="90" t="s">
        <v>2</v>
      </c>
      <c r="B10" s="92" t="s">
        <v>287</v>
      </c>
      <c r="C10" s="92"/>
      <c r="D10" s="92"/>
      <c r="E10" s="92"/>
    </row>
    <row r="11" spans="1:5" x14ac:dyDescent="0.25">
      <c r="A11" s="90" t="s">
        <v>23</v>
      </c>
      <c r="B11" s="92" t="s">
        <v>276</v>
      </c>
      <c r="C11" s="92"/>
      <c r="D11" s="92"/>
      <c r="E11" s="92"/>
    </row>
    <row r="12" spans="1:5" x14ac:dyDescent="0.25">
      <c r="A12" s="90" t="s">
        <v>271</v>
      </c>
      <c r="B12" s="92" t="s">
        <v>378</v>
      </c>
      <c r="C12" s="92"/>
      <c r="D12" s="92"/>
      <c r="E12" s="92"/>
    </row>
    <row r="13" spans="1:5" x14ac:dyDescent="0.25">
      <c r="A13" s="90" t="s">
        <v>57</v>
      </c>
      <c r="B13" s="92">
        <v>0</v>
      </c>
      <c r="C13" s="92"/>
      <c r="D13" s="92"/>
      <c r="E13" s="92"/>
    </row>
    <row r="14" spans="1:5" x14ac:dyDescent="0.25">
      <c r="A14" s="90" t="s">
        <v>18</v>
      </c>
      <c r="B14" s="92">
        <v>204</v>
      </c>
      <c r="C14" s="92"/>
      <c r="D14" s="92"/>
      <c r="E14" s="92"/>
    </row>
    <row r="15" spans="1:5" x14ac:dyDescent="0.25">
      <c r="A15" s="90" t="s">
        <v>58</v>
      </c>
      <c r="B15" s="92" t="s">
        <v>288</v>
      </c>
      <c r="C15" s="92"/>
      <c r="D15" s="92"/>
      <c r="E15" s="92"/>
    </row>
    <row r="16" spans="1:5" x14ac:dyDescent="0.25">
      <c r="A16" s="90" t="s">
        <v>59</v>
      </c>
      <c r="B16" s="92" t="s">
        <v>365</v>
      </c>
      <c r="C16" s="92"/>
      <c r="D16" s="92"/>
      <c r="E16" s="92"/>
    </row>
    <row r="17" spans="1:5" ht="38.4" customHeight="1" x14ac:dyDescent="0.25">
      <c r="A17" s="90" t="s">
        <v>360</v>
      </c>
      <c r="B17" s="92" t="s">
        <v>816</v>
      </c>
      <c r="C17" s="92"/>
      <c r="D17" s="92"/>
      <c r="E17" s="92"/>
    </row>
    <row r="18" spans="1:5" x14ac:dyDescent="0.25">
      <c r="A18" s="90" t="s">
        <v>19</v>
      </c>
      <c r="B18" s="102">
        <v>45071</v>
      </c>
      <c r="C18" s="92"/>
      <c r="D18" s="92"/>
      <c r="E18" s="92"/>
    </row>
    <row r="19" spans="1:5" x14ac:dyDescent="0.25">
      <c r="A19" s="90" t="s">
        <v>20</v>
      </c>
      <c r="B19" s="110"/>
      <c r="C19" s="92"/>
      <c r="D19" s="92"/>
      <c r="E19" s="92"/>
    </row>
    <row r="20" spans="1:5" x14ac:dyDescent="0.25">
      <c r="A20" s="90" t="s">
        <v>269</v>
      </c>
      <c r="B20" s="92" t="s">
        <v>361</v>
      </c>
      <c r="C20" s="92"/>
      <c r="D20" s="92"/>
      <c r="E20" s="92"/>
    </row>
    <row r="21" spans="1:5" x14ac:dyDescent="0.25">
      <c r="A21" s="90" t="s">
        <v>895</v>
      </c>
      <c r="B21" s="92" t="s">
        <v>846</v>
      </c>
      <c r="C21" s="92"/>
      <c r="D21" s="92"/>
      <c r="E21" s="92"/>
    </row>
    <row r="23" spans="1:5" x14ac:dyDescent="0.25">
      <c r="B23" s="107" t="str">
        <f>HYPERLINK("#'Factor List'!A1","Back to Factor List")</f>
        <v>Back to Factor List</v>
      </c>
    </row>
    <row r="24" spans="1:5" x14ac:dyDescent="0.25">
      <c r="B24" s="107" t="s">
        <v>839</v>
      </c>
    </row>
    <row r="26" spans="1:5" ht="26.4" x14ac:dyDescent="0.25">
      <c r="A26" s="113" t="s">
        <v>278</v>
      </c>
      <c r="B26" s="113" t="s">
        <v>279</v>
      </c>
      <c r="C26" s="113" t="s">
        <v>280</v>
      </c>
      <c r="D26" s="113" t="s">
        <v>281</v>
      </c>
      <c r="E26" s="113" t="s">
        <v>282</v>
      </c>
    </row>
    <row r="27" spans="1:5" x14ac:dyDescent="0.25">
      <c r="A27" s="114">
        <v>17</v>
      </c>
      <c r="B27" s="115">
        <v>2.78</v>
      </c>
      <c r="C27" s="115">
        <v>0.55000000000000004</v>
      </c>
      <c r="D27" s="115">
        <v>2.78</v>
      </c>
      <c r="E27" s="115">
        <v>0.55000000000000004</v>
      </c>
    </row>
    <row r="28" spans="1:5" x14ac:dyDescent="0.25">
      <c r="A28" s="114">
        <v>18</v>
      </c>
      <c r="B28" s="115">
        <v>2.88</v>
      </c>
      <c r="C28" s="115">
        <v>0.57999999999999996</v>
      </c>
      <c r="D28" s="115">
        <v>2.88</v>
      </c>
      <c r="E28" s="115">
        <v>0.57999999999999996</v>
      </c>
    </row>
    <row r="29" spans="1:5" x14ac:dyDescent="0.25">
      <c r="A29" s="114">
        <v>19</v>
      </c>
      <c r="B29" s="115">
        <v>2.97</v>
      </c>
      <c r="C29" s="115">
        <v>0.61</v>
      </c>
      <c r="D29" s="115">
        <v>2.97</v>
      </c>
      <c r="E29" s="115">
        <v>0.61</v>
      </c>
    </row>
    <row r="30" spans="1:5" x14ac:dyDescent="0.25">
      <c r="A30" s="114">
        <v>20</v>
      </c>
      <c r="B30" s="115">
        <v>3.07</v>
      </c>
      <c r="C30" s="115">
        <v>0.64</v>
      </c>
      <c r="D30" s="115">
        <v>3.07</v>
      </c>
      <c r="E30" s="115">
        <v>0.64</v>
      </c>
    </row>
    <row r="31" spans="1:5" x14ac:dyDescent="0.25">
      <c r="A31" s="114">
        <v>21</v>
      </c>
      <c r="B31" s="115">
        <v>3.18</v>
      </c>
      <c r="C31" s="115">
        <v>0.66</v>
      </c>
      <c r="D31" s="115">
        <v>3.18</v>
      </c>
      <c r="E31" s="115">
        <v>0.66</v>
      </c>
    </row>
    <row r="32" spans="1:5" x14ac:dyDescent="0.25">
      <c r="A32" s="114">
        <v>22</v>
      </c>
      <c r="B32" s="115">
        <v>3.29</v>
      </c>
      <c r="C32" s="115">
        <v>0.69</v>
      </c>
      <c r="D32" s="115">
        <v>3.29</v>
      </c>
      <c r="E32" s="115">
        <v>0.69</v>
      </c>
    </row>
    <row r="33" spans="1:5" x14ac:dyDescent="0.25">
      <c r="A33" s="114">
        <v>23</v>
      </c>
      <c r="B33" s="115">
        <v>3.4</v>
      </c>
      <c r="C33" s="115">
        <v>0.71</v>
      </c>
      <c r="D33" s="115">
        <v>3.4</v>
      </c>
      <c r="E33" s="115">
        <v>0.71</v>
      </c>
    </row>
    <row r="34" spans="1:5" x14ac:dyDescent="0.25">
      <c r="A34" s="114">
        <v>24</v>
      </c>
      <c r="B34" s="115">
        <v>3.51</v>
      </c>
      <c r="C34" s="115">
        <v>0.74</v>
      </c>
      <c r="D34" s="115">
        <v>3.51</v>
      </c>
      <c r="E34" s="115">
        <v>0.74</v>
      </c>
    </row>
    <row r="35" spans="1:5" x14ac:dyDescent="0.25">
      <c r="A35" s="114">
        <v>25</v>
      </c>
      <c r="B35" s="115">
        <v>3.63</v>
      </c>
      <c r="C35" s="115">
        <v>0.77</v>
      </c>
      <c r="D35" s="115">
        <v>3.63</v>
      </c>
      <c r="E35" s="115">
        <v>0.77</v>
      </c>
    </row>
    <row r="36" spans="1:5" x14ac:dyDescent="0.25">
      <c r="A36" s="114">
        <v>26</v>
      </c>
      <c r="B36" s="115">
        <v>3.75</v>
      </c>
      <c r="C36" s="115">
        <v>0.79</v>
      </c>
      <c r="D36" s="115">
        <v>3.75</v>
      </c>
      <c r="E36" s="115">
        <v>0.79</v>
      </c>
    </row>
    <row r="37" spans="1:5" x14ac:dyDescent="0.25">
      <c r="A37" s="114">
        <v>27</v>
      </c>
      <c r="B37" s="115">
        <v>3.88</v>
      </c>
      <c r="C37" s="115">
        <v>0.82</v>
      </c>
      <c r="D37" s="115">
        <v>3.88</v>
      </c>
      <c r="E37" s="115">
        <v>0.82</v>
      </c>
    </row>
    <row r="38" spans="1:5" x14ac:dyDescent="0.25">
      <c r="A38" s="114">
        <v>28</v>
      </c>
      <c r="B38" s="115">
        <v>4.01</v>
      </c>
      <c r="C38" s="115">
        <v>0.85</v>
      </c>
      <c r="D38" s="115">
        <v>4.01</v>
      </c>
      <c r="E38" s="115">
        <v>0.85</v>
      </c>
    </row>
    <row r="39" spans="1:5" x14ac:dyDescent="0.25">
      <c r="A39" s="114">
        <v>29</v>
      </c>
      <c r="B39" s="115">
        <v>4.1399999999999997</v>
      </c>
      <c r="C39" s="115">
        <v>0.89</v>
      </c>
      <c r="D39" s="115">
        <v>4.1399999999999997</v>
      </c>
      <c r="E39" s="115">
        <v>0.89</v>
      </c>
    </row>
    <row r="40" spans="1:5" x14ac:dyDescent="0.25">
      <c r="A40" s="114">
        <v>30</v>
      </c>
      <c r="B40" s="115">
        <v>4.28</v>
      </c>
      <c r="C40" s="115">
        <v>0.92</v>
      </c>
      <c r="D40" s="115">
        <v>4.28</v>
      </c>
      <c r="E40" s="115">
        <v>0.92</v>
      </c>
    </row>
    <row r="41" spans="1:5" x14ac:dyDescent="0.25">
      <c r="A41" s="114">
        <v>31</v>
      </c>
      <c r="B41" s="115">
        <v>4.43</v>
      </c>
      <c r="C41" s="115">
        <v>0.95</v>
      </c>
      <c r="D41" s="115">
        <v>4.43</v>
      </c>
      <c r="E41" s="115">
        <v>0.95</v>
      </c>
    </row>
    <row r="42" spans="1:5" x14ac:dyDescent="0.25">
      <c r="A42" s="114">
        <v>32</v>
      </c>
      <c r="B42" s="115">
        <v>4.58</v>
      </c>
      <c r="C42" s="115">
        <v>0.98</v>
      </c>
      <c r="D42" s="115">
        <v>4.58</v>
      </c>
      <c r="E42" s="115">
        <v>0.98</v>
      </c>
    </row>
    <row r="43" spans="1:5" x14ac:dyDescent="0.25">
      <c r="A43" s="114">
        <v>33</v>
      </c>
      <c r="B43" s="115">
        <v>4.7300000000000004</v>
      </c>
      <c r="C43" s="115">
        <v>1.02</v>
      </c>
      <c r="D43" s="115">
        <v>4.7300000000000004</v>
      </c>
      <c r="E43" s="115">
        <v>1.02</v>
      </c>
    </row>
    <row r="44" spans="1:5" x14ac:dyDescent="0.25">
      <c r="A44" s="114">
        <v>34</v>
      </c>
      <c r="B44" s="115">
        <v>4.8899999999999997</v>
      </c>
      <c r="C44" s="115">
        <v>1.05</v>
      </c>
      <c r="D44" s="115">
        <v>4.8899999999999997</v>
      </c>
      <c r="E44" s="115">
        <v>1.05</v>
      </c>
    </row>
    <row r="45" spans="1:5" x14ac:dyDescent="0.25">
      <c r="A45" s="114">
        <v>35</v>
      </c>
      <c r="B45" s="115">
        <v>5.0599999999999996</v>
      </c>
      <c r="C45" s="115">
        <v>1.0900000000000001</v>
      </c>
      <c r="D45" s="115">
        <v>5.0599999999999996</v>
      </c>
      <c r="E45" s="115">
        <v>1.0900000000000001</v>
      </c>
    </row>
    <row r="46" spans="1:5" x14ac:dyDescent="0.25">
      <c r="A46" s="114">
        <v>36</v>
      </c>
      <c r="B46" s="115">
        <v>5.23</v>
      </c>
      <c r="C46" s="115">
        <v>1.1299999999999999</v>
      </c>
      <c r="D46" s="115">
        <v>5.23</v>
      </c>
      <c r="E46" s="115">
        <v>1.1299999999999999</v>
      </c>
    </row>
    <row r="47" spans="1:5" x14ac:dyDescent="0.25">
      <c r="A47" s="114">
        <v>37</v>
      </c>
      <c r="B47" s="115">
        <v>5.41</v>
      </c>
      <c r="C47" s="115">
        <v>1.1599999999999999</v>
      </c>
      <c r="D47" s="115">
        <v>5.41</v>
      </c>
      <c r="E47" s="115">
        <v>1.1599999999999999</v>
      </c>
    </row>
    <row r="48" spans="1:5" x14ac:dyDescent="0.25">
      <c r="A48" s="114">
        <v>38</v>
      </c>
      <c r="B48" s="115">
        <v>5.59</v>
      </c>
      <c r="C48" s="115">
        <v>1.2</v>
      </c>
      <c r="D48" s="115">
        <v>5.59</v>
      </c>
      <c r="E48" s="115">
        <v>1.2</v>
      </c>
    </row>
    <row r="49" spans="1:5" x14ac:dyDescent="0.25">
      <c r="A49" s="114">
        <v>39</v>
      </c>
      <c r="B49" s="115">
        <v>5.78</v>
      </c>
      <c r="C49" s="115">
        <v>1.24</v>
      </c>
      <c r="D49" s="115">
        <v>5.78</v>
      </c>
      <c r="E49" s="115">
        <v>1.24</v>
      </c>
    </row>
    <row r="50" spans="1:5" x14ac:dyDescent="0.25">
      <c r="A50" s="114">
        <v>40</v>
      </c>
      <c r="B50" s="115">
        <v>5.98</v>
      </c>
      <c r="C50" s="115">
        <v>1.28</v>
      </c>
      <c r="D50" s="115">
        <v>5.98</v>
      </c>
      <c r="E50" s="115">
        <v>1.28</v>
      </c>
    </row>
    <row r="51" spans="1:5" x14ac:dyDescent="0.25">
      <c r="A51" s="114">
        <v>41</v>
      </c>
      <c r="B51" s="115">
        <v>6.18</v>
      </c>
      <c r="C51" s="115">
        <v>1.32</v>
      </c>
      <c r="D51" s="115">
        <v>6.18</v>
      </c>
      <c r="E51" s="115">
        <v>1.32</v>
      </c>
    </row>
    <row r="52" spans="1:5" x14ac:dyDescent="0.25">
      <c r="A52" s="114">
        <v>42</v>
      </c>
      <c r="B52" s="115">
        <v>6.39</v>
      </c>
      <c r="C52" s="115">
        <v>1.37</v>
      </c>
      <c r="D52" s="115">
        <v>6.39</v>
      </c>
      <c r="E52" s="115">
        <v>1.37</v>
      </c>
    </row>
    <row r="53" spans="1:5" x14ac:dyDescent="0.25">
      <c r="A53" s="114">
        <v>43</v>
      </c>
      <c r="B53" s="115">
        <v>6.61</v>
      </c>
      <c r="C53" s="115">
        <v>1.41</v>
      </c>
      <c r="D53" s="115">
        <v>6.61</v>
      </c>
      <c r="E53" s="115">
        <v>1.41</v>
      </c>
    </row>
    <row r="54" spans="1:5" x14ac:dyDescent="0.25">
      <c r="A54" s="114">
        <v>44</v>
      </c>
      <c r="B54" s="115">
        <v>6.84</v>
      </c>
      <c r="C54" s="115">
        <v>1.45</v>
      </c>
      <c r="D54" s="115">
        <v>6.84</v>
      </c>
      <c r="E54" s="115">
        <v>1.45</v>
      </c>
    </row>
    <row r="55" spans="1:5" x14ac:dyDescent="0.25">
      <c r="A55" s="114">
        <v>45</v>
      </c>
      <c r="B55" s="115">
        <v>7.08</v>
      </c>
      <c r="C55" s="115">
        <v>1.5</v>
      </c>
      <c r="D55" s="115">
        <v>7.08</v>
      </c>
      <c r="E55" s="115">
        <v>1.5</v>
      </c>
    </row>
    <row r="56" spans="1:5" x14ac:dyDescent="0.25">
      <c r="A56" s="114">
        <v>46</v>
      </c>
      <c r="B56" s="115">
        <v>7.32</v>
      </c>
      <c r="C56" s="115">
        <v>1.54</v>
      </c>
      <c r="D56" s="115">
        <v>7.32</v>
      </c>
      <c r="E56" s="115">
        <v>1.54</v>
      </c>
    </row>
    <row r="57" spans="1:5" x14ac:dyDescent="0.25">
      <c r="A57" s="114">
        <v>47</v>
      </c>
      <c r="B57" s="115">
        <v>7.57</v>
      </c>
      <c r="C57" s="115">
        <v>1.58</v>
      </c>
      <c r="D57" s="115">
        <v>7.57</v>
      </c>
      <c r="E57" s="115">
        <v>1.58</v>
      </c>
    </row>
    <row r="58" spans="1:5" x14ac:dyDescent="0.25">
      <c r="A58" s="114">
        <v>48</v>
      </c>
      <c r="B58" s="115">
        <v>7.83</v>
      </c>
      <c r="C58" s="115">
        <v>1.63</v>
      </c>
      <c r="D58" s="115">
        <v>7.83</v>
      </c>
      <c r="E58" s="115">
        <v>1.63</v>
      </c>
    </row>
    <row r="59" spans="1:5" x14ac:dyDescent="0.25">
      <c r="A59" s="114">
        <v>49</v>
      </c>
      <c r="B59" s="115">
        <v>8.11</v>
      </c>
      <c r="C59" s="115">
        <v>1.67</v>
      </c>
      <c r="D59" s="115">
        <v>8.11</v>
      </c>
      <c r="E59" s="115">
        <v>1.67</v>
      </c>
    </row>
    <row r="60" spans="1:5" x14ac:dyDescent="0.25">
      <c r="A60" s="114">
        <v>50</v>
      </c>
      <c r="B60" s="115">
        <v>8.39</v>
      </c>
      <c r="C60" s="115">
        <v>1.72</v>
      </c>
      <c r="D60" s="115">
        <v>8.39</v>
      </c>
      <c r="E60" s="115">
        <v>1.72</v>
      </c>
    </row>
    <row r="61" spans="1:5" x14ac:dyDescent="0.25">
      <c r="A61" s="114">
        <v>51</v>
      </c>
      <c r="B61" s="115">
        <v>8.68</v>
      </c>
      <c r="C61" s="115">
        <v>1.77</v>
      </c>
      <c r="D61" s="115">
        <v>8.68</v>
      </c>
      <c r="E61" s="115">
        <v>1.77</v>
      </c>
    </row>
    <row r="62" spans="1:5" x14ac:dyDescent="0.25">
      <c r="A62" s="114">
        <v>52</v>
      </c>
      <c r="B62" s="115">
        <v>8.99</v>
      </c>
      <c r="C62" s="115">
        <v>1.81</v>
      </c>
      <c r="D62" s="115">
        <v>8.99</v>
      </c>
      <c r="E62" s="115">
        <v>1.81</v>
      </c>
    </row>
    <row r="63" spans="1:5" x14ac:dyDescent="0.25">
      <c r="A63" s="114">
        <v>53</v>
      </c>
      <c r="B63" s="115">
        <v>9.31</v>
      </c>
      <c r="C63" s="115">
        <v>1.86</v>
      </c>
      <c r="D63" s="115">
        <v>9.31</v>
      </c>
      <c r="E63" s="115">
        <v>1.86</v>
      </c>
    </row>
    <row r="64" spans="1:5" x14ac:dyDescent="0.25">
      <c r="A64" s="114">
        <v>54</v>
      </c>
      <c r="B64" s="115">
        <v>9.64</v>
      </c>
      <c r="C64" s="115">
        <v>1.9</v>
      </c>
      <c r="D64" s="115">
        <v>9.64</v>
      </c>
      <c r="E64" s="115">
        <v>1.9</v>
      </c>
    </row>
    <row r="65" spans="1:5" x14ac:dyDescent="0.25">
      <c r="A65" s="114">
        <v>55</v>
      </c>
      <c r="B65" s="115">
        <v>9.99</v>
      </c>
      <c r="C65" s="115">
        <v>1.95</v>
      </c>
      <c r="D65" s="115">
        <v>9.99</v>
      </c>
      <c r="E65" s="115">
        <v>1.95</v>
      </c>
    </row>
    <row r="66" spans="1:5" x14ac:dyDescent="0.25">
      <c r="A66" s="114">
        <v>56</v>
      </c>
      <c r="B66" s="115">
        <v>10.35</v>
      </c>
      <c r="C66" s="115">
        <v>1.99</v>
      </c>
      <c r="D66" s="115">
        <v>10.35</v>
      </c>
      <c r="E66" s="115">
        <v>1.99</v>
      </c>
    </row>
    <row r="67" spans="1:5" x14ac:dyDescent="0.25">
      <c r="A67" s="114">
        <v>57</v>
      </c>
      <c r="B67" s="115">
        <v>10.72</v>
      </c>
      <c r="C67" s="115">
        <v>2.0299999999999998</v>
      </c>
      <c r="D67" s="115">
        <v>10.72</v>
      </c>
      <c r="E67" s="115">
        <v>2.0299999999999998</v>
      </c>
    </row>
    <row r="68" spans="1:5" x14ac:dyDescent="0.25">
      <c r="A68" s="114">
        <v>58</v>
      </c>
      <c r="B68" s="115">
        <v>11.12</v>
      </c>
      <c r="C68" s="115">
        <v>2.0699999999999998</v>
      </c>
      <c r="D68" s="115">
        <v>11.12</v>
      </c>
      <c r="E68" s="115">
        <v>2.0699999999999998</v>
      </c>
    </row>
    <row r="69" spans="1:5" x14ac:dyDescent="0.25">
      <c r="A69" s="114">
        <v>59</v>
      </c>
      <c r="B69" s="115">
        <v>11.53</v>
      </c>
      <c r="C69" s="115">
        <v>2.11</v>
      </c>
      <c r="D69" s="115">
        <v>11.53</v>
      </c>
      <c r="E69" s="115">
        <v>2.11</v>
      </c>
    </row>
    <row r="70" spans="1:5" x14ac:dyDescent="0.25">
      <c r="A70" s="114">
        <v>60</v>
      </c>
      <c r="B70" s="115">
        <v>11.97</v>
      </c>
      <c r="C70" s="115">
        <v>2.15</v>
      </c>
      <c r="D70" s="115">
        <v>11.97</v>
      </c>
      <c r="E70" s="115">
        <v>2.15</v>
      </c>
    </row>
    <row r="71" spans="1:5" x14ac:dyDescent="0.25">
      <c r="A71" s="114">
        <v>61</v>
      </c>
      <c r="B71" s="115">
        <v>12.43</v>
      </c>
      <c r="C71" s="115">
        <v>2.19</v>
      </c>
      <c r="D71" s="115">
        <v>12.43</v>
      </c>
      <c r="E71" s="115">
        <v>2.19</v>
      </c>
    </row>
    <row r="72" spans="1:5" x14ac:dyDescent="0.25">
      <c r="A72" s="114">
        <v>62</v>
      </c>
      <c r="B72" s="115">
        <v>12.91</v>
      </c>
      <c r="C72" s="115">
        <v>2.2200000000000002</v>
      </c>
      <c r="D72" s="115">
        <v>12.91</v>
      </c>
      <c r="E72" s="115">
        <v>2.2200000000000002</v>
      </c>
    </row>
    <row r="73" spans="1:5" x14ac:dyDescent="0.25">
      <c r="A73" s="114">
        <v>63</v>
      </c>
      <c r="B73" s="115">
        <v>13.42</v>
      </c>
      <c r="C73" s="115">
        <v>2.25</v>
      </c>
      <c r="D73" s="115">
        <v>13.42</v>
      </c>
      <c r="E73" s="115">
        <v>2.25</v>
      </c>
    </row>
    <row r="74" spans="1:5" x14ac:dyDescent="0.25">
      <c r="A74" s="114">
        <v>64</v>
      </c>
      <c r="B74" s="115">
        <v>13.96</v>
      </c>
      <c r="C74" s="115">
        <v>2.27</v>
      </c>
      <c r="D74" s="115">
        <v>13.96</v>
      </c>
      <c r="E74" s="115">
        <v>2.27</v>
      </c>
    </row>
    <row r="75" spans="1:5" x14ac:dyDescent="0.25">
      <c r="A75" s="114">
        <v>65</v>
      </c>
      <c r="B75" s="115">
        <v>14.53</v>
      </c>
      <c r="C75" s="115">
        <v>2.29</v>
      </c>
      <c r="D75" s="115">
        <v>14.53</v>
      </c>
      <c r="E75" s="115">
        <v>2.29</v>
      </c>
    </row>
    <row r="76" spans="1:5" x14ac:dyDescent="0.25">
      <c r="A76" s="114">
        <v>66</v>
      </c>
      <c r="B76" s="115">
        <v>15.14</v>
      </c>
      <c r="C76" s="115">
        <v>2.31</v>
      </c>
      <c r="D76" s="115">
        <v>15.14</v>
      </c>
      <c r="E76" s="115">
        <v>2.31</v>
      </c>
    </row>
    <row r="77" spans="1:5" x14ac:dyDescent="0.25">
      <c r="A77" s="114">
        <v>67</v>
      </c>
      <c r="B77" s="115">
        <v>15.79</v>
      </c>
      <c r="C77" s="115">
        <v>2.3199999999999998</v>
      </c>
      <c r="D77" s="115">
        <v>15.79</v>
      </c>
      <c r="E77" s="115">
        <v>2.3199999999999998</v>
      </c>
    </row>
    <row r="78" spans="1:5" x14ac:dyDescent="0.25">
      <c r="A78" s="114">
        <v>68</v>
      </c>
      <c r="B78" s="115">
        <v>15.79</v>
      </c>
      <c r="C78" s="115">
        <v>2.3199999999999998</v>
      </c>
      <c r="D78" s="115">
        <v>15.79</v>
      </c>
      <c r="E78" s="115">
        <v>2.3199999999999998</v>
      </c>
    </row>
    <row r="79" spans="1:5" x14ac:dyDescent="0.25">
      <c r="A79" s="114">
        <v>69</v>
      </c>
      <c r="B79" s="115">
        <v>15.13</v>
      </c>
      <c r="C79" s="115">
        <v>2.2999999999999998</v>
      </c>
      <c r="D79" s="115">
        <v>15.13</v>
      </c>
      <c r="E79" s="115">
        <v>2.2999999999999998</v>
      </c>
    </row>
    <row r="80" spans="1:5" x14ac:dyDescent="0.25">
      <c r="A80" s="114">
        <v>70</v>
      </c>
      <c r="B80" s="115">
        <v>14.47</v>
      </c>
      <c r="C80" s="115">
        <v>2.2799999999999998</v>
      </c>
      <c r="D80" s="115">
        <v>14.47</v>
      </c>
      <c r="E80" s="115">
        <v>2.2799999999999998</v>
      </c>
    </row>
    <row r="81" spans="1:5" x14ac:dyDescent="0.25">
      <c r="A81" s="114">
        <v>71</v>
      </c>
      <c r="B81" s="115">
        <v>13.82</v>
      </c>
      <c r="C81" s="115">
        <v>2.25</v>
      </c>
      <c r="D81" s="115">
        <v>13.82</v>
      </c>
      <c r="E81" s="115">
        <v>2.25</v>
      </c>
    </row>
    <row r="82" spans="1:5" x14ac:dyDescent="0.25">
      <c r="A82" s="114">
        <v>72</v>
      </c>
      <c r="B82" s="115">
        <v>13.19</v>
      </c>
      <c r="C82" s="115">
        <v>2.23</v>
      </c>
      <c r="D82" s="115">
        <v>13.19</v>
      </c>
      <c r="E82" s="115">
        <v>2.23</v>
      </c>
    </row>
    <row r="83" spans="1:5" x14ac:dyDescent="0.25">
      <c r="A83" s="114">
        <v>73</v>
      </c>
      <c r="B83" s="115">
        <v>12.57</v>
      </c>
      <c r="C83" s="115">
        <v>2.19</v>
      </c>
      <c r="D83" s="115">
        <v>12.57</v>
      </c>
      <c r="E83" s="115">
        <v>2.19</v>
      </c>
    </row>
    <row r="84" spans="1:5" x14ac:dyDescent="0.25">
      <c r="A84" s="114">
        <v>74</v>
      </c>
      <c r="B84" s="115">
        <v>11.96</v>
      </c>
      <c r="C84" s="115">
        <v>2.16</v>
      </c>
      <c r="D84" s="115">
        <v>11.96</v>
      </c>
      <c r="E84" s="115">
        <v>2.16</v>
      </c>
    </row>
    <row r="85" spans="1:5" x14ac:dyDescent="0.25">
      <c r="A85" s="114">
        <v>75</v>
      </c>
      <c r="B85" s="115">
        <v>11.37</v>
      </c>
      <c r="C85" s="115">
        <v>2.12</v>
      </c>
      <c r="D85" s="115">
        <v>11.37</v>
      </c>
      <c r="E85" s="115">
        <v>2.12</v>
      </c>
    </row>
  </sheetData>
  <sheetProtection algorithmName="SHA-512" hashValue="yANvA7zlpHrd3HuBnODFXg2amIo9qRAcQ9oX0gH+1uUcRkkFqPk3sSWs/fOT1c9QRNRLo5x00Nxue/BOMbPYBg==" saltValue="d62BummsMS0cyWMrJS7OSQ==" spinCount="100000" sheet="1" objects="1" scenarios="1"/>
  <conditionalFormatting sqref="A6 A9:A16">
    <cfRule type="expression" dxfId="1607" priority="35" stopIfTrue="1">
      <formula>MOD(ROW(),2)=0</formula>
    </cfRule>
    <cfRule type="expression" dxfId="1606" priority="36" stopIfTrue="1">
      <formula>MOD(ROW(),2)&lt;&gt;0</formula>
    </cfRule>
  </conditionalFormatting>
  <conditionalFormatting sqref="B6:E6 B8:E11 C7:E7 B13:E16 C12:E12 C17:E21">
    <cfRule type="expression" dxfId="1605" priority="37" stopIfTrue="1">
      <formula>MOD(ROW(),2)=0</formula>
    </cfRule>
    <cfRule type="expression" dxfId="1604" priority="38" stopIfTrue="1">
      <formula>MOD(ROW(),2)&lt;&gt;0</formula>
    </cfRule>
  </conditionalFormatting>
  <conditionalFormatting sqref="A7">
    <cfRule type="expression" dxfId="1603" priority="29" stopIfTrue="1">
      <formula>MOD(ROW(),2)=0</formula>
    </cfRule>
    <cfRule type="expression" dxfId="1602" priority="30" stopIfTrue="1">
      <formula>MOD(ROW(),2)&lt;&gt;0</formula>
    </cfRule>
  </conditionalFormatting>
  <conditionalFormatting sqref="A8">
    <cfRule type="expression" dxfId="1601" priority="27" stopIfTrue="1">
      <formula>MOD(ROW(),2)=0</formula>
    </cfRule>
    <cfRule type="expression" dxfId="1600" priority="28" stopIfTrue="1">
      <formula>MOD(ROW(),2)&lt;&gt;0</formula>
    </cfRule>
  </conditionalFormatting>
  <conditionalFormatting sqref="B7">
    <cfRule type="expression" dxfId="1599" priority="25" stopIfTrue="1">
      <formula>MOD(ROW(),2)=0</formula>
    </cfRule>
    <cfRule type="expression" dxfId="1598" priority="26" stopIfTrue="1">
      <formula>MOD(ROW(),2)&lt;&gt;0</formula>
    </cfRule>
  </conditionalFormatting>
  <conditionalFormatting sqref="A17">
    <cfRule type="expression" dxfId="1597" priority="21" stopIfTrue="1">
      <formula>MOD(ROW(),2)=0</formula>
    </cfRule>
    <cfRule type="expression" dxfId="1596" priority="22" stopIfTrue="1">
      <formula>MOD(ROW(),2)&lt;&gt;0</formula>
    </cfRule>
  </conditionalFormatting>
  <conditionalFormatting sqref="B17">
    <cfRule type="expression" dxfId="1595" priority="23" stopIfTrue="1">
      <formula>MOD(ROW(),2)=0</formula>
    </cfRule>
    <cfRule type="expression" dxfId="1594" priority="24" stopIfTrue="1">
      <formula>MOD(ROW(),2)&lt;&gt;0</formula>
    </cfRule>
  </conditionalFormatting>
  <conditionalFormatting sqref="A18:A20">
    <cfRule type="expression" dxfId="1593" priority="17" stopIfTrue="1">
      <formula>MOD(ROW(),2)=0</formula>
    </cfRule>
    <cfRule type="expression" dxfId="1592" priority="18" stopIfTrue="1">
      <formula>MOD(ROW(),2)&lt;&gt;0</formula>
    </cfRule>
  </conditionalFormatting>
  <conditionalFormatting sqref="B18:B21">
    <cfRule type="expression" dxfId="1591" priority="19" stopIfTrue="1">
      <formula>MOD(ROW(),2)=0</formula>
    </cfRule>
    <cfRule type="expression" dxfId="1590" priority="20" stopIfTrue="1">
      <formula>MOD(ROW(),2)&lt;&gt;0</formula>
    </cfRule>
  </conditionalFormatting>
  <conditionalFormatting sqref="B12">
    <cfRule type="expression" dxfId="1589" priority="13" stopIfTrue="1">
      <formula>MOD(ROW(),2)=0</formula>
    </cfRule>
    <cfRule type="expression" dxfId="1588" priority="14" stopIfTrue="1">
      <formula>MOD(ROW(),2)&lt;&gt;0</formula>
    </cfRule>
  </conditionalFormatting>
  <conditionalFormatting sqref="A26:A85">
    <cfRule type="expression" dxfId="1587" priority="5" stopIfTrue="1">
      <formula>MOD(ROW(),2)=0</formula>
    </cfRule>
    <cfRule type="expression" dxfId="1586" priority="6" stopIfTrue="1">
      <formula>MOD(ROW(),2)&lt;&gt;0</formula>
    </cfRule>
  </conditionalFormatting>
  <conditionalFormatting sqref="B26:E85">
    <cfRule type="expression" dxfId="1585" priority="7" stopIfTrue="1">
      <formula>MOD(ROW(),2)=0</formula>
    </cfRule>
    <cfRule type="expression" dxfId="1584" priority="8" stopIfTrue="1">
      <formula>MOD(ROW(),2)&lt;&gt;0</formula>
    </cfRule>
  </conditionalFormatting>
  <conditionalFormatting sqref="A21">
    <cfRule type="expression" dxfId="1583" priority="1" stopIfTrue="1">
      <formula>MOD(ROW(),2)=0</formula>
    </cfRule>
    <cfRule type="expression" dxfId="1582" priority="2" stopIfTrue="1">
      <formula>MOD(ROW(),2)&lt;&gt;0</formula>
    </cfRule>
  </conditionalFormatting>
  <hyperlinks>
    <hyperlink ref="B24" location="Assumptions!A1" display="Assumptions" xr:uid="{89BC1086-F757-4F84-9FD1-E65B3B2EE62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4"/>
  <dimension ref="A1:I85"/>
  <sheetViews>
    <sheetView showGridLines="0" zoomScale="85" zoomScaleNormal="85" workbookViewId="0">
      <selection activeCell="B7" sqref="B7"/>
    </sheetView>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x-206</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348</v>
      </c>
      <c r="B7" s="92" t="s">
        <v>351</v>
      </c>
      <c r="C7" s="92"/>
      <c r="D7" s="92"/>
      <c r="E7" s="92"/>
      <c r="F7" s="92"/>
      <c r="G7" s="92"/>
      <c r="H7" s="92"/>
      <c r="I7" s="92"/>
    </row>
    <row r="8" spans="1:9" x14ac:dyDescent="0.25">
      <c r="A8" s="90" t="s">
        <v>349</v>
      </c>
      <c r="B8" s="92" t="s">
        <v>289</v>
      </c>
      <c r="C8" s="92"/>
      <c r="D8" s="92"/>
      <c r="E8" s="92"/>
      <c r="F8" s="92"/>
      <c r="G8" s="92"/>
      <c r="H8" s="92"/>
      <c r="I8" s="92"/>
    </row>
    <row r="9" spans="1:9" x14ac:dyDescent="0.25">
      <c r="A9" s="90" t="s">
        <v>17</v>
      </c>
      <c r="B9" s="92" t="s">
        <v>274</v>
      </c>
      <c r="C9" s="92"/>
      <c r="D9" s="92"/>
      <c r="E9" s="92"/>
      <c r="F9" s="92"/>
      <c r="G9" s="92"/>
      <c r="H9" s="92"/>
      <c r="I9" s="92"/>
    </row>
    <row r="10" spans="1:9" x14ac:dyDescent="0.25">
      <c r="A10" s="90" t="s">
        <v>2</v>
      </c>
      <c r="B10" s="92" t="s">
        <v>290</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378</v>
      </c>
      <c r="C12" s="92"/>
      <c r="D12" s="92"/>
      <c r="E12" s="92"/>
      <c r="F12" s="92"/>
      <c r="G12" s="92"/>
      <c r="H12" s="92"/>
      <c r="I12" s="92"/>
    </row>
    <row r="13" spans="1:9" x14ac:dyDescent="0.25">
      <c r="A13" s="90" t="s">
        <v>57</v>
      </c>
      <c r="B13" s="92">
        <v>1</v>
      </c>
      <c r="C13" s="92"/>
      <c r="D13" s="92"/>
      <c r="E13" s="92"/>
      <c r="F13" s="92"/>
      <c r="G13" s="92"/>
      <c r="H13" s="92"/>
      <c r="I13" s="92"/>
    </row>
    <row r="14" spans="1:9" x14ac:dyDescent="0.25">
      <c r="A14" s="90" t="s">
        <v>18</v>
      </c>
      <c r="B14" s="92">
        <v>206</v>
      </c>
      <c r="C14" s="92"/>
      <c r="D14" s="92"/>
      <c r="E14" s="92"/>
      <c r="F14" s="92"/>
      <c r="G14" s="92"/>
      <c r="H14" s="92"/>
      <c r="I14" s="92"/>
    </row>
    <row r="15" spans="1:9" x14ac:dyDescent="0.25">
      <c r="A15" s="90" t="s">
        <v>58</v>
      </c>
      <c r="B15" s="92" t="s">
        <v>291</v>
      </c>
      <c r="C15" s="92"/>
      <c r="D15" s="92"/>
      <c r="E15" s="92"/>
      <c r="F15" s="92"/>
      <c r="G15" s="92"/>
      <c r="H15" s="92"/>
      <c r="I15" s="92"/>
    </row>
    <row r="16" spans="1:9" x14ac:dyDescent="0.25">
      <c r="A16" s="90" t="s">
        <v>59</v>
      </c>
      <c r="B16" s="92" t="s">
        <v>366</v>
      </c>
      <c r="C16" s="92"/>
      <c r="D16" s="92"/>
      <c r="E16" s="92"/>
      <c r="F16" s="92"/>
      <c r="G16" s="92"/>
      <c r="H16" s="92"/>
      <c r="I16" s="92"/>
    </row>
    <row r="17" spans="1:9" ht="30.6" customHeight="1" x14ac:dyDescent="0.25">
      <c r="A17" s="90" t="s">
        <v>360</v>
      </c>
      <c r="B17" s="92" t="s">
        <v>817</v>
      </c>
      <c r="C17" s="92"/>
      <c r="D17" s="92"/>
      <c r="E17" s="92"/>
      <c r="F17" s="92"/>
      <c r="G17" s="92"/>
      <c r="H17" s="92"/>
      <c r="I17" s="92"/>
    </row>
    <row r="18" spans="1:9" x14ac:dyDescent="0.25">
      <c r="A18" s="90" t="s">
        <v>19</v>
      </c>
      <c r="B18" s="102">
        <v>45071</v>
      </c>
      <c r="C18" s="92"/>
      <c r="D18" s="92"/>
      <c r="E18" s="92"/>
      <c r="F18" s="92"/>
      <c r="G18" s="92"/>
      <c r="H18" s="92"/>
      <c r="I18" s="92"/>
    </row>
    <row r="19" spans="1:9" x14ac:dyDescent="0.25">
      <c r="A19" s="90" t="s">
        <v>20</v>
      </c>
      <c r="B19" s="110"/>
      <c r="C19" s="92"/>
      <c r="D19" s="92"/>
      <c r="E19" s="92"/>
      <c r="F19" s="92"/>
      <c r="G19" s="92"/>
      <c r="H19" s="92"/>
      <c r="I19" s="92"/>
    </row>
    <row r="20" spans="1:9" x14ac:dyDescent="0.25">
      <c r="A20" s="90" t="s">
        <v>269</v>
      </c>
      <c r="B20" s="92" t="s">
        <v>361</v>
      </c>
      <c r="C20" s="92"/>
      <c r="D20" s="92"/>
      <c r="E20" s="92"/>
      <c r="F20" s="92"/>
      <c r="G20" s="92"/>
      <c r="H20" s="92"/>
      <c r="I20" s="92"/>
    </row>
    <row r="21" spans="1:9" x14ac:dyDescent="0.25">
      <c r="A21" s="90" t="s">
        <v>895</v>
      </c>
      <c r="B21" s="92" t="s">
        <v>846</v>
      </c>
      <c r="C21" s="92"/>
      <c r="D21" s="92"/>
      <c r="E21" s="92"/>
      <c r="F21" s="92"/>
      <c r="G21" s="92"/>
      <c r="H21" s="92"/>
      <c r="I21" s="92"/>
    </row>
    <row r="23" spans="1:9" x14ac:dyDescent="0.25">
      <c r="B23" s="107" t="str">
        <f>HYPERLINK("#'Factor List'!A1","Back to Factor List")</f>
        <v>Back to Factor List</v>
      </c>
    </row>
    <row r="24" spans="1:9" x14ac:dyDescent="0.25">
      <c r="B24" s="107" t="s">
        <v>839</v>
      </c>
    </row>
    <row r="26" spans="1:9" ht="26.4" x14ac:dyDescent="0.25">
      <c r="A26" s="113" t="s">
        <v>278</v>
      </c>
      <c r="B26" s="113" t="s">
        <v>279</v>
      </c>
      <c r="C26" s="113" t="s">
        <v>292</v>
      </c>
      <c r="D26" s="113" t="s">
        <v>293</v>
      </c>
      <c r="E26" s="113" t="s">
        <v>280</v>
      </c>
      <c r="F26" s="113" t="s">
        <v>281</v>
      </c>
      <c r="G26" s="113" t="s">
        <v>294</v>
      </c>
      <c r="H26" s="113" t="s">
        <v>295</v>
      </c>
      <c r="I26" s="113" t="s">
        <v>282</v>
      </c>
    </row>
    <row r="27" spans="1:9" x14ac:dyDescent="0.25">
      <c r="A27" s="114">
        <v>17</v>
      </c>
      <c r="B27" s="115">
        <v>11.03</v>
      </c>
      <c r="C27" s="115">
        <v>0</v>
      </c>
      <c r="D27" s="115">
        <v>0.49</v>
      </c>
      <c r="E27" s="115">
        <v>1.4</v>
      </c>
      <c r="F27" s="115">
        <v>11.03</v>
      </c>
      <c r="G27" s="115">
        <v>0</v>
      </c>
      <c r="H27" s="115">
        <v>0.49</v>
      </c>
      <c r="I27" s="115">
        <v>1.4</v>
      </c>
    </row>
    <row r="28" spans="1:9" x14ac:dyDescent="0.25">
      <c r="A28" s="114">
        <v>18</v>
      </c>
      <c r="B28" s="115">
        <v>11.19</v>
      </c>
      <c r="C28" s="115">
        <v>0</v>
      </c>
      <c r="D28" s="115">
        <v>0.5</v>
      </c>
      <c r="E28" s="115">
        <v>1.48</v>
      </c>
      <c r="F28" s="115">
        <v>11.19</v>
      </c>
      <c r="G28" s="115">
        <v>0</v>
      </c>
      <c r="H28" s="115">
        <v>0.5</v>
      </c>
      <c r="I28" s="115">
        <v>1.48</v>
      </c>
    </row>
    <row r="29" spans="1:9" x14ac:dyDescent="0.25">
      <c r="A29" s="114">
        <v>19</v>
      </c>
      <c r="B29" s="115">
        <v>11.35</v>
      </c>
      <c r="C29" s="115">
        <v>0</v>
      </c>
      <c r="D29" s="115">
        <v>0.51</v>
      </c>
      <c r="E29" s="115">
        <v>1.54</v>
      </c>
      <c r="F29" s="115">
        <v>11.35</v>
      </c>
      <c r="G29" s="115">
        <v>0</v>
      </c>
      <c r="H29" s="115">
        <v>0.51</v>
      </c>
      <c r="I29" s="115">
        <v>1.54</v>
      </c>
    </row>
    <row r="30" spans="1:9" x14ac:dyDescent="0.25">
      <c r="A30" s="114">
        <v>20</v>
      </c>
      <c r="B30" s="115">
        <v>11.52</v>
      </c>
      <c r="C30" s="115">
        <v>0</v>
      </c>
      <c r="D30" s="115">
        <v>0.51</v>
      </c>
      <c r="E30" s="115">
        <v>1.57</v>
      </c>
      <c r="F30" s="115">
        <v>11.52</v>
      </c>
      <c r="G30" s="115">
        <v>0</v>
      </c>
      <c r="H30" s="115">
        <v>0.51</v>
      </c>
      <c r="I30" s="115">
        <v>1.57</v>
      </c>
    </row>
    <row r="31" spans="1:9" x14ac:dyDescent="0.25">
      <c r="A31" s="114">
        <v>21</v>
      </c>
      <c r="B31" s="115">
        <v>11.68</v>
      </c>
      <c r="C31" s="115">
        <v>0</v>
      </c>
      <c r="D31" s="115">
        <v>0.52</v>
      </c>
      <c r="E31" s="115">
        <v>1.6</v>
      </c>
      <c r="F31" s="115">
        <v>11.68</v>
      </c>
      <c r="G31" s="115">
        <v>0</v>
      </c>
      <c r="H31" s="115">
        <v>0.52</v>
      </c>
      <c r="I31" s="115">
        <v>1.6</v>
      </c>
    </row>
    <row r="32" spans="1:9" x14ac:dyDescent="0.25">
      <c r="A32" s="114">
        <v>22</v>
      </c>
      <c r="B32" s="115">
        <v>11.85</v>
      </c>
      <c r="C32" s="115">
        <v>0</v>
      </c>
      <c r="D32" s="115">
        <v>0.53</v>
      </c>
      <c r="E32" s="115">
        <v>1.62</v>
      </c>
      <c r="F32" s="115">
        <v>11.85</v>
      </c>
      <c r="G32" s="115">
        <v>0</v>
      </c>
      <c r="H32" s="115">
        <v>0.53</v>
      </c>
      <c r="I32" s="115">
        <v>1.62</v>
      </c>
    </row>
    <row r="33" spans="1:9" x14ac:dyDescent="0.25">
      <c r="A33" s="114">
        <v>23</v>
      </c>
      <c r="B33" s="115">
        <v>12.03</v>
      </c>
      <c r="C33" s="115">
        <v>0</v>
      </c>
      <c r="D33" s="115">
        <v>0.54</v>
      </c>
      <c r="E33" s="115">
        <v>1.65</v>
      </c>
      <c r="F33" s="115">
        <v>12.03</v>
      </c>
      <c r="G33" s="115">
        <v>0</v>
      </c>
      <c r="H33" s="115">
        <v>0.54</v>
      </c>
      <c r="I33" s="115">
        <v>1.65</v>
      </c>
    </row>
    <row r="34" spans="1:9" x14ac:dyDescent="0.25">
      <c r="A34" s="114">
        <v>24</v>
      </c>
      <c r="B34" s="115">
        <v>12.2</v>
      </c>
      <c r="C34" s="115">
        <v>0</v>
      </c>
      <c r="D34" s="115">
        <v>0.55000000000000004</v>
      </c>
      <c r="E34" s="115">
        <v>1.68</v>
      </c>
      <c r="F34" s="115">
        <v>12.2</v>
      </c>
      <c r="G34" s="115">
        <v>0</v>
      </c>
      <c r="H34" s="115">
        <v>0.55000000000000004</v>
      </c>
      <c r="I34" s="115">
        <v>1.68</v>
      </c>
    </row>
    <row r="35" spans="1:9" x14ac:dyDescent="0.25">
      <c r="A35" s="114">
        <v>25</v>
      </c>
      <c r="B35" s="115">
        <v>12.38</v>
      </c>
      <c r="C35" s="115">
        <v>0</v>
      </c>
      <c r="D35" s="115">
        <v>0.56000000000000005</v>
      </c>
      <c r="E35" s="115">
        <v>1.71</v>
      </c>
      <c r="F35" s="115">
        <v>12.38</v>
      </c>
      <c r="G35" s="115">
        <v>0</v>
      </c>
      <c r="H35" s="115">
        <v>0.56000000000000005</v>
      </c>
      <c r="I35" s="115">
        <v>1.71</v>
      </c>
    </row>
    <row r="36" spans="1:9" x14ac:dyDescent="0.25">
      <c r="A36" s="114">
        <v>26</v>
      </c>
      <c r="B36" s="115">
        <v>12.56</v>
      </c>
      <c r="C36" s="115">
        <v>0</v>
      </c>
      <c r="D36" s="115">
        <v>0.56999999999999995</v>
      </c>
      <c r="E36" s="115">
        <v>1.73</v>
      </c>
      <c r="F36" s="115">
        <v>12.56</v>
      </c>
      <c r="G36" s="115">
        <v>0</v>
      </c>
      <c r="H36" s="115">
        <v>0.56999999999999995</v>
      </c>
      <c r="I36" s="115">
        <v>1.73</v>
      </c>
    </row>
    <row r="37" spans="1:9" x14ac:dyDescent="0.25">
      <c r="A37" s="114">
        <v>27</v>
      </c>
      <c r="B37" s="115">
        <v>12.74</v>
      </c>
      <c r="C37" s="115">
        <v>0</v>
      </c>
      <c r="D37" s="115">
        <v>0.57999999999999996</v>
      </c>
      <c r="E37" s="115">
        <v>1.76</v>
      </c>
      <c r="F37" s="115">
        <v>12.74</v>
      </c>
      <c r="G37" s="115">
        <v>0</v>
      </c>
      <c r="H37" s="115">
        <v>0.57999999999999996</v>
      </c>
      <c r="I37" s="115">
        <v>1.76</v>
      </c>
    </row>
    <row r="38" spans="1:9" x14ac:dyDescent="0.25">
      <c r="A38" s="114">
        <v>28</v>
      </c>
      <c r="B38" s="115">
        <v>12.92</v>
      </c>
      <c r="C38" s="115">
        <v>0</v>
      </c>
      <c r="D38" s="115">
        <v>0.59</v>
      </c>
      <c r="E38" s="115">
        <v>1.79</v>
      </c>
      <c r="F38" s="115">
        <v>12.92</v>
      </c>
      <c r="G38" s="115">
        <v>0</v>
      </c>
      <c r="H38" s="115">
        <v>0.59</v>
      </c>
      <c r="I38" s="115">
        <v>1.79</v>
      </c>
    </row>
    <row r="39" spans="1:9" x14ac:dyDescent="0.25">
      <c r="A39" s="114">
        <v>29</v>
      </c>
      <c r="B39" s="115">
        <v>13.11</v>
      </c>
      <c r="C39" s="115">
        <v>0</v>
      </c>
      <c r="D39" s="115">
        <v>0.6</v>
      </c>
      <c r="E39" s="115">
        <v>1.82</v>
      </c>
      <c r="F39" s="115">
        <v>13.11</v>
      </c>
      <c r="G39" s="115">
        <v>0</v>
      </c>
      <c r="H39" s="115">
        <v>0.6</v>
      </c>
      <c r="I39" s="115">
        <v>1.82</v>
      </c>
    </row>
    <row r="40" spans="1:9" x14ac:dyDescent="0.25">
      <c r="A40" s="114">
        <v>30</v>
      </c>
      <c r="B40" s="115">
        <v>13.3</v>
      </c>
      <c r="C40" s="115">
        <v>0</v>
      </c>
      <c r="D40" s="115">
        <v>0.61</v>
      </c>
      <c r="E40" s="115">
        <v>1.84</v>
      </c>
      <c r="F40" s="115">
        <v>13.3</v>
      </c>
      <c r="G40" s="115">
        <v>0</v>
      </c>
      <c r="H40" s="115">
        <v>0.61</v>
      </c>
      <c r="I40" s="115">
        <v>1.84</v>
      </c>
    </row>
    <row r="41" spans="1:9" x14ac:dyDescent="0.25">
      <c r="A41" s="114">
        <v>31</v>
      </c>
      <c r="B41" s="115">
        <v>13.49</v>
      </c>
      <c r="C41" s="115">
        <v>0</v>
      </c>
      <c r="D41" s="115">
        <v>0.62</v>
      </c>
      <c r="E41" s="115">
        <v>1.87</v>
      </c>
      <c r="F41" s="115">
        <v>13.49</v>
      </c>
      <c r="G41" s="115">
        <v>0</v>
      </c>
      <c r="H41" s="115">
        <v>0.62</v>
      </c>
      <c r="I41" s="115">
        <v>1.87</v>
      </c>
    </row>
    <row r="42" spans="1:9" x14ac:dyDescent="0.25">
      <c r="A42" s="114">
        <v>32</v>
      </c>
      <c r="B42" s="115">
        <v>13.69</v>
      </c>
      <c r="C42" s="115">
        <v>0</v>
      </c>
      <c r="D42" s="115">
        <v>0.63</v>
      </c>
      <c r="E42" s="115">
        <v>1.9</v>
      </c>
      <c r="F42" s="115">
        <v>13.69</v>
      </c>
      <c r="G42" s="115">
        <v>0</v>
      </c>
      <c r="H42" s="115">
        <v>0.63</v>
      </c>
      <c r="I42" s="115">
        <v>1.9</v>
      </c>
    </row>
    <row r="43" spans="1:9" x14ac:dyDescent="0.25">
      <c r="A43" s="114">
        <v>33</v>
      </c>
      <c r="B43" s="115">
        <v>13.89</v>
      </c>
      <c r="C43" s="115">
        <v>0</v>
      </c>
      <c r="D43" s="115">
        <v>0.64</v>
      </c>
      <c r="E43" s="115">
        <v>1.92</v>
      </c>
      <c r="F43" s="115">
        <v>13.89</v>
      </c>
      <c r="G43" s="115">
        <v>0</v>
      </c>
      <c r="H43" s="115">
        <v>0.64</v>
      </c>
      <c r="I43" s="115">
        <v>1.92</v>
      </c>
    </row>
    <row r="44" spans="1:9" x14ac:dyDescent="0.25">
      <c r="A44" s="114">
        <v>34</v>
      </c>
      <c r="B44" s="115">
        <v>14.1</v>
      </c>
      <c r="C44" s="115">
        <v>0</v>
      </c>
      <c r="D44" s="115">
        <v>0.65</v>
      </c>
      <c r="E44" s="115">
        <v>1.95</v>
      </c>
      <c r="F44" s="115">
        <v>14.1</v>
      </c>
      <c r="G44" s="115">
        <v>0</v>
      </c>
      <c r="H44" s="115">
        <v>0.65</v>
      </c>
      <c r="I44" s="115">
        <v>1.95</v>
      </c>
    </row>
    <row r="45" spans="1:9" x14ac:dyDescent="0.25">
      <c r="A45" s="114">
        <v>35</v>
      </c>
      <c r="B45" s="115">
        <v>14.3</v>
      </c>
      <c r="C45" s="115">
        <v>0</v>
      </c>
      <c r="D45" s="115">
        <v>0.66</v>
      </c>
      <c r="E45" s="115">
        <v>1.98</v>
      </c>
      <c r="F45" s="115">
        <v>14.3</v>
      </c>
      <c r="G45" s="115">
        <v>0</v>
      </c>
      <c r="H45" s="115">
        <v>0.66</v>
      </c>
      <c r="I45" s="115">
        <v>1.98</v>
      </c>
    </row>
    <row r="46" spans="1:9" x14ac:dyDescent="0.25">
      <c r="A46" s="114">
        <v>36</v>
      </c>
      <c r="B46" s="115">
        <v>14.51</v>
      </c>
      <c r="C46" s="115">
        <v>0</v>
      </c>
      <c r="D46" s="115">
        <v>0.67</v>
      </c>
      <c r="E46" s="115">
        <v>2</v>
      </c>
      <c r="F46" s="115">
        <v>14.51</v>
      </c>
      <c r="G46" s="115">
        <v>0</v>
      </c>
      <c r="H46" s="115">
        <v>0.67</v>
      </c>
      <c r="I46" s="115">
        <v>2</v>
      </c>
    </row>
    <row r="47" spans="1:9" x14ac:dyDescent="0.25">
      <c r="A47" s="114">
        <v>37</v>
      </c>
      <c r="B47" s="115">
        <v>14.73</v>
      </c>
      <c r="C47" s="115">
        <v>0</v>
      </c>
      <c r="D47" s="115">
        <v>0.68</v>
      </c>
      <c r="E47" s="115">
        <v>2.0299999999999998</v>
      </c>
      <c r="F47" s="115">
        <v>14.73</v>
      </c>
      <c r="G47" s="115">
        <v>0</v>
      </c>
      <c r="H47" s="115">
        <v>0.68</v>
      </c>
      <c r="I47" s="115">
        <v>2.0299999999999998</v>
      </c>
    </row>
    <row r="48" spans="1:9" x14ac:dyDescent="0.25">
      <c r="A48" s="114">
        <v>38</v>
      </c>
      <c r="B48" s="115">
        <v>14.95</v>
      </c>
      <c r="C48" s="115">
        <v>0</v>
      </c>
      <c r="D48" s="115">
        <v>0.7</v>
      </c>
      <c r="E48" s="115">
        <v>2.0499999999999998</v>
      </c>
      <c r="F48" s="115">
        <v>14.95</v>
      </c>
      <c r="G48" s="115">
        <v>0</v>
      </c>
      <c r="H48" s="115">
        <v>0.7</v>
      </c>
      <c r="I48" s="115">
        <v>2.0499999999999998</v>
      </c>
    </row>
    <row r="49" spans="1:9" x14ac:dyDescent="0.25">
      <c r="A49" s="114">
        <v>39</v>
      </c>
      <c r="B49" s="115">
        <v>15.17</v>
      </c>
      <c r="C49" s="115">
        <v>0</v>
      </c>
      <c r="D49" s="115">
        <v>0.71</v>
      </c>
      <c r="E49" s="115">
        <v>2.08</v>
      </c>
      <c r="F49" s="115">
        <v>15.17</v>
      </c>
      <c r="G49" s="115">
        <v>0</v>
      </c>
      <c r="H49" s="115">
        <v>0.71</v>
      </c>
      <c r="I49" s="115">
        <v>2.08</v>
      </c>
    </row>
    <row r="50" spans="1:9" x14ac:dyDescent="0.25">
      <c r="A50" s="114">
        <v>40</v>
      </c>
      <c r="B50" s="115">
        <v>15.39</v>
      </c>
      <c r="C50" s="115">
        <v>0</v>
      </c>
      <c r="D50" s="115">
        <v>0.72</v>
      </c>
      <c r="E50" s="115">
        <v>2.1</v>
      </c>
      <c r="F50" s="115">
        <v>15.39</v>
      </c>
      <c r="G50" s="115">
        <v>0</v>
      </c>
      <c r="H50" s="115">
        <v>0.72</v>
      </c>
      <c r="I50" s="115">
        <v>2.1</v>
      </c>
    </row>
    <row r="51" spans="1:9" x14ac:dyDescent="0.25">
      <c r="A51" s="114">
        <v>41</v>
      </c>
      <c r="B51" s="115">
        <v>15.62</v>
      </c>
      <c r="C51" s="115">
        <v>0</v>
      </c>
      <c r="D51" s="115">
        <v>0.73</v>
      </c>
      <c r="E51" s="115">
        <v>2.13</v>
      </c>
      <c r="F51" s="115">
        <v>15.62</v>
      </c>
      <c r="G51" s="115">
        <v>0</v>
      </c>
      <c r="H51" s="115">
        <v>0.73</v>
      </c>
      <c r="I51" s="115">
        <v>2.13</v>
      </c>
    </row>
    <row r="52" spans="1:9" x14ac:dyDescent="0.25">
      <c r="A52" s="114">
        <v>42</v>
      </c>
      <c r="B52" s="115">
        <v>15.86</v>
      </c>
      <c r="C52" s="115">
        <v>0</v>
      </c>
      <c r="D52" s="115">
        <v>0.74</v>
      </c>
      <c r="E52" s="115">
        <v>2.15</v>
      </c>
      <c r="F52" s="115">
        <v>15.86</v>
      </c>
      <c r="G52" s="115">
        <v>0</v>
      </c>
      <c r="H52" s="115">
        <v>0.74</v>
      </c>
      <c r="I52" s="115">
        <v>2.15</v>
      </c>
    </row>
    <row r="53" spans="1:9" x14ac:dyDescent="0.25">
      <c r="A53" s="114">
        <v>43</v>
      </c>
      <c r="B53" s="115">
        <v>16.100000000000001</v>
      </c>
      <c r="C53" s="115">
        <v>0</v>
      </c>
      <c r="D53" s="115">
        <v>0.76</v>
      </c>
      <c r="E53" s="115">
        <v>2.17</v>
      </c>
      <c r="F53" s="115">
        <v>16.100000000000001</v>
      </c>
      <c r="G53" s="115">
        <v>0</v>
      </c>
      <c r="H53" s="115">
        <v>0.76</v>
      </c>
      <c r="I53" s="115">
        <v>2.17</v>
      </c>
    </row>
    <row r="54" spans="1:9" x14ac:dyDescent="0.25">
      <c r="A54" s="114">
        <v>44</v>
      </c>
      <c r="B54" s="115">
        <v>16.34</v>
      </c>
      <c r="C54" s="115">
        <v>0</v>
      </c>
      <c r="D54" s="115">
        <v>0.77</v>
      </c>
      <c r="E54" s="115">
        <v>2.19</v>
      </c>
      <c r="F54" s="115">
        <v>16.34</v>
      </c>
      <c r="G54" s="115">
        <v>0</v>
      </c>
      <c r="H54" s="115">
        <v>0.77</v>
      </c>
      <c r="I54" s="115">
        <v>2.19</v>
      </c>
    </row>
    <row r="55" spans="1:9" x14ac:dyDescent="0.25">
      <c r="A55" s="114">
        <v>45</v>
      </c>
      <c r="B55" s="115">
        <v>16.59</v>
      </c>
      <c r="C55" s="115">
        <v>0</v>
      </c>
      <c r="D55" s="115">
        <v>0.78</v>
      </c>
      <c r="E55" s="115">
        <v>2.21</v>
      </c>
      <c r="F55" s="115">
        <v>16.59</v>
      </c>
      <c r="G55" s="115">
        <v>0</v>
      </c>
      <c r="H55" s="115">
        <v>0.78</v>
      </c>
      <c r="I55" s="115">
        <v>2.21</v>
      </c>
    </row>
    <row r="56" spans="1:9" x14ac:dyDescent="0.25">
      <c r="A56" s="114">
        <v>46</v>
      </c>
      <c r="B56" s="115">
        <v>16.850000000000001</v>
      </c>
      <c r="C56" s="115">
        <v>0</v>
      </c>
      <c r="D56" s="115">
        <v>0.8</v>
      </c>
      <c r="E56" s="115">
        <v>2.23</v>
      </c>
      <c r="F56" s="115">
        <v>16.850000000000001</v>
      </c>
      <c r="G56" s="115">
        <v>0</v>
      </c>
      <c r="H56" s="115">
        <v>0.8</v>
      </c>
      <c r="I56" s="115">
        <v>2.23</v>
      </c>
    </row>
    <row r="57" spans="1:9" x14ac:dyDescent="0.25">
      <c r="A57" s="114">
        <v>47</v>
      </c>
      <c r="B57" s="115">
        <v>17.11</v>
      </c>
      <c r="C57" s="115">
        <v>0</v>
      </c>
      <c r="D57" s="115">
        <v>0.81</v>
      </c>
      <c r="E57" s="115">
        <v>2.25</v>
      </c>
      <c r="F57" s="115">
        <v>17.11</v>
      </c>
      <c r="G57" s="115">
        <v>0</v>
      </c>
      <c r="H57" s="115">
        <v>0.81</v>
      </c>
      <c r="I57" s="115">
        <v>2.25</v>
      </c>
    </row>
    <row r="58" spans="1:9" x14ac:dyDescent="0.25">
      <c r="A58" s="114">
        <v>48</v>
      </c>
      <c r="B58" s="115">
        <v>17.37</v>
      </c>
      <c r="C58" s="115">
        <v>0</v>
      </c>
      <c r="D58" s="115">
        <v>0.82</v>
      </c>
      <c r="E58" s="115">
        <v>2.27</v>
      </c>
      <c r="F58" s="115">
        <v>17.37</v>
      </c>
      <c r="G58" s="115">
        <v>0</v>
      </c>
      <c r="H58" s="115">
        <v>0.82</v>
      </c>
      <c r="I58" s="115">
        <v>2.27</v>
      </c>
    </row>
    <row r="59" spans="1:9" x14ac:dyDescent="0.25">
      <c r="A59" s="114">
        <v>49</v>
      </c>
      <c r="B59" s="115">
        <v>17.649999999999999</v>
      </c>
      <c r="C59" s="115">
        <v>0</v>
      </c>
      <c r="D59" s="115">
        <v>0.84</v>
      </c>
      <c r="E59" s="115">
        <v>2.29</v>
      </c>
      <c r="F59" s="115">
        <v>17.649999999999999</v>
      </c>
      <c r="G59" s="115">
        <v>0</v>
      </c>
      <c r="H59" s="115">
        <v>0.84</v>
      </c>
      <c r="I59" s="115">
        <v>2.29</v>
      </c>
    </row>
    <row r="60" spans="1:9" x14ac:dyDescent="0.25">
      <c r="A60" s="114">
        <v>50</v>
      </c>
      <c r="B60" s="115">
        <v>17.93</v>
      </c>
      <c r="C60" s="115">
        <v>0</v>
      </c>
      <c r="D60" s="115">
        <v>0.85</v>
      </c>
      <c r="E60" s="115">
        <v>2.2999999999999998</v>
      </c>
      <c r="F60" s="115">
        <v>17.93</v>
      </c>
      <c r="G60" s="115">
        <v>0</v>
      </c>
      <c r="H60" s="115">
        <v>0.85</v>
      </c>
      <c r="I60" s="115">
        <v>2.2999999999999998</v>
      </c>
    </row>
    <row r="61" spans="1:9" x14ac:dyDescent="0.25">
      <c r="A61" s="114">
        <v>51</v>
      </c>
      <c r="B61" s="115">
        <v>18.22</v>
      </c>
      <c r="C61" s="115">
        <v>0</v>
      </c>
      <c r="D61" s="115">
        <v>0.87</v>
      </c>
      <c r="E61" s="115">
        <v>2.31</v>
      </c>
      <c r="F61" s="115">
        <v>18.22</v>
      </c>
      <c r="G61" s="115">
        <v>0</v>
      </c>
      <c r="H61" s="115">
        <v>0.87</v>
      </c>
      <c r="I61" s="115">
        <v>2.31</v>
      </c>
    </row>
    <row r="62" spans="1:9" x14ac:dyDescent="0.25">
      <c r="A62" s="114">
        <v>52</v>
      </c>
      <c r="B62" s="115">
        <v>18.510000000000002</v>
      </c>
      <c r="C62" s="115">
        <v>0</v>
      </c>
      <c r="D62" s="115">
        <v>0.88</v>
      </c>
      <c r="E62" s="115">
        <v>2.3199999999999998</v>
      </c>
      <c r="F62" s="115">
        <v>18.510000000000002</v>
      </c>
      <c r="G62" s="115">
        <v>0</v>
      </c>
      <c r="H62" s="115">
        <v>0.88</v>
      </c>
      <c r="I62" s="115">
        <v>2.3199999999999998</v>
      </c>
    </row>
    <row r="63" spans="1:9" x14ac:dyDescent="0.25">
      <c r="A63" s="114">
        <v>53</v>
      </c>
      <c r="B63" s="115">
        <v>18.809999999999999</v>
      </c>
      <c r="C63" s="115">
        <v>0</v>
      </c>
      <c r="D63" s="115">
        <v>0.9</v>
      </c>
      <c r="E63" s="115">
        <v>2.33</v>
      </c>
      <c r="F63" s="115">
        <v>18.809999999999999</v>
      </c>
      <c r="G63" s="115">
        <v>0</v>
      </c>
      <c r="H63" s="115">
        <v>0.9</v>
      </c>
      <c r="I63" s="115">
        <v>2.33</v>
      </c>
    </row>
    <row r="64" spans="1:9" x14ac:dyDescent="0.25">
      <c r="A64" s="114">
        <v>54</v>
      </c>
      <c r="B64" s="115">
        <v>19.13</v>
      </c>
      <c r="C64" s="115">
        <v>0</v>
      </c>
      <c r="D64" s="115">
        <v>0.91</v>
      </c>
      <c r="E64" s="115">
        <v>2.34</v>
      </c>
      <c r="F64" s="115">
        <v>19.13</v>
      </c>
      <c r="G64" s="115">
        <v>0</v>
      </c>
      <c r="H64" s="115">
        <v>0.91</v>
      </c>
      <c r="I64" s="115">
        <v>2.34</v>
      </c>
    </row>
    <row r="65" spans="1:9" x14ac:dyDescent="0.25">
      <c r="A65" s="114">
        <v>55</v>
      </c>
      <c r="B65" s="115">
        <v>19.45</v>
      </c>
      <c r="C65" s="115">
        <v>0</v>
      </c>
      <c r="D65" s="115">
        <v>0.93</v>
      </c>
      <c r="E65" s="115">
        <v>2.35</v>
      </c>
      <c r="F65" s="115">
        <v>19.45</v>
      </c>
      <c r="G65" s="115">
        <v>0</v>
      </c>
      <c r="H65" s="115">
        <v>0.93</v>
      </c>
      <c r="I65" s="115">
        <v>2.35</v>
      </c>
    </row>
    <row r="66" spans="1:9" x14ac:dyDescent="0.25">
      <c r="A66" s="114">
        <v>56</v>
      </c>
      <c r="B66" s="115">
        <v>19.78</v>
      </c>
      <c r="C66" s="115">
        <v>0</v>
      </c>
      <c r="D66" s="115">
        <v>0.94</v>
      </c>
      <c r="E66" s="115">
        <v>2.35</v>
      </c>
      <c r="F66" s="115">
        <v>19.78</v>
      </c>
      <c r="G66" s="115">
        <v>0</v>
      </c>
      <c r="H66" s="115">
        <v>0.94</v>
      </c>
      <c r="I66" s="115">
        <v>2.35</v>
      </c>
    </row>
    <row r="67" spans="1:9" x14ac:dyDescent="0.25">
      <c r="A67" s="114">
        <v>57</v>
      </c>
      <c r="B67" s="115">
        <v>20.12</v>
      </c>
      <c r="C67" s="115">
        <v>0</v>
      </c>
      <c r="D67" s="115">
        <v>0.96</v>
      </c>
      <c r="E67" s="115">
        <v>2.36</v>
      </c>
      <c r="F67" s="115">
        <v>20.12</v>
      </c>
      <c r="G67" s="115">
        <v>0</v>
      </c>
      <c r="H67" s="115">
        <v>0.96</v>
      </c>
      <c r="I67" s="115">
        <v>2.36</v>
      </c>
    </row>
    <row r="68" spans="1:9" x14ac:dyDescent="0.25">
      <c r="A68" s="114">
        <v>58</v>
      </c>
      <c r="B68" s="115">
        <v>20.48</v>
      </c>
      <c r="C68" s="115">
        <v>0</v>
      </c>
      <c r="D68" s="115">
        <v>0.98</v>
      </c>
      <c r="E68" s="115">
        <v>2.36</v>
      </c>
      <c r="F68" s="115">
        <v>20.48</v>
      </c>
      <c r="G68" s="115">
        <v>0</v>
      </c>
      <c r="H68" s="115">
        <v>0.98</v>
      </c>
      <c r="I68" s="115">
        <v>2.36</v>
      </c>
    </row>
    <row r="69" spans="1:9" x14ac:dyDescent="0.25">
      <c r="A69" s="114">
        <v>59</v>
      </c>
      <c r="B69" s="115">
        <v>20.85</v>
      </c>
      <c r="C69" s="115">
        <v>0</v>
      </c>
      <c r="D69" s="115">
        <v>0.99</v>
      </c>
      <c r="E69" s="115">
        <v>2.35</v>
      </c>
      <c r="F69" s="115">
        <v>20.85</v>
      </c>
      <c r="G69" s="115">
        <v>0</v>
      </c>
      <c r="H69" s="115">
        <v>0.99</v>
      </c>
      <c r="I69" s="115">
        <v>2.35</v>
      </c>
    </row>
    <row r="70" spans="1:9" x14ac:dyDescent="0.25">
      <c r="A70" s="114">
        <v>60</v>
      </c>
      <c r="B70" s="115">
        <v>20.73</v>
      </c>
      <c r="C70" s="115">
        <v>0</v>
      </c>
      <c r="D70" s="115">
        <v>1</v>
      </c>
      <c r="E70" s="115">
        <v>2.35</v>
      </c>
      <c r="F70" s="115">
        <v>20.73</v>
      </c>
      <c r="G70" s="115">
        <v>0</v>
      </c>
      <c r="H70" s="115">
        <v>1</v>
      </c>
      <c r="I70" s="115">
        <v>2.35</v>
      </c>
    </row>
    <row r="71" spans="1:9" x14ac:dyDescent="0.25">
      <c r="A71" s="114">
        <v>61</v>
      </c>
      <c r="B71" s="115">
        <v>20.09</v>
      </c>
      <c r="C71" s="115">
        <v>0</v>
      </c>
      <c r="D71" s="115">
        <v>1</v>
      </c>
      <c r="E71" s="115">
        <v>2.36</v>
      </c>
      <c r="F71" s="115">
        <v>20.09</v>
      </c>
      <c r="G71" s="115">
        <v>0</v>
      </c>
      <c r="H71" s="115">
        <v>1</v>
      </c>
      <c r="I71" s="115">
        <v>2.36</v>
      </c>
    </row>
    <row r="72" spans="1:9" x14ac:dyDescent="0.25">
      <c r="A72" s="114">
        <v>62</v>
      </c>
      <c r="B72" s="115">
        <v>19.46</v>
      </c>
      <c r="C72" s="115">
        <v>0</v>
      </c>
      <c r="D72" s="115">
        <v>1</v>
      </c>
      <c r="E72" s="115">
        <v>2.36</v>
      </c>
      <c r="F72" s="115">
        <v>19.46</v>
      </c>
      <c r="G72" s="115">
        <v>0</v>
      </c>
      <c r="H72" s="115">
        <v>1</v>
      </c>
      <c r="I72" s="115">
        <v>2.36</v>
      </c>
    </row>
    <row r="73" spans="1:9" x14ac:dyDescent="0.25">
      <c r="A73" s="114">
        <v>63</v>
      </c>
      <c r="B73" s="115">
        <v>18.82</v>
      </c>
      <c r="C73" s="115">
        <v>0</v>
      </c>
      <c r="D73" s="115">
        <v>1</v>
      </c>
      <c r="E73" s="115">
        <v>2.36</v>
      </c>
      <c r="F73" s="115">
        <v>18.82</v>
      </c>
      <c r="G73" s="115">
        <v>0</v>
      </c>
      <c r="H73" s="115">
        <v>1</v>
      </c>
      <c r="I73" s="115">
        <v>2.36</v>
      </c>
    </row>
    <row r="74" spans="1:9" x14ac:dyDescent="0.25">
      <c r="A74" s="114">
        <v>64</v>
      </c>
      <c r="B74" s="115">
        <v>18.190000000000001</v>
      </c>
      <c r="C74" s="115">
        <v>0</v>
      </c>
      <c r="D74" s="115">
        <v>1</v>
      </c>
      <c r="E74" s="115">
        <v>2.36</v>
      </c>
      <c r="F74" s="115">
        <v>18.190000000000001</v>
      </c>
      <c r="G74" s="115">
        <v>0</v>
      </c>
      <c r="H74" s="115">
        <v>1</v>
      </c>
      <c r="I74" s="115">
        <v>2.36</v>
      </c>
    </row>
    <row r="75" spans="1:9" x14ac:dyDescent="0.25">
      <c r="A75" s="114">
        <v>65</v>
      </c>
      <c r="B75" s="115">
        <v>17.559999999999999</v>
      </c>
      <c r="C75" s="115">
        <v>0</v>
      </c>
      <c r="D75" s="115">
        <v>1</v>
      </c>
      <c r="E75" s="115">
        <v>2.35</v>
      </c>
      <c r="F75" s="115">
        <v>17.559999999999999</v>
      </c>
      <c r="G75" s="115">
        <v>0</v>
      </c>
      <c r="H75" s="115">
        <v>1</v>
      </c>
      <c r="I75" s="115">
        <v>2.35</v>
      </c>
    </row>
    <row r="76" spans="1:9" x14ac:dyDescent="0.25">
      <c r="A76" s="114">
        <v>66</v>
      </c>
      <c r="B76" s="115">
        <v>16.940000000000001</v>
      </c>
      <c r="C76" s="115">
        <v>0</v>
      </c>
      <c r="D76" s="115">
        <v>1</v>
      </c>
      <c r="E76" s="115">
        <v>2.34</v>
      </c>
      <c r="F76" s="115">
        <v>16.940000000000001</v>
      </c>
      <c r="G76" s="115">
        <v>0</v>
      </c>
      <c r="H76" s="115">
        <v>1</v>
      </c>
      <c r="I76" s="115">
        <v>2.34</v>
      </c>
    </row>
    <row r="77" spans="1:9" x14ac:dyDescent="0.25">
      <c r="A77" s="114">
        <v>67</v>
      </c>
      <c r="B77" s="115">
        <v>16.309999999999999</v>
      </c>
      <c r="C77" s="115">
        <v>0</v>
      </c>
      <c r="D77" s="115">
        <v>1</v>
      </c>
      <c r="E77" s="115">
        <v>2.33</v>
      </c>
      <c r="F77" s="115">
        <v>16.309999999999999</v>
      </c>
      <c r="G77" s="115">
        <v>0</v>
      </c>
      <c r="H77" s="115">
        <v>1</v>
      </c>
      <c r="I77" s="115">
        <v>2.33</v>
      </c>
    </row>
    <row r="78" spans="1:9" x14ac:dyDescent="0.25">
      <c r="A78" s="114">
        <v>68</v>
      </c>
      <c r="B78" s="115">
        <v>15.68</v>
      </c>
      <c r="C78" s="115">
        <v>0</v>
      </c>
      <c r="D78" s="115">
        <v>1</v>
      </c>
      <c r="E78" s="115">
        <v>2.3199999999999998</v>
      </c>
      <c r="F78" s="115">
        <v>15.68</v>
      </c>
      <c r="G78" s="115">
        <v>0</v>
      </c>
      <c r="H78" s="115">
        <v>1</v>
      </c>
      <c r="I78" s="115">
        <v>2.3199999999999998</v>
      </c>
    </row>
    <row r="79" spans="1:9" x14ac:dyDescent="0.25">
      <c r="A79" s="114">
        <v>69</v>
      </c>
      <c r="B79" s="115">
        <v>15.05</v>
      </c>
      <c r="C79" s="115">
        <v>0</v>
      </c>
      <c r="D79" s="115">
        <v>1</v>
      </c>
      <c r="E79" s="115">
        <v>2.2999999999999998</v>
      </c>
      <c r="F79" s="115">
        <v>15.05</v>
      </c>
      <c r="G79" s="115">
        <v>0</v>
      </c>
      <c r="H79" s="115">
        <v>1</v>
      </c>
      <c r="I79" s="115">
        <v>2.2999999999999998</v>
      </c>
    </row>
    <row r="80" spans="1:9" x14ac:dyDescent="0.25">
      <c r="A80" s="114">
        <v>70</v>
      </c>
      <c r="B80" s="115">
        <v>14.43</v>
      </c>
      <c r="C80" s="115">
        <v>0</v>
      </c>
      <c r="D80" s="115">
        <v>1</v>
      </c>
      <c r="E80" s="115">
        <v>2.2799999999999998</v>
      </c>
      <c r="F80" s="115">
        <v>14.43</v>
      </c>
      <c r="G80" s="115">
        <v>0</v>
      </c>
      <c r="H80" s="115">
        <v>1</v>
      </c>
      <c r="I80" s="115">
        <v>2.2799999999999998</v>
      </c>
    </row>
    <row r="81" spans="1:9" x14ac:dyDescent="0.25">
      <c r="A81" s="114">
        <v>71</v>
      </c>
      <c r="B81" s="115">
        <v>13.8</v>
      </c>
      <c r="C81" s="115">
        <v>0</v>
      </c>
      <c r="D81" s="115">
        <v>1</v>
      </c>
      <c r="E81" s="115">
        <v>2.25</v>
      </c>
      <c r="F81" s="115">
        <v>13.8</v>
      </c>
      <c r="G81" s="115">
        <v>0</v>
      </c>
      <c r="H81" s="115">
        <v>1</v>
      </c>
      <c r="I81" s="115">
        <v>2.25</v>
      </c>
    </row>
    <row r="82" spans="1:9" x14ac:dyDescent="0.25">
      <c r="A82" s="114">
        <v>72</v>
      </c>
      <c r="B82" s="115">
        <v>13.18</v>
      </c>
      <c r="C82" s="115">
        <v>0</v>
      </c>
      <c r="D82" s="115">
        <v>1</v>
      </c>
      <c r="E82" s="115">
        <v>2.23</v>
      </c>
      <c r="F82" s="115">
        <v>13.18</v>
      </c>
      <c r="G82" s="115">
        <v>0</v>
      </c>
      <c r="H82" s="115">
        <v>1</v>
      </c>
      <c r="I82" s="115">
        <v>2.23</v>
      </c>
    </row>
    <row r="83" spans="1:9" x14ac:dyDescent="0.25">
      <c r="A83" s="114">
        <v>73</v>
      </c>
      <c r="B83" s="115">
        <v>12.57</v>
      </c>
      <c r="C83" s="115">
        <v>0</v>
      </c>
      <c r="D83" s="115">
        <v>1</v>
      </c>
      <c r="E83" s="115">
        <v>2.19</v>
      </c>
      <c r="F83" s="115">
        <v>12.57</v>
      </c>
      <c r="G83" s="115">
        <v>0</v>
      </c>
      <c r="H83" s="115">
        <v>1</v>
      </c>
      <c r="I83" s="115">
        <v>2.19</v>
      </c>
    </row>
    <row r="84" spans="1:9" x14ac:dyDescent="0.25">
      <c r="A84" s="114">
        <v>74</v>
      </c>
      <c r="B84" s="115">
        <v>11.96</v>
      </c>
      <c r="C84" s="115">
        <v>0</v>
      </c>
      <c r="D84" s="115">
        <v>1</v>
      </c>
      <c r="E84" s="115">
        <v>2.16</v>
      </c>
      <c r="F84" s="115">
        <v>11.96</v>
      </c>
      <c r="G84" s="115">
        <v>0</v>
      </c>
      <c r="H84" s="115">
        <v>1</v>
      </c>
      <c r="I84" s="115">
        <v>2.16</v>
      </c>
    </row>
    <row r="85" spans="1:9" x14ac:dyDescent="0.25">
      <c r="A85" s="114">
        <v>75</v>
      </c>
      <c r="B85" s="115">
        <v>11.37</v>
      </c>
      <c r="C85" s="115">
        <v>0</v>
      </c>
      <c r="D85" s="115">
        <v>1</v>
      </c>
      <c r="E85" s="115">
        <v>2.12</v>
      </c>
      <c r="F85" s="115">
        <v>11.37</v>
      </c>
      <c r="G85" s="115">
        <v>0</v>
      </c>
      <c r="H85" s="115">
        <v>1</v>
      </c>
      <c r="I85" s="115">
        <v>2.12</v>
      </c>
    </row>
  </sheetData>
  <sheetProtection algorithmName="SHA-512" hashValue="0azLzjHiGQtH9IbI/2U/yDVoquRZnzPvoS/Cl31KBGvh/+ZDJC8Q+BHp0dXK4g8dldlWcrHaFO5K4Cw1veu/dA==" saltValue="i8PnDJ0QVsWMoHxMTsm0hg==" spinCount="100000" sheet="1" objects="1" scenarios="1"/>
  <conditionalFormatting sqref="A6 A9:A16">
    <cfRule type="expression" dxfId="1581" priority="37" stopIfTrue="1">
      <formula>MOD(ROW(),2)=0</formula>
    </cfRule>
    <cfRule type="expression" dxfId="1580" priority="38" stopIfTrue="1">
      <formula>MOD(ROW(),2)&lt;&gt;0</formula>
    </cfRule>
  </conditionalFormatting>
  <conditionalFormatting sqref="B6:I11 B13:I16 C12:I12 C17:I21">
    <cfRule type="expression" dxfId="1579" priority="39" stopIfTrue="1">
      <formula>MOD(ROW(),2)=0</formula>
    </cfRule>
    <cfRule type="expression" dxfId="1578" priority="40" stopIfTrue="1">
      <formula>MOD(ROW(),2)&lt;&gt;0</formula>
    </cfRule>
  </conditionalFormatting>
  <conditionalFormatting sqref="A7">
    <cfRule type="expression" dxfId="1577" priority="31" stopIfTrue="1">
      <formula>MOD(ROW(),2)=0</formula>
    </cfRule>
    <cfRule type="expression" dxfId="1576" priority="32" stopIfTrue="1">
      <formula>MOD(ROW(),2)&lt;&gt;0</formula>
    </cfRule>
  </conditionalFormatting>
  <conditionalFormatting sqref="A8">
    <cfRule type="expression" dxfId="1575" priority="29" stopIfTrue="1">
      <formula>MOD(ROW(),2)=0</formula>
    </cfRule>
    <cfRule type="expression" dxfId="1574" priority="30" stopIfTrue="1">
      <formula>MOD(ROW(),2)&lt;&gt;0</formula>
    </cfRule>
  </conditionalFormatting>
  <conditionalFormatting sqref="A17">
    <cfRule type="expression" dxfId="1573" priority="21" stopIfTrue="1">
      <formula>MOD(ROW(),2)=0</formula>
    </cfRule>
    <cfRule type="expression" dxfId="1572" priority="22" stopIfTrue="1">
      <formula>MOD(ROW(),2)&lt;&gt;0</formula>
    </cfRule>
  </conditionalFormatting>
  <conditionalFormatting sqref="A18:A20">
    <cfRule type="expression" dxfId="1571" priority="17" stopIfTrue="1">
      <formula>MOD(ROW(),2)=0</formula>
    </cfRule>
    <cfRule type="expression" dxfId="1570" priority="18" stopIfTrue="1">
      <formula>MOD(ROW(),2)&lt;&gt;0</formula>
    </cfRule>
  </conditionalFormatting>
  <conditionalFormatting sqref="B18:B21">
    <cfRule type="expression" dxfId="1569" priority="19" stopIfTrue="1">
      <formula>MOD(ROW(),2)=0</formula>
    </cfRule>
    <cfRule type="expression" dxfId="1568" priority="20" stopIfTrue="1">
      <formula>MOD(ROW(),2)&lt;&gt;0</formula>
    </cfRule>
  </conditionalFormatting>
  <conditionalFormatting sqref="B12">
    <cfRule type="expression" dxfId="1567" priority="15" stopIfTrue="1">
      <formula>MOD(ROW(),2)=0</formula>
    </cfRule>
    <cfRule type="expression" dxfId="1566" priority="16" stopIfTrue="1">
      <formula>MOD(ROW(),2)&lt;&gt;0</formula>
    </cfRule>
  </conditionalFormatting>
  <conditionalFormatting sqref="A26:A85">
    <cfRule type="expression" dxfId="1565" priority="7" stopIfTrue="1">
      <formula>MOD(ROW(),2)=0</formula>
    </cfRule>
    <cfRule type="expression" dxfId="1564" priority="8" stopIfTrue="1">
      <formula>MOD(ROW(),2)&lt;&gt;0</formula>
    </cfRule>
  </conditionalFormatting>
  <conditionalFormatting sqref="B26:I85">
    <cfRule type="expression" dxfId="1563" priority="9" stopIfTrue="1">
      <formula>MOD(ROW(),2)=0</formula>
    </cfRule>
    <cfRule type="expression" dxfId="1562" priority="10" stopIfTrue="1">
      <formula>MOD(ROW(),2)&lt;&gt;0</formula>
    </cfRule>
  </conditionalFormatting>
  <conditionalFormatting sqref="B17">
    <cfRule type="expression" dxfId="1561" priority="5" stopIfTrue="1">
      <formula>MOD(ROW(),2)=0</formula>
    </cfRule>
    <cfRule type="expression" dxfId="1560" priority="6" stopIfTrue="1">
      <formula>MOD(ROW(),2)&lt;&gt;0</formula>
    </cfRule>
  </conditionalFormatting>
  <conditionalFormatting sqref="A21">
    <cfRule type="expression" dxfId="1559" priority="1" stopIfTrue="1">
      <formula>MOD(ROW(),2)=0</formula>
    </cfRule>
    <cfRule type="expression" dxfId="1558" priority="2" stopIfTrue="1">
      <formula>MOD(ROW(),2)&lt;&gt;0</formula>
    </cfRule>
  </conditionalFormatting>
  <hyperlinks>
    <hyperlink ref="B24" location="Assumptions!A1" display="Assumptions" xr:uid="{700BB018-A966-4C7B-907D-007729872A6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5"/>
  <dimension ref="A1:I85"/>
  <sheetViews>
    <sheetView showGridLines="0" topLeftCell="A8" zoomScale="85" zoomScaleNormal="85" workbookViewId="0">
      <selection activeCell="I69" sqref="I69"/>
    </sheetView>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x-207</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348</v>
      </c>
      <c r="B7" s="92" t="s">
        <v>351</v>
      </c>
      <c r="C7" s="92"/>
      <c r="D7" s="92"/>
      <c r="E7" s="92"/>
      <c r="F7" s="92"/>
      <c r="G7" s="92"/>
      <c r="H7" s="92"/>
      <c r="I7" s="92"/>
    </row>
    <row r="8" spans="1:9" x14ac:dyDescent="0.25">
      <c r="A8" s="90" t="s">
        <v>349</v>
      </c>
      <c r="B8" s="92" t="s">
        <v>289</v>
      </c>
      <c r="C8" s="92"/>
      <c r="D8" s="92"/>
      <c r="E8" s="92"/>
      <c r="F8" s="92"/>
      <c r="G8" s="92"/>
      <c r="H8" s="92"/>
      <c r="I8" s="92"/>
    </row>
    <row r="9" spans="1:9" x14ac:dyDescent="0.25">
      <c r="A9" s="90" t="s">
        <v>17</v>
      </c>
      <c r="B9" s="92" t="s">
        <v>274</v>
      </c>
      <c r="C9" s="92"/>
      <c r="D9" s="92"/>
      <c r="E9" s="92"/>
      <c r="F9" s="92"/>
      <c r="G9" s="92"/>
      <c r="H9" s="92"/>
      <c r="I9" s="92"/>
    </row>
    <row r="10" spans="1:9" x14ac:dyDescent="0.25">
      <c r="A10" s="90" t="s">
        <v>2</v>
      </c>
      <c r="B10" s="92" t="s">
        <v>296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378</v>
      </c>
      <c r="C12" s="92"/>
      <c r="D12" s="92"/>
      <c r="E12" s="92"/>
      <c r="F12" s="92"/>
      <c r="G12" s="92"/>
      <c r="H12" s="92"/>
      <c r="I12" s="92"/>
    </row>
    <row r="13" spans="1:9" x14ac:dyDescent="0.25">
      <c r="A13" s="90" t="s">
        <v>57</v>
      </c>
      <c r="B13" s="92">
        <v>1</v>
      </c>
      <c r="C13" s="92"/>
      <c r="D13" s="92"/>
      <c r="E13" s="92"/>
      <c r="F13" s="92"/>
      <c r="G13" s="92"/>
      <c r="H13" s="92"/>
      <c r="I13" s="92"/>
    </row>
    <row r="14" spans="1:9" x14ac:dyDescent="0.25">
      <c r="A14" s="90" t="s">
        <v>18</v>
      </c>
      <c r="B14" s="92">
        <v>207</v>
      </c>
      <c r="C14" s="92"/>
      <c r="D14" s="92"/>
      <c r="E14" s="92"/>
      <c r="F14" s="92"/>
      <c r="G14" s="92"/>
      <c r="H14" s="92"/>
      <c r="I14" s="92"/>
    </row>
    <row r="15" spans="1:9" x14ac:dyDescent="0.25">
      <c r="A15" s="90" t="s">
        <v>58</v>
      </c>
      <c r="B15" s="92" t="s">
        <v>297</v>
      </c>
      <c r="C15" s="92"/>
      <c r="D15" s="92"/>
      <c r="E15" s="92"/>
      <c r="F15" s="92"/>
      <c r="G15" s="92"/>
      <c r="H15" s="92"/>
      <c r="I15" s="92"/>
    </row>
    <row r="16" spans="1:9" x14ac:dyDescent="0.25">
      <c r="A16" s="90" t="s">
        <v>59</v>
      </c>
      <c r="B16" s="92" t="s">
        <v>367</v>
      </c>
      <c r="C16" s="92"/>
      <c r="D16" s="92"/>
      <c r="E16" s="92"/>
      <c r="F16" s="92"/>
      <c r="G16" s="92"/>
      <c r="H16" s="92"/>
      <c r="I16" s="92"/>
    </row>
    <row r="17" spans="1:9" ht="26.4" x14ac:dyDescent="0.25">
      <c r="A17" s="90" t="s">
        <v>360</v>
      </c>
      <c r="B17" s="92" t="s">
        <v>817</v>
      </c>
      <c r="C17" s="92"/>
      <c r="D17" s="92"/>
      <c r="E17" s="92"/>
      <c r="F17" s="92"/>
      <c r="G17" s="92"/>
      <c r="H17" s="92"/>
      <c r="I17" s="92"/>
    </row>
    <row r="18" spans="1:9" x14ac:dyDescent="0.25">
      <c r="A18" s="90" t="s">
        <v>19</v>
      </c>
      <c r="B18" s="102">
        <v>45071</v>
      </c>
      <c r="C18" s="92"/>
      <c r="D18" s="92"/>
      <c r="E18" s="92"/>
      <c r="F18" s="92"/>
      <c r="G18" s="92"/>
      <c r="H18" s="92"/>
      <c r="I18" s="92"/>
    </row>
    <row r="19" spans="1:9" x14ac:dyDescent="0.25">
      <c r="A19" s="90" t="s">
        <v>20</v>
      </c>
      <c r="B19" s="110"/>
      <c r="C19" s="92"/>
      <c r="D19" s="92"/>
      <c r="E19" s="92"/>
      <c r="F19" s="92"/>
      <c r="G19" s="92"/>
      <c r="H19" s="92"/>
      <c r="I19" s="92"/>
    </row>
    <row r="20" spans="1:9" x14ac:dyDescent="0.25">
      <c r="A20" s="90" t="s">
        <v>269</v>
      </c>
      <c r="B20" s="92" t="s">
        <v>361</v>
      </c>
      <c r="C20" s="92"/>
      <c r="D20" s="92"/>
      <c r="E20" s="92"/>
      <c r="F20" s="92"/>
      <c r="G20" s="92"/>
      <c r="H20" s="92"/>
      <c r="I20" s="92"/>
    </row>
    <row r="21" spans="1:9" x14ac:dyDescent="0.25">
      <c r="A21" s="90" t="s">
        <v>895</v>
      </c>
      <c r="B21" s="92" t="s">
        <v>846</v>
      </c>
      <c r="C21" s="92"/>
      <c r="D21" s="92"/>
      <c r="E21" s="92"/>
      <c r="F21" s="92"/>
      <c r="G21" s="92"/>
      <c r="H21" s="92"/>
      <c r="I21" s="92"/>
    </row>
    <row r="23" spans="1:9" x14ac:dyDescent="0.25">
      <c r="B23" s="107" t="str">
        <f>HYPERLINK("#'Factor List'!A1","Back to Factor List")</f>
        <v>Back to Factor List</v>
      </c>
    </row>
    <row r="24" spans="1:9" x14ac:dyDescent="0.25">
      <c r="B24" s="107" t="s">
        <v>839</v>
      </c>
    </row>
    <row r="26" spans="1:9" ht="26.4" x14ac:dyDescent="0.25">
      <c r="A26" s="113" t="s">
        <v>278</v>
      </c>
      <c r="B26" s="113" t="s">
        <v>279</v>
      </c>
      <c r="C26" s="113" t="s">
        <v>292</v>
      </c>
      <c r="D26" s="113" t="s">
        <v>293</v>
      </c>
      <c r="E26" s="113" t="s">
        <v>280</v>
      </c>
      <c r="F26" s="113" t="s">
        <v>281</v>
      </c>
      <c r="G26" s="113" t="s">
        <v>294</v>
      </c>
      <c r="H26" s="113" t="s">
        <v>295</v>
      </c>
      <c r="I26" s="113" t="s">
        <v>282</v>
      </c>
    </row>
    <row r="27" spans="1:9" x14ac:dyDescent="0.25">
      <c r="A27" s="114">
        <v>17</v>
      </c>
      <c r="B27" s="115">
        <v>8.8000000000000007</v>
      </c>
      <c r="C27" s="115">
        <v>0</v>
      </c>
      <c r="D27" s="115">
        <v>0.45</v>
      </c>
      <c r="E27" s="115">
        <v>1.43</v>
      </c>
      <c r="F27" s="115">
        <v>8.8000000000000007</v>
      </c>
      <c r="G27" s="115">
        <v>0</v>
      </c>
      <c r="H27" s="115">
        <v>0.45</v>
      </c>
      <c r="I27" s="115">
        <v>1.43</v>
      </c>
    </row>
    <row r="28" spans="1:9" x14ac:dyDescent="0.25">
      <c r="A28" s="114">
        <v>18</v>
      </c>
      <c r="B28" s="115">
        <v>8.92</v>
      </c>
      <c r="C28" s="115">
        <v>0</v>
      </c>
      <c r="D28" s="115">
        <v>0.46</v>
      </c>
      <c r="E28" s="115">
        <v>1.52</v>
      </c>
      <c r="F28" s="115">
        <v>8.92</v>
      </c>
      <c r="G28" s="115">
        <v>0</v>
      </c>
      <c r="H28" s="115">
        <v>0.46</v>
      </c>
      <c r="I28" s="115">
        <v>1.52</v>
      </c>
    </row>
    <row r="29" spans="1:9" x14ac:dyDescent="0.25">
      <c r="A29" s="114">
        <v>19</v>
      </c>
      <c r="B29" s="115">
        <v>9.0399999999999991</v>
      </c>
      <c r="C29" s="115">
        <v>0</v>
      </c>
      <c r="D29" s="115">
        <v>0.46</v>
      </c>
      <c r="E29" s="115">
        <v>1.58</v>
      </c>
      <c r="F29" s="115">
        <v>9.0399999999999991</v>
      </c>
      <c r="G29" s="115">
        <v>0</v>
      </c>
      <c r="H29" s="115">
        <v>0.46</v>
      </c>
      <c r="I29" s="115">
        <v>1.58</v>
      </c>
    </row>
    <row r="30" spans="1:9" x14ac:dyDescent="0.25">
      <c r="A30" s="114">
        <v>20</v>
      </c>
      <c r="B30" s="115">
        <v>9.17</v>
      </c>
      <c r="C30" s="115">
        <v>0</v>
      </c>
      <c r="D30" s="115">
        <v>0.47</v>
      </c>
      <c r="E30" s="115">
        <v>1.6</v>
      </c>
      <c r="F30" s="115">
        <v>9.17</v>
      </c>
      <c r="G30" s="115">
        <v>0</v>
      </c>
      <c r="H30" s="115">
        <v>0.47</v>
      </c>
      <c r="I30" s="115">
        <v>1.6</v>
      </c>
    </row>
    <row r="31" spans="1:9" x14ac:dyDescent="0.25">
      <c r="A31" s="114">
        <v>21</v>
      </c>
      <c r="B31" s="115">
        <v>9.3000000000000007</v>
      </c>
      <c r="C31" s="115">
        <v>0</v>
      </c>
      <c r="D31" s="115">
        <v>0.48</v>
      </c>
      <c r="E31" s="115">
        <v>1.63</v>
      </c>
      <c r="F31" s="115">
        <v>9.3000000000000007</v>
      </c>
      <c r="G31" s="115">
        <v>0</v>
      </c>
      <c r="H31" s="115">
        <v>0.48</v>
      </c>
      <c r="I31" s="115">
        <v>1.63</v>
      </c>
    </row>
    <row r="32" spans="1:9" x14ac:dyDescent="0.25">
      <c r="A32" s="114">
        <v>22</v>
      </c>
      <c r="B32" s="115">
        <v>9.43</v>
      </c>
      <c r="C32" s="115">
        <v>0</v>
      </c>
      <c r="D32" s="115">
        <v>0.49</v>
      </c>
      <c r="E32" s="115">
        <v>1.66</v>
      </c>
      <c r="F32" s="115">
        <v>9.43</v>
      </c>
      <c r="G32" s="115">
        <v>0</v>
      </c>
      <c r="H32" s="115">
        <v>0.49</v>
      </c>
      <c r="I32" s="115">
        <v>1.66</v>
      </c>
    </row>
    <row r="33" spans="1:9" x14ac:dyDescent="0.25">
      <c r="A33" s="114">
        <v>23</v>
      </c>
      <c r="B33" s="115">
        <v>9.56</v>
      </c>
      <c r="C33" s="115">
        <v>0</v>
      </c>
      <c r="D33" s="115">
        <v>0.5</v>
      </c>
      <c r="E33" s="115">
        <v>1.69</v>
      </c>
      <c r="F33" s="115">
        <v>9.56</v>
      </c>
      <c r="G33" s="115">
        <v>0</v>
      </c>
      <c r="H33" s="115">
        <v>0.5</v>
      </c>
      <c r="I33" s="115">
        <v>1.69</v>
      </c>
    </row>
    <row r="34" spans="1:9" x14ac:dyDescent="0.25">
      <c r="A34" s="114">
        <v>24</v>
      </c>
      <c r="B34" s="115">
        <v>9.69</v>
      </c>
      <c r="C34" s="115">
        <v>0</v>
      </c>
      <c r="D34" s="115">
        <v>0.51</v>
      </c>
      <c r="E34" s="115">
        <v>1.72</v>
      </c>
      <c r="F34" s="115">
        <v>9.69</v>
      </c>
      <c r="G34" s="115">
        <v>0</v>
      </c>
      <c r="H34" s="115">
        <v>0.51</v>
      </c>
      <c r="I34" s="115">
        <v>1.72</v>
      </c>
    </row>
    <row r="35" spans="1:9" x14ac:dyDescent="0.25">
      <c r="A35" s="114">
        <v>25</v>
      </c>
      <c r="B35" s="115">
        <v>9.82</v>
      </c>
      <c r="C35" s="115">
        <v>0</v>
      </c>
      <c r="D35" s="115">
        <v>0.51</v>
      </c>
      <c r="E35" s="115">
        <v>1.75</v>
      </c>
      <c r="F35" s="115">
        <v>9.82</v>
      </c>
      <c r="G35" s="115">
        <v>0</v>
      </c>
      <c r="H35" s="115">
        <v>0.51</v>
      </c>
      <c r="I35" s="115">
        <v>1.75</v>
      </c>
    </row>
    <row r="36" spans="1:9" x14ac:dyDescent="0.25">
      <c r="A36" s="114">
        <v>26</v>
      </c>
      <c r="B36" s="115">
        <v>9.9600000000000009</v>
      </c>
      <c r="C36" s="115">
        <v>0</v>
      </c>
      <c r="D36" s="115">
        <v>0.52</v>
      </c>
      <c r="E36" s="115">
        <v>1.77</v>
      </c>
      <c r="F36" s="115">
        <v>9.9600000000000009</v>
      </c>
      <c r="G36" s="115">
        <v>0</v>
      </c>
      <c r="H36" s="115">
        <v>0.52</v>
      </c>
      <c r="I36" s="115">
        <v>1.77</v>
      </c>
    </row>
    <row r="37" spans="1:9" x14ac:dyDescent="0.25">
      <c r="A37" s="114">
        <v>27</v>
      </c>
      <c r="B37" s="115">
        <v>10.1</v>
      </c>
      <c r="C37" s="115">
        <v>0</v>
      </c>
      <c r="D37" s="115">
        <v>0.53</v>
      </c>
      <c r="E37" s="115">
        <v>1.8</v>
      </c>
      <c r="F37" s="115">
        <v>10.1</v>
      </c>
      <c r="G37" s="115">
        <v>0</v>
      </c>
      <c r="H37" s="115">
        <v>0.53</v>
      </c>
      <c r="I37" s="115">
        <v>1.8</v>
      </c>
    </row>
    <row r="38" spans="1:9" x14ac:dyDescent="0.25">
      <c r="A38" s="114">
        <v>28</v>
      </c>
      <c r="B38" s="115">
        <v>10.24</v>
      </c>
      <c r="C38" s="115">
        <v>0</v>
      </c>
      <c r="D38" s="115">
        <v>0.54</v>
      </c>
      <c r="E38" s="115">
        <v>1.83</v>
      </c>
      <c r="F38" s="115">
        <v>10.24</v>
      </c>
      <c r="G38" s="115">
        <v>0</v>
      </c>
      <c r="H38" s="115">
        <v>0.54</v>
      </c>
      <c r="I38" s="115">
        <v>1.83</v>
      </c>
    </row>
    <row r="39" spans="1:9" x14ac:dyDescent="0.25">
      <c r="A39" s="114">
        <v>29</v>
      </c>
      <c r="B39" s="115">
        <v>10.38</v>
      </c>
      <c r="C39" s="115">
        <v>0</v>
      </c>
      <c r="D39" s="115">
        <v>0.55000000000000004</v>
      </c>
      <c r="E39" s="115">
        <v>1.86</v>
      </c>
      <c r="F39" s="115">
        <v>10.38</v>
      </c>
      <c r="G39" s="115">
        <v>0</v>
      </c>
      <c r="H39" s="115">
        <v>0.55000000000000004</v>
      </c>
      <c r="I39" s="115">
        <v>1.86</v>
      </c>
    </row>
    <row r="40" spans="1:9" x14ac:dyDescent="0.25">
      <c r="A40" s="114">
        <v>30</v>
      </c>
      <c r="B40" s="115">
        <v>10.53</v>
      </c>
      <c r="C40" s="115">
        <v>0</v>
      </c>
      <c r="D40" s="115">
        <v>0.56000000000000005</v>
      </c>
      <c r="E40" s="115">
        <v>1.89</v>
      </c>
      <c r="F40" s="115">
        <v>10.53</v>
      </c>
      <c r="G40" s="115">
        <v>0</v>
      </c>
      <c r="H40" s="115">
        <v>0.56000000000000005</v>
      </c>
      <c r="I40" s="115">
        <v>1.89</v>
      </c>
    </row>
    <row r="41" spans="1:9" x14ac:dyDescent="0.25">
      <c r="A41" s="114">
        <v>31</v>
      </c>
      <c r="B41" s="115">
        <v>10.67</v>
      </c>
      <c r="C41" s="115">
        <v>0</v>
      </c>
      <c r="D41" s="115">
        <v>0.56999999999999995</v>
      </c>
      <c r="E41" s="115">
        <v>1.92</v>
      </c>
      <c r="F41" s="115">
        <v>10.67</v>
      </c>
      <c r="G41" s="115">
        <v>0</v>
      </c>
      <c r="H41" s="115">
        <v>0.56999999999999995</v>
      </c>
      <c r="I41" s="115">
        <v>1.92</v>
      </c>
    </row>
    <row r="42" spans="1:9" x14ac:dyDescent="0.25">
      <c r="A42" s="114">
        <v>32</v>
      </c>
      <c r="B42" s="115">
        <v>10.82</v>
      </c>
      <c r="C42" s="115">
        <v>0</v>
      </c>
      <c r="D42" s="115">
        <v>0.57999999999999996</v>
      </c>
      <c r="E42" s="115">
        <v>1.95</v>
      </c>
      <c r="F42" s="115">
        <v>10.82</v>
      </c>
      <c r="G42" s="115">
        <v>0</v>
      </c>
      <c r="H42" s="115">
        <v>0.57999999999999996</v>
      </c>
      <c r="I42" s="115">
        <v>1.95</v>
      </c>
    </row>
    <row r="43" spans="1:9" x14ac:dyDescent="0.25">
      <c r="A43" s="114">
        <v>33</v>
      </c>
      <c r="B43" s="115">
        <v>10.98</v>
      </c>
      <c r="C43" s="115">
        <v>0</v>
      </c>
      <c r="D43" s="115">
        <v>0.59</v>
      </c>
      <c r="E43" s="115">
        <v>1.97</v>
      </c>
      <c r="F43" s="115">
        <v>10.98</v>
      </c>
      <c r="G43" s="115">
        <v>0</v>
      </c>
      <c r="H43" s="115">
        <v>0.59</v>
      </c>
      <c r="I43" s="115">
        <v>1.97</v>
      </c>
    </row>
    <row r="44" spans="1:9" x14ac:dyDescent="0.25">
      <c r="A44" s="114">
        <v>34</v>
      </c>
      <c r="B44" s="115">
        <v>11.13</v>
      </c>
      <c r="C44" s="115">
        <v>0</v>
      </c>
      <c r="D44" s="115">
        <v>0.6</v>
      </c>
      <c r="E44" s="115">
        <v>2</v>
      </c>
      <c r="F44" s="115">
        <v>11.13</v>
      </c>
      <c r="G44" s="115">
        <v>0</v>
      </c>
      <c r="H44" s="115">
        <v>0.6</v>
      </c>
      <c r="I44" s="115">
        <v>2</v>
      </c>
    </row>
    <row r="45" spans="1:9" x14ac:dyDescent="0.25">
      <c r="A45" s="114">
        <v>35</v>
      </c>
      <c r="B45" s="115">
        <v>11.29</v>
      </c>
      <c r="C45" s="115">
        <v>0</v>
      </c>
      <c r="D45" s="115">
        <v>0.61</v>
      </c>
      <c r="E45" s="115">
        <v>2.0299999999999998</v>
      </c>
      <c r="F45" s="115">
        <v>11.29</v>
      </c>
      <c r="G45" s="115">
        <v>0</v>
      </c>
      <c r="H45" s="115">
        <v>0.61</v>
      </c>
      <c r="I45" s="115">
        <v>2.0299999999999998</v>
      </c>
    </row>
    <row r="46" spans="1:9" x14ac:dyDescent="0.25">
      <c r="A46" s="114">
        <v>36</v>
      </c>
      <c r="B46" s="115">
        <v>11.45</v>
      </c>
      <c r="C46" s="115">
        <v>0</v>
      </c>
      <c r="D46" s="115">
        <v>0.62</v>
      </c>
      <c r="E46" s="115">
        <v>2.06</v>
      </c>
      <c r="F46" s="115">
        <v>11.45</v>
      </c>
      <c r="G46" s="115">
        <v>0</v>
      </c>
      <c r="H46" s="115">
        <v>0.62</v>
      </c>
      <c r="I46" s="115">
        <v>2.06</v>
      </c>
    </row>
    <row r="47" spans="1:9" x14ac:dyDescent="0.25">
      <c r="A47" s="114">
        <v>37</v>
      </c>
      <c r="B47" s="115">
        <v>11.61</v>
      </c>
      <c r="C47" s="115">
        <v>0</v>
      </c>
      <c r="D47" s="115">
        <v>0.63</v>
      </c>
      <c r="E47" s="115">
        <v>2.08</v>
      </c>
      <c r="F47" s="115">
        <v>11.61</v>
      </c>
      <c r="G47" s="115">
        <v>0</v>
      </c>
      <c r="H47" s="115">
        <v>0.63</v>
      </c>
      <c r="I47" s="115">
        <v>2.08</v>
      </c>
    </row>
    <row r="48" spans="1:9" x14ac:dyDescent="0.25">
      <c r="A48" s="114">
        <v>38</v>
      </c>
      <c r="B48" s="115">
        <v>11.77</v>
      </c>
      <c r="C48" s="115">
        <v>0</v>
      </c>
      <c r="D48" s="115">
        <v>0.64</v>
      </c>
      <c r="E48" s="115">
        <v>2.11</v>
      </c>
      <c r="F48" s="115">
        <v>11.77</v>
      </c>
      <c r="G48" s="115">
        <v>0</v>
      </c>
      <c r="H48" s="115">
        <v>0.64</v>
      </c>
      <c r="I48" s="115">
        <v>2.11</v>
      </c>
    </row>
    <row r="49" spans="1:9" x14ac:dyDescent="0.25">
      <c r="A49" s="114">
        <v>39</v>
      </c>
      <c r="B49" s="115">
        <v>11.94</v>
      </c>
      <c r="C49" s="115">
        <v>0</v>
      </c>
      <c r="D49" s="115">
        <v>0.65</v>
      </c>
      <c r="E49" s="115">
        <v>2.14</v>
      </c>
      <c r="F49" s="115">
        <v>11.94</v>
      </c>
      <c r="G49" s="115">
        <v>0</v>
      </c>
      <c r="H49" s="115">
        <v>0.65</v>
      </c>
      <c r="I49" s="115">
        <v>2.14</v>
      </c>
    </row>
    <row r="50" spans="1:9" x14ac:dyDescent="0.25">
      <c r="A50" s="114">
        <v>40</v>
      </c>
      <c r="B50" s="115">
        <v>12.11</v>
      </c>
      <c r="C50" s="115">
        <v>0</v>
      </c>
      <c r="D50" s="115">
        <v>0.66</v>
      </c>
      <c r="E50" s="115">
        <v>2.16</v>
      </c>
      <c r="F50" s="115">
        <v>12.11</v>
      </c>
      <c r="G50" s="115">
        <v>0</v>
      </c>
      <c r="H50" s="115">
        <v>0.66</v>
      </c>
      <c r="I50" s="115">
        <v>2.16</v>
      </c>
    </row>
    <row r="51" spans="1:9" x14ac:dyDescent="0.25">
      <c r="A51" s="114">
        <v>41</v>
      </c>
      <c r="B51" s="115">
        <v>12.28</v>
      </c>
      <c r="C51" s="115">
        <v>0</v>
      </c>
      <c r="D51" s="115">
        <v>0.67</v>
      </c>
      <c r="E51" s="115">
        <v>2.19</v>
      </c>
      <c r="F51" s="115">
        <v>12.28</v>
      </c>
      <c r="G51" s="115">
        <v>0</v>
      </c>
      <c r="H51" s="115">
        <v>0.67</v>
      </c>
      <c r="I51" s="115">
        <v>2.19</v>
      </c>
    </row>
    <row r="52" spans="1:9" x14ac:dyDescent="0.25">
      <c r="A52" s="114">
        <v>42</v>
      </c>
      <c r="B52" s="115">
        <v>12.46</v>
      </c>
      <c r="C52" s="115">
        <v>0</v>
      </c>
      <c r="D52" s="115">
        <v>0.68</v>
      </c>
      <c r="E52" s="115">
        <v>2.21</v>
      </c>
      <c r="F52" s="115">
        <v>12.46</v>
      </c>
      <c r="G52" s="115">
        <v>0</v>
      </c>
      <c r="H52" s="115">
        <v>0.68</v>
      </c>
      <c r="I52" s="115">
        <v>2.21</v>
      </c>
    </row>
    <row r="53" spans="1:9" x14ac:dyDescent="0.25">
      <c r="A53" s="114">
        <v>43</v>
      </c>
      <c r="B53" s="115">
        <v>12.64</v>
      </c>
      <c r="C53" s="115">
        <v>0</v>
      </c>
      <c r="D53" s="115">
        <v>0.7</v>
      </c>
      <c r="E53" s="115">
        <v>2.2400000000000002</v>
      </c>
      <c r="F53" s="115">
        <v>12.64</v>
      </c>
      <c r="G53" s="115">
        <v>0</v>
      </c>
      <c r="H53" s="115">
        <v>0.7</v>
      </c>
      <c r="I53" s="115">
        <v>2.2400000000000002</v>
      </c>
    </row>
    <row r="54" spans="1:9" x14ac:dyDescent="0.25">
      <c r="A54" s="114">
        <v>44</v>
      </c>
      <c r="B54" s="115">
        <v>12.82</v>
      </c>
      <c r="C54" s="115">
        <v>0</v>
      </c>
      <c r="D54" s="115">
        <v>0.71</v>
      </c>
      <c r="E54" s="115">
        <v>2.2599999999999998</v>
      </c>
      <c r="F54" s="115">
        <v>12.82</v>
      </c>
      <c r="G54" s="115">
        <v>0</v>
      </c>
      <c r="H54" s="115">
        <v>0.71</v>
      </c>
      <c r="I54" s="115">
        <v>2.2599999999999998</v>
      </c>
    </row>
    <row r="55" spans="1:9" x14ac:dyDescent="0.25">
      <c r="A55" s="114">
        <v>45</v>
      </c>
      <c r="B55" s="115">
        <v>13.01</v>
      </c>
      <c r="C55" s="115">
        <v>0</v>
      </c>
      <c r="D55" s="115">
        <v>0.72</v>
      </c>
      <c r="E55" s="115">
        <v>2.2799999999999998</v>
      </c>
      <c r="F55" s="115">
        <v>13.01</v>
      </c>
      <c r="G55" s="115">
        <v>0</v>
      </c>
      <c r="H55" s="115">
        <v>0.72</v>
      </c>
      <c r="I55" s="115">
        <v>2.2799999999999998</v>
      </c>
    </row>
    <row r="56" spans="1:9" x14ac:dyDescent="0.25">
      <c r="A56" s="114">
        <v>46</v>
      </c>
      <c r="B56" s="115">
        <v>13.2</v>
      </c>
      <c r="C56" s="115">
        <v>0</v>
      </c>
      <c r="D56" s="115">
        <v>0.73</v>
      </c>
      <c r="E56" s="115">
        <v>2.2999999999999998</v>
      </c>
      <c r="F56" s="115">
        <v>13.2</v>
      </c>
      <c r="G56" s="115">
        <v>0</v>
      </c>
      <c r="H56" s="115">
        <v>0.73</v>
      </c>
      <c r="I56" s="115">
        <v>2.2999999999999998</v>
      </c>
    </row>
    <row r="57" spans="1:9" x14ac:dyDescent="0.25">
      <c r="A57" s="114">
        <v>47</v>
      </c>
      <c r="B57" s="115">
        <v>13.39</v>
      </c>
      <c r="C57" s="115">
        <v>0</v>
      </c>
      <c r="D57" s="115">
        <v>0.74</v>
      </c>
      <c r="E57" s="115">
        <v>2.3199999999999998</v>
      </c>
      <c r="F57" s="115">
        <v>13.39</v>
      </c>
      <c r="G57" s="115">
        <v>0</v>
      </c>
      <c r="H57" s="115">
        <v>0.74</v>
      </c>
      <c r="I57" s="115">
        <v>2.3199999999999998</v>
      </c>
    </row>
    <row r="58" spans="1:9" x14ac:dyDescent="0.25">
      <c r="A58" s="114">
        <v>48</v>
      </c>
      <c r="B58" s="115">
        <v>13.59</v>
      </c>
      <c r="C58" s="115">
        <v>0</v>
      </c>
      <c r="D58" s="115">
        <v>0.76</v>
      </c>
      <c r="E58" s="115">
        <v>2.34</v>
      </c>
      <c r="F58" s="115">
        <v>13.59</v>
      </c>
      <c r="G58" s="115">
        <v>0</v>
      </c>
      <c r="H58" s="115">
        <v>0.76</v>
      </c>
      <c r="I58" s="115">
        <v>2.34</v>
      </c>
    </row>
    <row r="59" spans="1:9" x14ac:dyDescent="0.25">
      <c r="A59" s="114">
        <v>49</v>
      </c>
      <c r="B59" s="115">
        <v>13.8</v>
      </c>
      <c r="C59" s="115">
        <v>0</v>
      </c>
      <c r="D59" s="115">
        <v>0.77</v>
      </c>
      <c r="E59" s="115">
        <v>2.36</v>
      </c>
      <c r="F59" s="115">
        <v>13.8</v>
      </c>
      <c r="G59" s="115">
        <v>0</v>
      </c>
      <c r="H59" s="115">
        <v>0.77</v>
      </c>
      <c r="I59" s="115">
        <v>2.36</v>
      </c>
    </row>
    <row r="60" spans="1:9" x14ac:dyDescent="0.25">
      <c r="A60" s="114">
        <v>50</v>
      </c>
      <c r="B60" s="115">
        <v>14.01</v>
      </c>
      <c r="C60" s="115">
        <v>0</v>
      </c>
      <c r="D60" s="115">
        <v>0.78</v>
      </c>
      <c r="E60" s="115">
        <v>2.37</v>
      </c>
      <c r="F60" s="115">
        <v>14.01</v>
      </c>
      <c r="G60" s="115">
        <v>0</v>
      </c>
      <c r="H60" s="115">
        <v>0.78</v>
      </c>
      <c r="I60" s="115">
        <v>2.37</v>
      </c>
    </row>
    <row r="61" spans="1:9" x14ac:dyDescent="0.25">
      <c r="A61" s="114">
        <v>51</v>
      </c>
      <c r="B61" s="115">
        <v>14.22</v>
      </c>
      <c r="C61" s="115">
        <v>0</v>
      </c>
      <c r="D61" s="115">
        <v>0.8</v>
      </c>
      <c r="E61" s="115">
        <v>2.39</v>
      </c>
      <c r="F61" s="115">
        <v>14.22</v>
      </c>
      <c r="G61" s="115">
        <v>0</v>
      </c>
      <c r="H61" s="115">
        <v>0.8</v>
      </c>
      <c r="I61" s="115">
        <v>2.39</v>
      </c>
    </row>
    <row r="62" spans="1:9" x14ac:dyDescent="0.25">
      <c r="A62" s="114">
        <v>52</v>
      </c>
      <c r="B62" s="115">
        <v>14.44</v>
      </c>
      <c r="C62" s="115">
        <v>0</v>
      </c>
      <c r="D62" s="115">
        <v>0.81</v>
      </c>
      <c r="E62" s="115">
        <v>2.4</v>
      </c>
      <c r="F62" s="115">
        <v>14.44</v>
      </c>
      <c r="G62" s="115">
        <v>0</v>
      </c>
      <c r="H62" s="115">
        <v>0.81</v>
      </c>
      <c r="I62" s="115">
        <v>2.4</v>
      </c>
    </row>
    <row r="63" spans="1:9" x14ac:dyDescent="0.25">
      <c r="A63" s="114">
        <v>53</v>
      </c>
      <c r="B63" s="115">
        <v>14.67</v>
      </c>
      <c r="C63" s="115">
        <v>0</v>
      </c>
      <c r="D63" s="115">
        <v>0.82</v>
      </c>
      <c r="E63" s="115">
        <v>2.41</v>
      </c>
      <c r="F63" s="115">
        <v>14.67</v>
      </c>
      <c r="G63" s="115">
        <v>0</v>
      </c>
      <c r="H63" s="115">
        <v>0.82</v>
      </c>
      <c r="I63" s="115">
        <v>2.41</v>
      </c>
    </row>
    <row r="64" spans="1:9" x14ac:dyDescent="0.25">
      <c r="A64" s="114">
        <v>54</v>
      </c>
      <c r="B64" s="115">
        <v>14.9</v>
      </c>
      <c r="C64" s="115">
        <v>0</v>
      </c>
      <c r="D64" s="115">
        <v>0.84</v>
      </c>
      <c r="E64" s="115">
        <v>2.42</v>
      </c>
      <c r="F64" s="115">
        <v>14.9</v>
      </c>
      <c r="G64" s="115">
        <v>0</v>
      </c>
      <c r="H64" s="115">
        <v>0.84</v>
      </c>
      <c r="I64" s="115">
        <v>2.42</v>
      </c>
    </row>
    <row r="65" spans="1:9" x14ac:dyDescent="0.25">
      <c r="A65" s="114">
        <v>55</v>
      </c>
      <c r="B65" s="115">
        <v>15.14</v>
      </c>
      <c r="C65" s="115">
        <v>0</v>
      </c>
      <c r="D65" s="115">
        <v>0.85</v>
      </c>
      <c r="E65" s="115">
        <v>2.4300000000000002</v>
      </c>
      <c r="F65" s="115">
        <v>15.14</v>
      </c>
      <c r="G65" s="115">
        <v>0</v>
      </c>
      <c r="H65" s="115">
        <v>0.85</v>
      </c>
      <c r="I65" s="115">
        <v>2.4300000000000002</v>
      </c>
    </row>
    <row r="66" spans="1:9" x14ac:dyDescent="0.25">
      <c r="A66" s="114">
        <v>56</v>
      </c>
      <c r="B66" s="115">
        <v>15.39</v>
      </c>
      <c r="C66" s="115">
        <v>0</v>
      </c>
      <c r="D66" s="115">
        <v>0.87</v>
      </c>
      <c r="E66" s="115">
        <v>2.4300000000000002</v>
      </c>
      <c r="F66" s="115">
        <v>15.39</v>
      </c>
      <c r="G66" s="115">
        <v>0</v>
      </c>
      <c r="H66" s="115">
        <v>0.87</v>
      </c>
      <c r="I66" s="115">
        <v>2.4300000000000002</v>
      </c>
    </row>
    <row r="67" spans="1:9" x14ac:dyDescent="0.25">
      <c r="A67" s="114">
        <v>57</v>
      </c>
      <c r="B67" s="115">
        <v>15.65</v>
      </c>
      <c r="C67" s="115">
        <v>0</v>
      </c>
      <c r="D67" s="115">
        <v>0.88</v>
      </c>
      <c r="E67" s="115">
        <v>2.44</v>
      </c>
      <c r="F67" s="115">
        <v>15.65</v>
      </c>
      <c r="G67" s="115">
        <v>0</v>
      </c>
      <c r="H67" s="115">
        <v>0.88</v>
      </c>
      <c r="I67" s="115">
        <v>2.44</v>
      </c>
    </row>
    <row r="68" spans="1:9" x14ac:dyDescent="0.25">
      <c r="A68" s="114">
        <v>58</v>
      </c>
      <c r="B68" s="115">
        <v>15.91</v>
      </c>
      <c r="C68" s="115">
        <v>0</v>
      </c>
      <c r="D68" s="115">
        <v>0.9</v>
      </c>
      <c r="E68" s="115">
        <v>2.44</v>
      </c>
      <c r="F68" s="115">
        <v>15.91</v>
      </c>
      <c r="G68" s="115">
        <v>0</v>
      </c>
      <c r="H68" s="115">
        <v>0.9</v>
      </c>
      <c r="I68" s="115">
        <v>2.44</v>
      </c>
    </row>
    <row r="69" spans="1:9" x14ac:dyDescent="0.25">
      <c r="A69" s="114">
        <v>59</v>
      </c>
      <c r="B69" s="115">
        <v>16.190000000000001</v>
      </c>
      <c r="C69" s="115">
        <v>0</v>
      </c>
      <c r="D69" s="115">
        <v>0.91</v>
      </c>
      <c r="E69" s="115">
        <v>2.4300000000000002</v>
      </c>
      <c r="F69" s="115">
        <v>16.190000000000001</v>
      </c>
      <c r="G69" s="115">
        <v>0</v>
      </c>
      <c r="H69" s="115">
        <v>0.91</v>
      </c>
      <c r="I69" s="115">
        <v>2.4300000000000002</v>
      </c>
    </row>
    <row r="70" spans="1:9" x14ac:dyDescent="0.25">
      <c r="A70" s="114">
        <v>60</v>
      </c>
      <c r="B70" s="115">
        <v>16.48</v>
      </c>
      <c r="C70" s="115">
        <v>0</v>
      </c>
      <c r="D70" s="115">
        <v>0.93</v>
      </c>
      <c r="E70" s="115">
        <v>2.4300000000000002</v>
      </c>
      <c r="F70" s="115">
        <v>16.48</v>
      </c>
      <c r="G70" s="115">
        <v>0</v>
      </c>
      <c r="H70" s="115">
        <v>0.93</v>
      </c>
      <c r="I70" s="115">
        <v>2.4300000000000002</v>
      </c>
    </row>
    <row r="71" spans="1:9" x14ac:dyDescent="0.25">
      <c r="A71" s="114">
        <v>61</v>
      </c>
      <c r="B71" s="115">
        <v>16.78</v>
      </c>
      <c r="C71" s="115">
        <v>0</v>
      </c>
      <c r="D71" s="115">
        <v>0.94</v>
      </c>
      <c r="E71" s="115">
        <v>2.42</v>
      </c>
      <c r="F71" s="115">
        <v>16.78</v>
      </c>
      <c r="G71" s="115">
        <v>0</v>
      </c>
      <c r="H71" s="115">
        <v>0.94</v>
      </c>
      <c r="I71" s="115">
        <v>2.42</v>
      </c>
    </row>
    <row r="72" spans="1:9" x14ac:dyDescent="0.25">
      <c r="A72" s="114">
        <v>62</v>
      </c>
      <c r="B72" s="115">
        <v>17.100000000000001</v>
      </c>
      <c r="C72" s="115">
        <v>0</v>
      </c>
      <c r="D72" s="115">
        <v>0.96</v>
      </c>
      <c r="E72" s="115">
        <v>2.41</v>
      </c>
      <c r="F72" s="115">
        <v>17.100000000000001</v>
      </c>
      <c r="G72" s="115">
        <v>0</v>
      </c>
      <c r="H72" s="115">
        <v>0.96</v>
      </c>
      <c r="I72" s="115">
        <v>2.41</v>
      </c>
    </row>
    <row r="73" spans="1:9" x14ac:dyDescent="0.25">
      <c r="A73" s="114">
        <v>63</v>
      </c>
      <c r="B73" s="115">
        <v>17.440000000000001</v>
      </c>
      <c r="C73" s="115">
        <v>0</v>
      </c>
      <c r="D73" s="115">
        <v>0.98</v>
      </c>
      <c r="E73" s="115">
        <v>2.39</v>
      </c>
      <c r="F73" s="115">
        <v>17.440000000000001</v>
      </c>
      <c r="G73" s="115">
        <v>0</v>
      </c>
      <c r="H73" s="115">
        <v>0.98</v>
      </c>
      <c r="I73" s="115">
        <v>2.39</v>
      </c>
    </row>
    <row r="74" spans="1:9" x14ac:dyDescent="0.25">
      <c r="A74" s="114">
        <v>64</v>
      </c>
      <c r="B74" s="115">
        <v>17.79</v>
      </c>
      <c r="C74" s="115">
        <v>0</v>
      </c>
      <c r="D74" s="115">
        <v>0.99</v>
      </c>
      <c r="E74" s="115">
        <v>2.37</v>
      </c>
      <c r="F74" s="115">
        <v>17.79</v>
      </c>
      <c r="G74" s="115">
        <v>0</v>
      </c>
      <c r="H74" s="115">
        <v>0.99</v>
      </c>
      <c r="I74" s="115">
        <v>2.37</v>
      </c>
    </row>
    <row r="75" spans="1:9" x14ac:dyDescent="0.25">
      <c r="A75" s="114">
        <v>65</v>
      </c>
      <c r="B75" s="115">
        <v>17.649999999999999</v>
      </c>
      <c r="C75" s="115">
        <v>0</v>
      </c>
      <c r="D75" s="115">
        <v>1</v>
      </c>
      <c r="E75" s="115">
        <v>2.35</v>
      </c>
      <c r="F75" s="115">
        <v>17.649999999999999</v>
      </c>
      <c r="G75" s="115">
        <v>0</v>
      </c>
      <c r="H75" s="115">
        <v>1</v>
      </c>
      <c r="I75" s="115">
        <v>2.35</v>
      </c>
    </row>
    <row r="76" spans="1:9" x14ac:dyDescent="0.25">
      <c r="A76" s="114">
        <v>66</v>
      </c>
      <c r="B76" s="115">
        <v>16.989999999999998</v>
      </c>
      <c r="C76" s="115">
        <v>0</v>
      </c>
      <c r="D76" s="115">
        <v>1</v>
      </c>
      <c r="E76" s="115">
        <v>2.34</v>
      </c>
      <c r="F76" s="115">
        <v>16.989999999999998</v>
      </c>
      <c r="G76" s="115">
        <v>0</v>
      </c>
      <c r="H76" s="115">
        <v>1</v>
      </c>
      <c r="I76" s="115">
        <v>2.34</v>
      </c>
    </row>
    <row r="77" spans="1:9" x14ac:dyDescent="0.25">
      <c r="A77" s="114">
        <v>67</v>
      </c>
      <c r="B77" s="115">
        <v>16.34</v>
      </c>
      <c r="C77" s="115">
        <v>0</v>
      </c>
      <c r="D77" s="115">
        <v>1</v>
      </c>
      <c r="E77" s="115">
        <v>2.33</v>
      </c>
      <c r="F77" s="115">
        <v>16.34</v>
      </c>
      <c r="G77" s="115">
        <v>0</v>
      </c>
      <c r="H77" s="115">
        <v>1</v>
      </c>
      <c r="I77" s="115">
        <v>2.33</v>
      </c>
    </row>
    <row r="78" spans="1:9" x14ac:dyDescent="0.25">
      <c r="A78" s="114">
        <v>68</v>
      </c>
      <c r="B78" s="115">
        <v>15.69</v>
      </c>
      <c r="C78" s="115">
        <v>0</v>
      </c>
      <c r="D78" s="115">
        <v>1</v>
      </c>
      <c r="E78" s="115">
        <v>2.3199999999999998</v>
      </c>
      <c r="F78" s="115">
        <v>15.69</v>
      </c>
      <c r="G78" s="115">
        <v>0</v>
      </c>
      <c r="H78" s="115">
        <v>1</v>
      </c>
      <c r="I78" s="115">
        <v>2.3199999999999998</v>
      </c>
    </row>
    <row r="79" spans="1:9" x14ac:dyDescent="0.25">
      <c r="A79" s="114">
        <v>69</v>
      </c>
      <c r="B79" s="115">
        <v>15.06</v>
      </c>
      <c r="C79" s="115">
        <v>0</v>
      </c>
      <c r="D79" s="115">
        <v>1</v>
      </c>
      <c r="E79" s="115">
        <v>2.2999999999999998</v>
      </c>
      <c r="F79" s="115">
        <v>15.06</v>
      </c>
      <c r="G79" s="115">
        <v>0</v>
      </c>
      <c r="H79" s="115">
        <v>1</v>
      </c>
      <c r="I79" s="115">
        <v>2.2999999999999998</v>
      </c>
    </row>
    <row r="80" spans="1:9" x14ac:dyDescent="0.25">
      <c r="A80" s="114">
        <v>70</v>
      </c>
      <c r="B80" s="115">
        <v>14.43</v>
      </c>
      <c r="C80" s="115">
        <v>0</v>
      </c>
      <c r="D80" s="115">
        <v>1</v>
      </c>
      <c r="E80" s="115">
        <v>2.2799999999999998</v>
      </c>
      <c r="F80" s="115">
        <v>14.43</v>
      </c>
      <c r="G80" s="115">
        <v>0</v>
      </c>
      <c r="H80" s="115">
        <v>1</v>
      </c>
      <c r="I80" s="115">
        <v>2.2799999999999998</v>
      </c>
    </row>
    <row r="81" spans="1:9" x14ac:dyDescent="0.25">
      <c r="A81" s="114">
        <v>71</v>
      </c>
      <c r="B81" s="115">
        <v>13.8</v>
      </c>
      <c r="C81" s="115">
        <v>0</v>
      </c>
      <c r="D81" s="115">
        <v>1</v>
      </c>
      <c r="E81" s="115">
        <v>2.25</v>
      </c>
      <c r="F81" s="115">
        <v>13.8</v>
      </c>
      <c r="G81" s="115">
        <v>0</v>
      </c>
      <c r="H81" s="115">
        <v>1</v>
      </c>
      <c r="I81" s="115">
        <v>2.25</v>
      </c>
    </row>
    <row r="82" spans="1:9" x14ac:dyDescent="0.25">
      <c r="A82" s="114">
        <v>72</v>
      </c>
      <c r="B82" s="115">
        <v>13.18</v>
      </c>
      <c r="C82" s="115">
        <v>0</v>
      </c>
      <c r="D82" s="115">
        <v>1</v>
      </c>
      <c r="E82" s="115">
        <v>2.23</v>
      </c>
      <c r="F82" s="115">
        <v>13.18</v>
      </c>
      <c r="G82" s="115">
        <v>0</v>
      </c>
      <c r="H82" s="115">
        <v>1</v>
      </c>
      <c r="I82" s="115">
        <v>2.23</v>
      </c>
    </row>
    <row r="83" spans="1:9" x14ac:dyDescent="0.25">
      <c r="A83" s="114">
        <v>73</v>
      </c>
      <c r="B83" s="115">
        <v>12.57</v>
      </c>
      <c r="C83" s="115">
        <v>0</v>
      </c>
      <c r="D83" s="115">
        <v>1</v>
      </c>
      <c r="E83" s="115">
        <v>2.19</v>
      </c>
      <c r="F83" s="115">
        <v>12.57</v>
      </c>
      <c r="G83" s="115">
        <v>0</v>
      </c>
      <c r="H83" s="115">
        <v>1</v>
      </c>
      <c r="I83" s="115">
        <v>2.19</v>
      </c>
    </row>
    <row r="84" spans="1:9" x14ac:dyDescent="0.25">
      <c r="A84" s="114">
        <v>74</v>
      </c>
      <c r="B84" s="115">
        <v>11.96</v>
      </c>
      <c r="C84" s="115">
        <v>0</v>
      </c>
      <c r="D84" s="115">
        <v>1</v>
      </c>
      <c r="E84" s="115">
        <v>2.16</v>
      </c>
      <c r="F84" s="115">
        <v>11.96</v>
      </c>
      <c r="G84" s="115">
        <v>0</v>
      </c>
      <c r="H84" s="115">
        <v>1</v>
      </c>
      <c r="I84" s="115">
        <v>2.16</v>
      </c>
    </row>
    <row r="85" spans="1:9" x14ac:dyDescent="0.25">
      <c r="A85" s="114">
        <v>75</v>
      </c>
      <c r="B85" s="115">
        <v>11.37</v>
      </c>
      <c r="C85" s="115">
        <v>0</v>
      </c>
      <c r="D85" s="115">
        <v>1</v>
      </c>
      <c r="E85" s="115">
        <v>2.12</v>
      </c>
      <c r="F85" s="115">
        <v>11.37</v>
      </c>
      <c r="G85" s="115">
        <v>0</v>
      </c>
      <c r="H85" s="115">
        <v>1</v>
      </c>
      <c r="I85" s="115">
        <v>2.12</v>
      </c>
    </row>
  </sheetData>
  <sheetProtection algorithmName="SHA-512" hashValue="WzTr5BA79DMzhMkF1AbyIpVJUHED0Fqa7LgM1qSxZEPgUYBXbpKVQDXr8je7COicjnuVzWfynSNw4pZsivwvXQ==" saltValue="uGpHr7gTRdoAniZV6Hqqsw==" spinCount="100000" sheet="1" objects="1" scenarios="1"/>
  <conditionalFormatting sqref="A6 A9:A16">
    <cfRule type="expression" dxfId="1557" priority="41" stopIfTrue="1">
      <formula>MOD(ROW(),2)=0</formula>
    </cfRule>
    <cfRule type="expression" dxfId="1556" priority="42" stopIfTrue="1">
      <formula>MOD(ROW(),2)&lt;&gt;0</formula>
    </cfRule>
  </conditionalFormatting>
  <conditionalFormatting sqref="B6:I6 B8:I11 C7:I7 B13:I16 C12:I12 C17:I21">
    <cfRule type="expression" dxfId="1555" priority="43" stopIfTrue="1">
      <formula>MOD(ROW(),2)=0</formula>
    </cfRule>
    <cfRule type="expression" dxfId="1554" priority="44" stopIfTrue="1">
      <formula>MOD(ROW(),2)&lt;&gt;0</formula>
    </cfRule>
  </conditionalFormatting>
  <conditionalFormatting sqref="A7">
    <cfRule type="expression" dxfId="1553" priority="35" stopIfTrue="1">
      <formula>MOD(ROW(),2)=0</formula>
    </cfRule>
    <cfRule type="expression" dxfId="1552" priority="36" stopIfTrue="1">
      <formula>MOD(ROW(),2)&lt;&gt;0</formula>
    </cfRule>
  </conditionalFormatting>
  <conditionalFormatting sqref="A8">
    <cfRule type="expression" dxfId="1551" priority="33" stopIfTrue="1">
      <formula>MOD(ROW(),2)=0</formula>
    </cfRule>
    <cfRule type="expression" dxfId="1550" priority="34" stopIfTrue="1">
      <formula>MOD(ROW(),2)&lt;&gt;0</formula>
    </cfRule>
  </conditionalFormatting>
  <conditionalFormatting sqref="B7">
    <cfRule type="expression" dxfId="1549" priority="31" stopIfTrue="1">
      <formula>MOD(ROW(),2)=0</formula>
    </cfRule>
    <cfRule type="expression" dxfId="1548" priority="32" stopIfTrue="1">
      <formula>MOD(ROW(),2)&lt;&gt;0</formula>
    </cfRule>
  </conditionalFormatting>
  <conditionalFormatting sqref="A17">
    <cfRule type="expression" dxfId="1547" priority="21" stopIfTrue="1">
      <formula>MOD(ROW(),2)=0</formula>
    </cfRule>
    <cfRule type="expression" dxfId="1546" priority="22" stopIfTrue="1">
      <formula>MOD(ROW(),2)&lt;&gt;0</formula>
    </cfRule>
  </conditionalFormatting>
  <conditionalFormatting sqref="A18:A20">
    <cfRule type="expression" dxfId="1545" priority="17" stopIfTrue="1">
      <formula>MOD(ROW(),2)=0</formula>
    </cfRule>
    <cfRule type="expression" dxfId="1544" priority="18" stopIfTrue="1">
      <formula>MOD(ROW(),2)&lt;&gt;0</formula>
    </cfRule>
  </conditionalFormatting>
  <conditionalFormatting sqref="B18:B21">
    <cfRule type="expression" dxfId="1543" priority="19" stopIfTrue="1">
      <formula>MOD(ROW(),2)=0</formula>
    </cfRule>
    <cfRule type="expression" dxfId="1542" priority="20" stopIfTrue="1">
      <formula>MOD(ROW(),2)&lt;&gt;0</formula>
    </cfRule>
  </conditionalFormatting>
  <conditionalFormatting sqref="B12">
    <cfRule type="expression" dxfId="1541" priority="15" stopIfTrue="1">
      <formula>MOD(ROW(),2)=0</formula>
    </cfRule>
    <cfRule type="expression" dxfId="1540" priority="16" stopIfTrue="1">
      <formula>MOD(ROW(),2)&lt;&gt;0</formula>
    </cfRule>
  </conditionalFormatting>
  <conditionalFormatting sqref="A26:A85">
    <cfRule type="expression" dxfId="1539" priority="7" stopIfTrue="1">
      <formula>MOD(ROW(),2)=0</formula>
    </cfRule>
    <cfRule type="expression" dxfId="1538" priority="8" stopIfTrue="1">
      <formula>MOD(ROW(),2)&lt;&gt;0</formula>
    </cfRule>
  </conditionalFormatting>
  <conditionalFormatting sqref="B26:I85">
    <cfRule type="expression" dxfId="1537" priority="9" stopIfTrue="1">
      <formula>MOD(ROW(),2)=0</formula>
    </cfRule>
    <cfRule type="expression" dxfId="1536" priority="10" stopIfTrue="1">
      <formula>MOD(ROW(),2)&lt;&gt;0</formula>
    </cfRule>
  </conditionalFormatting>
  <conditionalFormatting sqref="B17">
    <cfRule type="expression" dxfId="1535" priority="5" stopIfTrue="1">
      <formula>MOD(ROW(),2)=0</formula>
    </cfRule>
    <cfRule type="expression" dxfId="1534" priority="6" stopIfTrue="1">
      <formula>MOD(ROW(),2)&lt;&gt;0</formula>
    </cfRule>
  </conditionalFormatting>
  <conditionalFormatting sqref="A21">
    <cfRule type="expression" dxfId="1533" priority="1" stopIfTrue="1">
      <formula>MOD(ROW(),2)=0</formula>
    </cfRule>
    <cfRule type="expression" dxfId="1532" priority="2" stopIfTrue="1">
      <formula>MOD(ROW(),2)&lt;&gt;0</formula>
    </cfRule>
  </conditionalFormatting>
  <hyperlinks>
    <hyperlink ref="B24" location="Assumptions!A1" display="Assumptions" xr:uid="{A406B776-458D-43FF-8DE4-480C49781D0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6"/>
  <dimension ref="A1:E85"/>
  <sheetViews>
    <sheetView showGridLines="0" zoomScale="85" zoomScaleNormal="85"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CETV - x-208</v>
      </c>
      <c r="B3" s="58"/>
      <c r="C3" s="58"/>
      <c r="D3" s="58"/>
      <c r="E3" s="58"/>
    </row>
    <row r="4" spans="1:5" x14ac:dyDescent="0.25">
      <c r="A4" s="60"/>
    </row>
    <row r="6" spans="1:5" x14ac:dyDescent="0.25">
      <c r="A6" s="89" t="s">
        <v>24</v>
      </c>
      <c r="B6" s="91" t="s">
        <v>26</v>
      </c>
      <c r="C6" s="91"/>
      <c r="D6" s="91"/>
      <c r="E6" s="91"/>
    </row>
    <row r="7" spans="1:5" x14ac:dyDescent="0.25">
      <c r="A7" s="90" t="s">
        <v>348</v>
      </c>
      <c r="B7" s="92" t="s">
        <v>351</v>
      </c>
      <c r="C7" s="92"/>
      <c r="D7" s="92"/>
      <c r="E7" s="92"/>
    </row>
    <row r="8" spans="1:5" x14ac:dyDescent="0.25">
      <c r="A8" s="90" t="s">
        <v>349</v>
      </c>
      <c r="B8" s="92" t="s">
        <v>53</v>
      </c>
      <c r="C8" s="92"/>
      <c r="D8" s="92"/>
      <c r="E8" s="92"/>
    </row>
    <row r="9" spans="1:5" x14ac:dyDescent="0.25">
      <c r="A9" s="90" t="s">
        <v>17</v>
      </c>
      <c r="B9" s="92" t="s">
        <v>274</v>
      </c>
      <c r="C9" s="92"/>
      <c r="D9" s="92"/>
      <c r="E9" s="92"/>
    </row>
    <row r="10" spans="1:5" x14ac:dyDescent="0.25">
      <c r="A10" s="90" t="s">
        <v>2</v>
      </c>
      <c r="B10" s="92" t="s">
        <v>298</v>
      </c>
      <c r="C10" s="92"/>
      <c r="D10" s="92"/>
      <c r="E10" s="92"/>
    </row>
    <row r="11" spans="1:5" x14ac:dyDescent="0.25">
      <c r="A11" s="90" t="s">
        <v>23</v>
      </c>
      <c r="B11" s="92" t="s">
        <v>276</v>
      </c>
      <c r="C11" s="92"/>
      <c r="D11" s="92"/>
      <c r="E11" s="92"/>
    </row>
    <row r="12" spans="1:5" x14ac:dyDescent="0.25">
      <c r="A12" s="90" t="s">
        <v>271</v>
      </c>
      <c r="B12" s="92" t="s">
        <v>378</v>
      </c>
      <c r="C12" s="92"/>
      <c r="D12" s="92"/>
      <c r="E12" s="92"/>
    </row>
    <row r="13" spans="1:5" x14ac:dyDescent="0.25">
      <c r="A13" s="90" t="s">
        <v>57</v>
      </c>
      <c r="B13" s="92">
        <v>1</v>
      </c>
      <c r="C13" s="92"/>
      <c r="D13" s="92"/>
      <c r="E13" s="92"/>
    </row>
    <row r="14" spans="1:5" x14ac:dyDescent="0.25">
      <c r="A14" s="90" t="s">
        <v>18</v>
      </c>
      <c r="B14" s="92">
        <v>208</v>
      </c>
      <c r="C14" s="92"/>
      <c r="D14" s="92"/>
      <c r="E14" s="92"/>
    </row>
    <row r="15" spans="1:5" x14ac:dyDescent="0.25">
      <c r="A15" s="90" t="s">
        <v>58</v>
      </c>
      <c r="B15" s="92" t="s">
        <v>377</v>
      </c>
      <c r="C15" s="92"/>
      <c r="D15" s="92"/>
      <c r="E15" s="92"/>
    </row>
    <row r="16" spans="1:5" x14ac:dyDescent="0.25">
      <c r="A16" s="90" t="s">
        <v>59</v>
      </c>
      <c r="B16" s="92" t="s">
        <v>368</v>
      </c>
      <c r="C16" s="92"/>
      <c r="D16" s="92"/>
      <c r="E16" s="92"/>
    </row>
    <row r="17" spans="1:5" ht="39.6" x14ac:dyDescent="0.25">
      <c r="A17" s="90" t="s">
        <v>360</v>
      </c>
      <c r="B17" s="92" t="s">
        <v>817</v>
      </c>
      <c r="C17" s="92"/>
      <c r="D17" s="92"/>
      <c r="E17" s="92"/>
    </row>
    <row r="18" spans="1:5" x14ac:dyDescent="0.25">
      <c r="A18" s="90" t="s">
        <v>19</v>
      </c>
      <c r="B18" s="102">
        <v>45071</v>
      </c>
      <c r="C18" s="92"/>
      <c r="D18" s="92"/>
      <c r="E18" s="92"/>
    </row>
    <row r="19" spans="1:5" x14ac:dyDescent="0.25">
      <c r="A19" s="90" t="s">
        <v>20</v>
      </c>
      <c r="B19" s="110"/>
      <c r="C19" s="92"/>
      <c r="D19" s="92"/>
      <c r="E19" s="92"/>
    </row>
    <row r="20" spans="1:5" x14ac:dyDescent="0.25">
      <c r="A20" s="90" t="s">
        <v>269</v>
      </c>
      <c r="B20" s="92" t="s">
        <v>361</v>
      </c>
      <c r="C20" s="92"/>
      <c r="D20" s="92"/>
      <c r="E20" s="92"/>
    </row>
    <row r="21" spans="1:5" x14ac:dyDescent="0.25">
      <c r="A21" s="90" t="s">
        <v>895</v>
      </c>
      <c r="B21" s="92" t="s">
        <v>846</v>
      </c>
      <c r="C21" s="92"/>
      <c r="D21" s="92"/>
      <c r="E21" s="92"/>
    </row>
    <row r="23" spans="1:5" x14ac:dyDescent="0.25">
      <c r="B23" s="107" t="str">
        <f>HYPERLINK("#'Factor List'!A1","Back to Factor List")</f>
        <v>Back to Factor List</v>
      </c>
    </row>
    <row r="24" spans="1:5" x14ac:dyDescent="0.25">
      <c r="B24" s="107" t="s">
        <v>839</v>
      </c>
    </row>
    <row r="26" spans="1:5" ht="26.4" x14ac:dyDescent="0.25">
      <c r="A26" s="113" t="s">
        <v>278</v>
      </c>
      <c r="B26" s="113" t="s">
        <v>279</v>
      </c>
      <c r="C26" s="113" t="s">
        <v>280</v>
      </c>
      <c r="D26" s="113" t="s">
        <v>281</v>
      </c>
      <c r="E26" s="113" t="s">
        <v>282</v>
      </c>
    </row>
    <row r="27" spans="1:5" x14ac:dyDescent="0.25">
      <c r="A27" s="114">
        <v>17</v>
      </c>
      <c r="B27" s="115">
        <v>3.43</v>
      </c>
      <c r="C27" s="115">
        <v>0.56999999999999995</v>
      </c>
      <c r="D27" s="115">
        <v>3.43</v>
      </c>
      <c r="E27" s="115">
        <v>0.56999999999999995</v>
      </c>
    </row>
    <row r="28" spans="1:5" x14ac:dyDescent="0.25">
      <c r="A28" s="114">
        <v>18</v>
      </c>
      <c r="B28" s="115">
        <v>3.55</v>
      </c>
      <c r="C28" s="115">
        <v>0.61</v>
      </c>
      <c r="D28" s="115">
        <v>3.55</v>
      </c>
      <c r="E28" s="115">
        <v>0.61</v>
      </c>
    </row>
    <row r="29" spans="1:5" x14ac:dyDescent="0.25">
      <c r="A29" s="114">
        <v>19</v>
      </c>
      <c r="B29" s="115">
        <v>3.67</v>
      </c>
      <c r="C29" s="115">
        <v>0.64</v>
      </c>
      <c r="D29" s="115">
        <v>3.67</v>
      </c>
      <c r="E29" s="115">
        <v>0.64</v>
      </c>
    </row>
    <row r="30" spans="1:5" x14ac:dyDescent="0.25">
      <c r="A30" s="114">
        <v>20</v>
      </c>
      <c r="B30" s="115">
        <v>3.8</v>
      </c>
      <c r="C30" s="115">
        <v>0.66</v>
      </c>
      <c r="D30" s="115">
        <v>3.8</v>
      </c>
      <c r="E30" s="115">
        <v>0.66</v>
      </c>
    </row>
    <row r="31" spans="1:5" x14ac:dyDescent="0.25">
      <c r="A31" s="114">
        <v>21</v>
      </c>
      <c r="B31" s="115">
        <v>3.93</v>
      </c>
      <c r="C31" s="115">
        <v>0.69</v>
      </c>
      <c r="D31" s="115">
        <v>3.93</v>
      </c>
      <c r="E31" s="115">
        <v>0.69</v>
      </c>
    </row>
    <row r="32" spans="1:5" x14ac:dyDescent="0.25">
      <c r="A32" s="114">
        <v>22</v>
      </c>
      <c r="B32" s="115">
        <v>4.0599999999999996</v>
      </c>
      <c r="C32" s="115">
        <v>0.72</v>
      </c>
      <c r="D32" s="115">
        <v>4.0599999999999996</v>
      </c>
      <c r="E32" s="115">
        <v>0.72</v>
      </c>
    </row>
    <row r="33" spans="1:5" x14ac:dyDescent="0.25">
      <c r="A33" s="114">
        <v>23</v>
      </c>
      <c r="B33" s="115">
        <v>4.2</v>
      </c>
      <c r="C33" s="115">
        <v>0.74</v>
      </c>
      <c r="D33" s="115">
        <v>4.2</v>
      </c>
      <c r="E33" s="115">
        <v>0.74</v>
      </c>
    </row>
    <row r="34" spans="1:5" x14ac:dyDescent="0.25">
      <c r="A34" s="114">
        <v>24</v>
      </c>
      <c r="B34" s="115">
        <v>4.3499999999999996</v>
      </c>
      <c r="C34" s="115">
        <v>0.77</v>
      </c>
      <c r="D34" s="115">
        <v>4.3499999999999996</v>
      </c>
      <c r="E34" s="115">
        <v>0.77</v>
      </c>
    </row>
    <row r="35" spans="1:5" x14ac:dyDescent="0.25">
      <c r="A35" s="114">
        <v>25</v>
      </c>
      <c r="B35" s="115">
        <v>4.49</v>
      </c>
      <c r="C35" s="115">
        <v>0.8</v>
      </c>
      <c r="D35" s="115">
        <v>4.49</v>
      </c>
      <c r="E35" s="115">
        <v>0.8</v>
      </c>
    </row>
    <row r="36" spans="1:5" x14ac:dyDescent="0.25">
      <c r="A36" s="114">
        <v>26</v>
      </c>
      <c r="B36" s="115">
        <v>4.6500000000000004</v>
      </c>
      <c r="C36" s="115">
        <v>0.83</v>
      </c>
      <c r="D36" s="115">
        <v>4.6500000000000004</v>
      </c>
      <c r="E36" s="115">
        <v>0.83</v>
      </c>
    </row>
    <row r="37" spans="1:5" x14ac:dyDescent="0.25">
      <c r="A37" s="114">
        <v>27</v>
      </c>
      <c r="B37" s="115">
        <v>4.8099999999999996</v>
      </c>
      <c r="C37" s="115">
        <v>0.86</v>
      </c>
      <c r="D37" s="115">
        <v>4.8099999999999996</v>
      </c>
      <c r="E37" s="115">
        <v>0.86</v>
      </c>
    </row>
    <row r="38" spans="1:5" x14ac:dyDescent="0.25">
      <c r="A38" s="114">
        <v>28</v>
      </c>
      <c r="B38" s="115">
        <v>4.97</v>
      </c>
      <c r="C38" s="115">
        <v>0.89</v>
      </c>
      <c r="D38" s="115">
        <v>4.97</v>
      </c>
      <c r="E38" s="115">
        <v>0.89</v>
      </c>
    </row>
    <row r="39" spans="1:5" x14ac:dyDescent="0.25">
      <c r="A39" s="114">
        <v>29</v>
      </c>
      <c r="B39" s="115">
        <v>5.14</v>
      </c>
      <c r="C39" s="115">
        <v>0.92</v>
      </c>
      <c r="D39" s="115">
        <v>5.14</v>
      </c>
      <c r="E39" s="115">
        <v>0.92</v>
      </c>
    </row>
    <row r="40" spans="1:5" x14ac:dyDescent="0.25">
      <c r="A40" s="114">
        <v>30</v>
      </c>
      <c r="B40" s="115">
        <v>5.32</v>
      </c>
      <c r="C40" s="115">
        <v>0.95</v>
      </c>
      <c r="D40" s="115">
        <v>5.32</v>
      </c>
      <c r="E40" s="115">
        <v>0.95</v>
      </c>
    </row>
    <row r="41" spans="1:5" x14ac:dyDescent="0.25">
      <c r="A41" s="114">
        <v>31</v>
      </c>
      <c r="B41" s="115">
        <v>5.5</v>
      </c>
      <c r="C41" s="115">
        <v>0.99</v>
      </c>
      <c r="D41" s="115">
        <v>5.5</v>
      </c>
      <c r="E41" s="115">
        <v>0.99</v>
      </c>
    </row>
    <row r="42" spans="1:5" x14ac:dyDescent="0.25">
      <c r="A42" s="114">
        <v>32</v>
      </c>
      <c r="B42" s="115">
        <v>5.69</v>
      </c>
      <c r="C42" s="115">
        <v>1.02</v>
      </c>
      <c r="D42" s="115">
        <v>5.69</v>
      </c>
      <c r="E42" s="115">
        <v>1.02</v>
      </c>
    </row>
    <row r="43" spans="1:5" x14ac:dyDescent="0.25">
      <c r="A43" s="114">
        <v>33</v>
      </c>
      <c r="B43" s="115">
        <v>5.88</v>
      </c>
      <c r="C43" s="115">
        <v>1.06</v>
      </c>
      <c r="D43" s="115">
        <v>5.88</v>
      </c>
      <c r="E43" s="115">
        <v>1.06</v>
      </c>
    </row>
    <row r="44" spans="1:5" x14ac:dyDescent="0.25">
      <c r="A44" s="114">
        <v>34</v>
      </c>
      <c r="B44" s="115">
        <v>6.08</v>
      </c>
      <c r="C44" s="115">
        <v>1.0900000000000001</v>
      </c>
      <c r="D44" s="115">
        <v>6.08</v>
      </c>
      <c r="E44" s="115">
        <v>1.0900000000000001</v>
      </c>
    </row>
    <row r="45" spans="1:5" x14ac:dyDescent="0.25">
      <c r="A45" s="114">
        <v>35</v>
      </c>
      <c r="B45" s="115">
        <v>6.29</v>
      </c>
      <c r="C45" s="115">
        <v>1.1299999999999999</v>
      </c>
      <c r="D45" s="115">
        <v>6.29</v>
      </c>
      <c r="E45" s="115">
        <v>1.1299999999999999</v>
      </c>
    </row>
    <row r="46" spans="1:5" x14ac:dyDescent="0.25">
      <c r="A46" s="114">
        <v>36</v>
      </c>
      <c r="B46" s="115">
        <v>6.51</v>
      </c>
      <c r="C46" s="115">
        <v>1.17</v>
      </c>
      <c r="D46" s="115">
        <v>6.51</v>
      </c>
      <c r="E46" s="115">
        <v>1.17</v>
      </c>
    </row>
    <row r="47" spans="1:5" x14ac:dyDescent="0.25">
      <c r="A47" s="114">
        <v>37</v>
      </c>
      <c r="B47" s="115">
        <v>6.73</v>
      </c>
      <c r="C47" s="115">
        <v>1.21</v>
      </c>
      <c r="D47" s="115">
        <v>6.73</v>
      </c>
      <c r="E47" s="115">
        <v>1.21</v>
      </c>
    </row>
    <row r="48" spans="1:5" x14ac:dyDescent="0.25">
      <c r="A48" s="114">
        <v>38</v>
      </c>
      <c r="B48" s="115">
        <v>6.97</v>
      </c>
      <c r="C48" s="115">
        <v>1.25</v>
      </c>
      <c r="D48" s="115">
        <v>6.97</v>
      </c>
      <c r="E48" s="115">
        <v>1.25</v>
      </c>
    </row>
    <row r="49" spans="1:5" x14ac:dyDescent="0.25">
      <c r="A49" s="114">
        <v>39</v>
      </c>
      <c r="B49" s="115">
        <v>7.21</v>
      </c>
      <c r="C49" s="115">
        <v>1.29</v>
      </c>
      <c r="D49" s="115">
        <v>7.21</v>
      </c>
      <c r="E49" s="115">
        <v>1.29</v>
      </c>
    </row>
    <row r="50" spans="1:5" x14ac:dyDescent="0.25">
      <c r="A50" s="114">
        <v>40</v>
      </c>
      <c r="B50" s="115">
        <v>7.45</v>
      </c>
      <c r="C50" s="115">
        <v>1.33</v>
      </c>
      <c r="D50" s="115">
        <v>7.45</v>
      </c>
      <c r="E50" s="115">
        <v>1.33</v>
      </c>
    </row>
    <row r="51" spans="1:5" x14ac:dyDescent="0.25">
      <c r="A51" s="114">
        <v>41</v>
      </c>
      <c r="B51" s="115">
        <v>7.71</v>
      </c>
      <c r="C51" s="115">
        <v>1.37</v>
      </c>
      <c r="D51" s="115">
        <v>7.71</v>
      </c>
      <c r="E51" s="115">
        <v>1.37</v>
      </c>
    </row>
    <row r="52" spans="1:5" x14ac:dyDescent="0.25">
      <c r="A52" s="114">
        <v>42</v>
      </c>
      <c r="B52" s="115">
        <v>7.98</v>
      </c>
      <c r="C52" s="115">
        <v>1.42</v>
      </c>
      <c r="D52" s="115">
        <v>7.98</v>
      </c>
      <c r="E52" s="115">
        <v>1.42</v>
      </c>
    </row>
    <row r="53" spans="1:5" x14ac:dyDescent="0.25">
      <c r="A53" s="114">
        <v>43</v>
      </c>
      <c r="B53" s="115">
        <v>8.26</v>
      </c>
      <c r="C53" s="115">
        <v>1.46</v>
      </c>
      <c r="D53" s="115">
        <v>8.26</v>
      </c>
      <c r="E53" s="115">
        <v>1.46</v>
      </c>
    </row>
    <row r="54" spans="1:5" x14ac:dyDescent="0.25">
      <c r="A54" s="114">
        <v>44</v>
      </c>
      <c r="B54" s="115">
        <v>8.5399999999999991</v>
      </c>
      <c r="C54" s="115">
        <v>1.51</v>
      </c>
      <c r="D54" s="115">
        <v>8.5399999999999991</v>
      </c>
      <c r="E54" s="115">
        <v>1.51</v>
      </c>
    </row>
    <row r="55" spans="1:5" x14ac:dyDescent="0.25">
      <c r="A55" s="114">
        <v>45</v>
      </c>
      <c r="B55" s="115">
        <v>8.84</v>
      </c>
      <c r="C55" s="115">
        <v>1.55</v>
      </c>
      <c r="D55" s="115">
        <v>8.84</v>
      </c>
      <c r="E55" s="115">
        <v>1.55</v>
      </c>
    </row>
    <row r="56" spans="1:5" x14ac:dyDescent="0.25">
      <c r="A56" s="114">
        <v>46</v>
      </c>
      <c r="B56" s="115">
        <v>9.15</v>
      </c>
      <c r="C56" s="115">
        <v>1.6</v>
      </c>
      <c r="D56" s="115">
        <v>9.15</v>
      </c>
      <c r="E56" s="115">
        <v>1.6</v>
      </c>
    </row>
    <row r="57" spans="1:5" x14ac:dyDescent="0.25">
      <c r="A57" s="114">
        <v>47</v>
      </c>
      <c r="B57" s="115">
        <v>9.4700000000000006</v>
      </c>
      <c r="C57" s="115">
        <v>1.64</v>
      </c>
      <c r="D57" s="115">
        <v>9.4700000000000006</v>
      </c>
      <c r="E57" s="115">
        <v>1.64</v>
      </c>
    </row>
    <row r="58" spans="1:5" x14ac:dyDescent="0.25">
      <c r="A58" s="114">
        <v>48</v>
      </c>
      <c r="B58" s="115">
        <v>9.81</v>
      </c>
      <c r="C58" s="115">
        <v>1.69</v>
      </c>
      <c r="D58" s="115">
        <v>9.81</v>
      </c>
      <c r="E58" s="115">
        <v>1.69</v>
      </c>
    </row>
    <row r="59" spans="1:5" x14ac:dyDescent="0.25">
      <c r="A59" s="114">
        <v>49</v>
      </c>
      <c r="B59" s="115">
        <v>10.15</v>
      </c>
      <c r="C59" s="115">
        <v>1.73</v>
      </c>
      <c r="D59" s="115">
        <v>10.15</v>
      </c>
      <c r="E59" s="115">
        <v>1.73</v>
      </c>
    </row>
    <row r="60" spans="1:5" x14ac:dyDescent="0.25">
      <c r="A60" s="114">
        <v>50</v>
      </c>
      <c r="B60" s="115">
        <v>10.51</v>
      </c>
      <c r="C60" s="115">
        <v>1.78</v>
      </c>
      <c r="D60" s="115">
        <v>10.51</v>
      </c>
      <c r="E60" s="115">
        <v>1.78</v>
      </c>
    </row>
    <row r="61" spans="1:5" x14ac:dyDescent="0.25">
      <c r="A61" s="114">
        <v>51</v>
      </c>
      <c r="B61" s="115">
        <v>10.89</v>
      </c>
      <c r="C61" s="115">
        <v>1.83</v>
      </c>
      <c r="D61" s="115">
        <v>10.89</v>
      </c>
      <c r="E61" s="115">
        <v>1.83</v>
      </c>
    </row>
    <row r="62" spans="1:5" x14ac:dyDescent="0.25">
      <c r="A62" s="114">
        <v>52</v>
      </c>
      <c r="B62" s="115">
        <v>11.28</v>
      </c>
      <c r="C62" s="115">
        <v>1.87</v>
      </c>
      <c r="D62" s="115">
        <v>11.28</v>
      </c>
      <c r="E62" s="115">
        <v>1.87</v>
      </c>
    </row>
    <row r="63" spans="1:5" x14ac:dyDescent="0.25">
      <c r="A63" s="114">
        <v>53</v>
      </c>
      <c r="B63" s="115">
        <v>11.68</v>
      </c>
      <c r="C63" s="115">
        <v>1.92</v>
      </c>
      <c r="D63" s="115">
        <v>11.68</v>
      </c>
      <c r="E63" s="115">
        <v>1.92</v>
      </c>
    </row>
    <row r="64" spans="1:5" x14ac:dyDescent="0.25">
      <c r="A64" s="114">
        <v>54</v>
      </c>
      <c r="B64" s="115">
        <v>12.11</v>
      </c>
      <c r="C64" s="115">
        <v>1.97</v>
      </c>
      <c r="D64" s="115">
        <v>12.11</v>
      </c>
      <c r="E64" s="115">
        <v>1.97</v>
      </c>
    </row>
    <row r="65" spans="1:5" x14ac:dyDescent="0.25">
      <c r="A65" s="114">
        <v>55</v>
      </c>
      <c r="B65" s="115">
        <v>12.55</v>
      </c>
      <c r="C65" s="115">
        <v>2.0099999999999998</v>
      </c>
      <c r="D65" s="115">
        <v>12.55</v>
      </c>
      <c r="E65" s="115">
        <v>2.0099999999999998</v>
      </c>
    </row>
    <row r="66" spans="1:5" x14ac:dyDescent="0.25">
      <c r="A66" s="114">
        <v>56</v>
      </c>
      <c r="B66" s="115">
        <v>13.01</v>
      </c>
      <c r="C66" s="115">
        <v>2.06</v>
      </c>
      <c r="D66" s="115">
        <v>13.01</v>
      </c>
      <c r="E66" s="115">
        <v>2.06</v>
      </c>
    </row>
    <row r="67" spans="1:5" x14ac:dyDescent="0.25">
      <c r="A67" s="114">
        <v>57</v>
      </c>
      <c r="B67" s="115">
        <v>13.49</v>
      </c>
      <c r="C67" s="115">
        <v>2.1</v>
      </c>
      <c r="D67" s="115">
        <v>13.49</v>
      </c>
      <c r="E67" s="115">
        <v>2.1</v>
      </c>
    </row>
    <row r="68" spans="1:5" x14ac:dyDescent="0.25">
      <c r="A68" s="114">
        <v>58</v>
      </c>
      <c r="B68" s="115">
        <v>13.99</v>
      </c>
      <c r="C68" s="115">
        <v>2.14</v>
      </c>
      <c r="D68" s="115">
        <v>13.99</v>
      </c>
      <c r="E68" s="115">
        <v>2.14</v>
      </c>
    </row>
    <row r="69" spans="1:5" x14ac:dyDescent="0.25">
      <c r="A69" s="114">
        <v>59</v>
      </c>
      <c r="B69" s="115">
        <v>14.52</v>
      </c>
      <c r="C69" s="115">
        <v>2.1800000000000002</v>
      </c>
      <c r="D69" s="115">
        <v>14.52</v>
      </c>
      <c r="E69" s="115">
        <v>2.1800000000000002</v>
      </c>
    </row>
    <row r="70" spans="1:5" x14ac:dyDescent="0.25">
      <c r="A70" s="114">
        <v>60</v>
      </c>
      <c r="B70" s="115">
        <v>15.08</v>
      </c>
      <c r="C70" s="115">
        <v>2.2200000000000002</v>
      </c>
      <c r="D70" s="115">
        <v>15.08</v>
      </c>
      <c r="E70" s="115">
        <v>2.2200000000000002</v>
      </c>
    </row>
    <row r="71" spans="1:5" x14ac:dyDescent="0.25">
      <c r="A71" s="114">
        <v>61</v>
      </c>
      <c r="B71" s="115">
        <v>15.66</v>
      </c>
      <c r="C71" s="115">
        <v>2.2599999999999998</v>
      </c>
      <c r="D71" s="115">
        <v>15.66</v>
      </c>
      <c r="E71" s="115">
        <v>2.2599999999999998</v>
      </c>
    </row>
    <row r="72" spans="1:5" x14ac:dyDescent="0.25">
      <c r="A72" s="114">
        <v>62</v>
      </c>
      <c r="B72" s="115">
        <v>16.28</v>
      </c>
      <c r="C72" s="115">
        <v>2.29</v>
      </c>
      <c r="D72" s="115">
        <v>16.28</v>
      </c>
      <c r="E72" s="115">
        <v>2.29</v>
      </c>
    </row>
    <row r="73" spans="1:5" x14ac:dyDescent="0.25">
      <c r="A73" s="114">
        <v>63</v>
      </c>
      <c r="B73" s="115">
        <v>16.93</v>
      </c>
      <c r="C73" s="115">
        <v>2.3199999999999998</v>
      </c>
      <c r="D73" s="115">
        <v>16.93</v>
      </c>
      <c r="E73" s="115">
        <v>2.3199999999999998</v>
      </c>
    </row>
    <row r="74" spans="1:5" x14ac:dyDescent="0.25">
      <c r="A74" s="114">
        <v>64</v>
      </c>
      <c r="B74" s="115">
        <v>17.62</v>
      </c>
      <c r="C74" s="115">
        <v>2.35</v>
      </c>
      <c r="D74" s="115">
        <v>17.62</v>
      </c>
      <c r="E74" s="115">
        <v>2.35</v>
      </c>
    </row>
    <row r="75" spans="1:5" x14ac:dyDescent="0.25">
      <c r="A75" s="114">
        <v>65</v>
      </c>
      <c r="B75" s="115">
        <v>17.649999999999999</v>
      </c>
      <c r="C75" s="115">
        <v>2.35</v>
      </c>
      <c r="D75" s="115">
        <v>17.649999999999999</v>
      </c>
      <c r="E75" s="115">
        <v>2.35</v>
      </c>
    </row>
    <row r="76" spans="1:5" x14ac:dyDescent="0.25">
      <c r="A76" s="114">
        <v>66</v>
      </c>
      <c r="B76" s="115">
        <v>16.989999999999998</v>
      </c>
      <c r="C76" s="115">
        <v>2.34</v>
      </c>
      <c r="D76" s="115">
        <v>16.989999999999998</v>
      </c>
      <c r="E76" s="115">
        <v>2.34</v>
      </c>
    </row>
    <row r="77" spans="1:5" x14ac:dyDescent="0.25">
      <c r="A77" s="114">
        <v>67</v>
      </c>
      <c r="B77" s="115">
        <v>16.34</v>
      </c>
      <c r="C77" s="115">
        <v>2.33</v>
      </c>
      <c r="D77" s="115">
        <v>16.34</v>
      </c>
      <c r="E77" s="115">
        <v>2.33</v>
      </c>
    </row>
    <row r="78" spans="1:5" x14ac:dyDescent="0.25">
      <c r="A78" s="114">
        <v>68</v>
      </c>
      <c r="B78" s="115">
        <v>15.69</v>
      </c>
      <c r="C78" s="115">
        <v>2.3199999999999998</v>
      </c>
      <c r="D78" s="115">
        <v>15.69</v>
      </c>
      <c r="E78" s="115">
        <v>2.3199999999999998</v>
      </c>
    </row>
    <row r="79" spans="1:5" x14ac:dyDescent="0.25">
      <c r="A79" s="114">
        <v>69</v>
      </c>
      <c r="B79" s="115">
        <v>15.06</v>
      </c>
      <c r="C79" s="115">
        <v>2.2999999999999998</v>
      </c>
      <c r="D79" s="115">
        <v>15.06</v>
      </c>
      <c r="E79" s="115">
        <v>2.2999999999999998</v>
      </c>
    </row>
    <row r="80" spans="1:5" x14ac:dyDescent="0.25">
      <c r="A80" s="114">
        <v>70</v>
      </c>
      <c r="B80" s="115">
        <v>14.43</v>
      </c>
      <c r="C80" s="115">
        <v>2.2799999999999998</v>
      </c>
      <c r="D80" s="115">
        <v>14.43</v>
      </c>
      <c r="E80" s="115">
        <v>2.2799999999999998</v>
      </c>
    </row>
    <row r="81" spans="1:5" x14ac:dyDescent="0.25">
      <c r="A81" s="114">
        <v>71</v>
      </c>
      <c r="B81" s="115">
        <v>13.8</v>
      </c>
      <c r="C81" s="115">
        <v>2.25</v>
      </c>
      <c r="D81" s="115">
        <v>13.8</v>
      </c>
      <c r="E81" s="115">
        <v>2.25</v>
      </c>
    </row>
    <row r="82" spans="1:5" x14ac:dyDescent="0.25">
      <c r="A82" s="114">
        <v>72</v>
      </c>
      <c r="B82" s="115">
        <v>13.18</v>
      </c>
      <c r="C82" s="115">
        <v>2.23</v>
      </c>
      <c r="D82" s="115">
        <v>13.18</v>
      </c>
      <c r="E82" s="115">
        <v>2.23</v>
      </c>
    </row>
    <row r="83" spans="1:5" x14ac:dyDescent="0.25">
      <c r="A83" s="114">
        <v>73</v>
      </c>
      <c r="B83" s="115">
        <v>12.57</v>
      </c>
      <c r="C83" s="115">
        <v>2.19</v>
      </c>
      <c r="D83" s="115">
        <v>12.57</v>
      </c>
      <c r="E83" s="115">
        <v>2.19</v>
      </c>
    </row>
    <row r="84" spans="1:5" x14ac:dyDescent="0.25">
      <c r="A84" s="114">
        <v>74</v>
      </c>
      <c r="B84" s="115">
        <v>11.96</v>
      </c>
      <c r="C84" s="115">
        <v>2.16</v>
      </c>
      <c r="D84" s="115">
        <v>11.96</v>
      </c>
      <c r="E84" s="115">
        <v>2.16</v>
      </c>
    </row>
    <row r="85" spans="1:5" x14ac:dyDescent="0.25">
      <c r="A85" s="114">
        <v>75</v>
      </c>
      <c r="B85" s="115">
        <v>11.37</v>
      </c>
      <c r="C85" s="115">
        <v>2.12</v>
      </c>
      <c r="D85" s="115">
        <v>11.37</v>
      </c>
      <c r="E85" s="115">
        <v>2.12</v>
      </c>
    </row>
  </sheetData>
  <sheetProtection algorithmName="SHA-512" hashValue="tGfBXN1yP+GcZE69OsZbK+uWM5E6wvmqwj/VBq/brA4N5iq3RVRn08jScsfeDAxAOq3vgVUXpxvSJcjNauFwpA==" saltValue="V4dkIaBR6WTTfdY0uRqmXA==" spinCount="100000" sheet="1" objects="1" scenarios="1"/>
  <conditionalFormatting sqref="A6 A9:A16">
    <cfRule type="expression" dxfId="1531" priority="41" stopIfTrue="1">
      <formula>MOD(ROW(),2)=0</formula>
    </cfRule>
    <cfRule type="expression" dxfId="1530" priority="42" stopIfTrue="1">
      <formula>MOD(ROW(),2)&lt;&gt;0</formula>
    </cfRule>
  </conditionalFormatting>
  <conditionalFormatting sqref="B6:E6 B8:E11 C7:E7 B13:E16 C12:E12 C17:E21">
    <cfRule type="expression" dxfId="1529" priority="43" stopIfTrue="1">
      <formula>MOD(ROW(),2)=0</formula>
    </cfRule>
    <cfRule type="expression" dxfId="1528" priority="44" stopIfTrue="1">
      <formula>MOD(ROW(),2)&lt;&gt;0</formula>
    </cfRule>
  </conditionalFormatting>
  <conditionalFormatting sqref="A7">
    <cfRule type="expression" dxfId="1527" priority="35" stopIfTrue="1">
      <formula>MOD(ROW(),2)=0</formula>
    </cfRule>
    <cfRule type="expression" dxfId="1526" priority="36" stopIfTrue="1">
      <formula>MOD(ROW(),2)&lt;&gt;0</formula>
    </cfRule>
  </conditionalFormatting>
  <conditionalFormatting sqref="A8">
    <cfRule type="expression" dxfId="1525" priority="33" stopIfTrue="1">
      <formula>MOD(ROW(),2)=0</formula>
    </cfRule>
    <cfRule type="expression" dxfId="1524" priority="34" stopIfTrue="1">
      <formula>MOD(ROW(),2)&lt;&gt;0</formula>
    </cfRule>
  </conditionalFormatting>
  <conditionalFormatting sqref="B7">
    <cfRule type="expression" dxfId="1523" priority="31" stopIfTrue="1">
      <formula>MOD(ROW(),2)=0</formula>
    </cfRule>
    <cfRule type="expression" dxfId="1522" priority="32" stopIfTrue="1">
      <formula>MOD(ROW(),2)&lt;&gt;0</formula>
    </cfRule>
  </conditionalFormatting>
  <conditionalFormatting sqref="A17">
    <cfRule type="expression" dxfId="1521" priority="21" stopIfTrue="1">
      <formula>MOD(ROW(),2)=0</formula>
    </cfRule>
    <cfRule type="expression" dxfId="1520" priority="22" stopIfTrue="1">
      <formula>MOD(ROW(),2)&lt;&gt;0</formula>
    </cfRule>
  </conditionalFormatting>
  <conditionalFormatting sqref="A18:A20">
    <cfRule type="expression" dxfId="1519" priority="17" stopIfTrue="1">
      <formula>MOD(ROW(),2)=0</formula>
    </cfRule>
    <cfRule type="expression" dxfId="1518" priority="18" stopIfTrue="1">
      <formula>MOD(ROW(),2)&lt;&gt;0</formula>
    </cfRule>
  </conditionalFormatting>
  <conditionalFormatting sqref="B18:B21">
    <cfRule type="expression" dxfId="1517" priority="19" stopIfTrue="1">
      <formula>MOD(ROW(),2)=0</formula>
    </cfRule>
    <cfRule type="expression" dxfId="1516" priority="20" stopIfTrue="1">
      <formula>MOD(ROW(),2)&lt;&gt;0</formula>
    </cfRule>
  </conditionalFormatting>
  <conditionalFormatting sqref="B12">
    <cfRule type="expression" dxfId="1515" priority="15" stopIfTrue="1">
      <formula>MOD(ROW(),2)=0</formula>
    </cfRule>
    <cfRule type="expression" dxfId="1514" priority="16" stopIfTrue="1">
      <formula>MOD(ROW(),2)&lt;&gt;0</formula>
    </cfRule>
  </conditionalFormatting>
  <conditionalFormatting sqref="A26:A85">
    <cfRule type="expression" dxfId="1513" priority="7" stopIfTrue="1">
      <formula>MOD(ROW(),2)=0</formula>
    </cfRule>
    <cfRule type="expression" dxfId="1512" priority="8" stopIfTrue="1">
      <formula>MOD(ROW(),2)&lt;&gt;0</formula>
    </cfRule>
  </conditionalFormatting>
  <conditionalFormatting sqref="B26:E85">
    <cfRule type="expression" dxfId="1511" priority="9" stopIfTrue="1">
      <formula>MOD(ROW(),2)=0</formula>
    </cfRule>
    <cfRule type="expression" dxfId="1510" priority="10" stopIfTrue="1">
      <formula>MOD(ROW(),2)&lt;&gt;0</formula>
    </cfRule>
  </conditionalFormatting>
  <conditionalFormatting sqref="B17">
    <cfRule type="expression" dxfId="1509" priority="5" stopIfTrue="1">
      <formula>MOD(ROW(),2)=0</formula>
    </cfRule>
    <cfRule type="expression" dxfId="1508" priority="6" stopIfTrue="1">
      <formula>MOD(ROW(),2)&lt;&gt;0</formula>
    </cfRule>
  </conditionalFormatting>
  <conditionalFormatting sqref="A21">
    <cfRule type="expression" dxfId="1507" priority="1" stopIfTrue="1">
      <formula>MOD(ROW(),2)=0</formula>
    </cfRule>
    <cfRule type="expression" dxfId="1506" priority="2" stopIfTrue="1">
      <formula>MOD(ROW(),2)&lt;&gt;0</formula>
    </cfRule>
  </conditionalFormatting>
  <hyperlinks>
    <hyperlink ref="B24" location="Assumptions!A1" display="Assumptions" xr:uid="{B241A69A-6085-4056-AB33-9813526F9BF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8"/>
  <dimension ref="A1:I85"/>
  <sheetViews>
    <sheetView showGridLines="0" zoomScale="85" zoomScaleNormal="85" workbookViewId="0">
      <selection activeCell="B22" sqref="B22"/>
    </sheetView>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x-210</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348</v>
      </c>
      <c r="B7" s="92" t="s">
        <v>351</v>
      </c>
      <c r="C7" s="92"/>
      <c r="D7" s="92"/>
      <c r="E7" s="92"/>
      <c r="F7" s="92"/>
      <c r="G7" s="92"/>
    </row>
    <row r="8" spans="1:9" x14ac:dyDescent="0.25">
      <c r="A8" s="90" t="s">
        <v>349</v>
      </c>
      <c r="B8" s="92" t="s">
        <v>50</v>
      </c>
      <c r="C8" s="92"/>
      <c r="D8" s="92"/>
      <c r="E8" s="92"/>
      <c r="F8" s="92"/>
      <c r="G8" s="92"/>
    </row>
    <row r="9" spans="1:9" x14ac:dyDescent="0.25">
      <c r="A9" s="90" t="s">
        <v>17</v>
      </c>
      <c r="B9" s="92" t="s">
        <v>274</v>
      </c>
      <c r="C9" s="92"/>
      <c r="D9" s="92"/>
      <c r="E9" s="92"/>
      <c r="F9" s="92"/>
      <c r="G9" s="92"/>
    </row>
    <row r="10" spans="1:9" x14ac:dyDescent="0.25">
      <c r="A10" s="90" t="s">
        <v>2</v>
      </c>
      <c r="B10" s="92" t="s">
        <v>300</v>
      </c>
      <c r="C10" s="92"/>
      <c r="D10" s="92"/>
      <c r="E10" s="92"/>
      <c r="F10" s="92"/>
      <c r="G10" s="92"/>
    </row>
    <row r="11" spans="1:9" x14ac:dyDescent="0.25">
      <c r="A11" s="90" t="s">
        <v>23</v>
      </c>
      <c r="B11" s="92" t="s">
        <v>276</v>
      </c>
      <c r="C11" s="92"/>
      <c r="D11" s="92"/>
      <c r="E11" s="92"/>
      <c r="F11" s="92"/>
      <c r="G11" s="92"/>
    </row>
    <row r="12" spans="1:9" x14ac:dyDescent="0.25">
      <c r="A12" s="90" t="s">
        <v>271</v>
      </c>
      <c r="B12" s="92" t="s">
        <v>378</v>
      </c>
      <c r="C12" s="92"/>
      <c r="D12" s="92"/>
      <c r="E12" s="92"/>
      <c r="F12" s="92"/>
      <c r="G12" s="92"/>
    </row>
    <row r="13" spans="1:9" x14ac:dyDescent="0.25">
      <c r="A13" s="90" t="s">
        <v>57</v>
      </c>
      <c r="B13" s="92">
        <v>1</v>
      </c>
      <c r="C13" s="92"/>
      <c r="D13" s="92"/>
      <c r="E13" s="92"/>
      <c r="F13" s="92"/>
      <c r="G13" s="92"/>
    </row>
    <row r="14" spans="1:9" x14ac:dyDescent="0.25">
      <c r="A14" s="90" t="s">
        <v>18</v>
      </c>
      <c r="B14" s="92">
        <v>210</v>
      </c>
      <c r="C14" s="92"/>
      <c r="D14" s="92"/>
      <c r="E14" s="92"/>
      <c r="F14" s="92"/>
      <c r="G14" s="92"/>
    </row>
    <row r="15" spans="1:9" x14ac:dyDescent="0.25">
      <c r="A15" s="90" t="s">
        <v>58</v>
      </c>
      <c r="B15" s="92" t="s">
        <v>301</v>
      </c>
      <c r="C15" s="92"/>
      <c r="D15" s="92"/>
      <c r="E15" s="92"/>
      <c r="F15" s="92"/>
      <c r="G15" s="92"/>
    </row>
    <row r="16" spans="1:9" x14ac:dyDescent="0.25">
      <c r="A16" s="90" t="s">
        <v>59</v>
      </c>
      <c r="B16" s="92" t="s">
        <v>369</v>
      </c>
      <c r="C16" s="92"/>
      <c r="D16" s="92"/>
      <c r="E16" s="92"/>
      <c r="F16" s="92"/>
      <c r="G16" s="92"/>
    </row>
    <row r="17" spans="1:7" ht="26.4" x14ac:dyDescent="0.25">
      <c r="A17" s="90" t="s">
        <v>360</v>
      </c>
      <c r="B17" s="92" t="s">
        <v>817</v>
      </c>
      <c r="C17" s="92"/>
      <c r="D17" s="92"/>
      <c r="E17" s="92"/>
      <c r="F17" s="92"/>
      <c r="G17" s="92"/>
    </row>
    <row r="18" spans="1:7" x14ac:dyDescent="0.25">
      <c r="A18" s="90" t="s">
        <v>19</v>
      </c>
      <c r="B18" s="102">
        <v>45071</v>
      </c>
      <c r="C18" s="92"/>
      <c r="D18" s="92"/>
      <c r="E18" s="92"/>
      <c r="F18" s="92"/>
      <c r="G18" s="92"/>
    </row>
    <row r="19" spans="1:7" x14ac:dyDescent="0.25">
      <c r="A19" s="90" t="s">
        <v>20</v>
      </c>
      <c r="B19" s="110"/>
      <c r="C19" s="92"/>
      <c r="D19" s="92"/>
      <c r="E19" s="92"/>
      <c r="F19" s="92"/>
      <c r="G19" s="92"/>
    </row>
    <row r="20" spans="1:7" x14ac:dyDescent="0.25">
      <c r="A20" s="90" t="s">
        <v>269</v>
      </c>
      <c r="B20" s="92" t="s">
        <v>361</v>
      </c>
      <c r="C20" s="92"/>
      <c r="D20" s="92"/>
      <c r="E20" s="92"/>
      <c r="F20" s="92"/>
      <c r="G20" s="92"/>
    </row>
    <row r="21" spans="1:7" x14ac:dyDescent="0.25">
      <c r="A21" s="90" t="s">
        <v>895</v>
      </c>
      <c r="B21" s="92" t="s">
        <v>846</v>
      </c>
      <c r="C21" s="92"/>
      <c r="D21" s="92"/>
      <c r="E21" s="92"/>
      <c r="F21" s="92"/>
      <c r="G21" s="92"/>
    </row>
    <row r="23" spans="1:7" x14ac:dyDescent="0.25">
      <c r="B23" s="107" t="str">
        <f>HYPERLINK("#'Factor List'!A1","Back to Factor List")</f>
        <v>Back to Factor List</v>
      </c>
    </row>
    <row r="24" spans="1:7" x14ac:dyDescent="0.25">
      <c r="B24" s="107" t="s">
        <v>839</v>
      </c>
    </row>
    <row r="26" spans="1:7" ht="26.4" x14ac:dyDescent="0.25">
      <c r="A26" s="113" t="s">
        <v>278</v>
      </c>
      <c r="B26" s="113" t="s">
        <v>279</v>
      </c>
      <c r="C26" s="113" t="s">
        <v>280</v>
      </c>
      <c r="D26" s="113" t="s">
        <v>302</v>
      </c>
      <c r="E26" s="113" t="s">
        <v>281</v>
      </c>
      <c r="F26" s="113" t="s">
        <v>282</v>
      </c>
      <c r="G26" s="113" t="s">
        <v>303</v>
      </c>
    </row>
    <row r="27" spans="1:7" x14ac:dyDescent="0.25">
      <c r="A27" s="114">
        <v>17</v>
      </c>
      <c r="B27" s="115">
        <v>5.38</v>
      </c>
      <c r="C27" s="115">
        <v>0.28999999999999998</v>
      </c>
      <c r="D27" s="115">
        <v>5.67</v>
      </c>
      <c r="E27" s="115">
        <v>5.38</v>
      </c>
      <c r="F27" s="115">
        <v>0.28999999999999998</v>
      </c>
      <c r="G27" s="115">
        <v>5.67</v>
      </c>
    </row>
    <row r="28" spans="1:7" x14ac:dyDescent="0.25">
      <c r="A28" s="114">
        <v>18</v>
      </c>
      <c r="B28" s="115">
        <v>5.57</v>
      </c>
      <c r="C28" s="115">
        <v>0.31</v>
      </c>
      <c r="D28" s="115">
        <v>5.88</v>
      </c>
      <c r="E28" s="115">
        <v>5.57</v>
      </c>
      <c r="F28" s="115">
        <v>0.31</v>
      </c>
      <c r="G28" s="115">
        <v>5.88</v>
      </c>
    </row>
    <row r="29" spans="1:7" x14ac:dyDescent="0.25">
      <c r="A29" s="114">
        <v>19</v>
      </c>
      <c r="B29" s="115">
        <v>5.76</v>
      </c>
      <c r="C29" s="115">
        <v>0.33</v>
      </c>
      <c r="D29" s="115">
        <v>6.09</v>
      </c>
      <c r="E29" s="115">
        <v>5.76</v>
      </c>
      <c r="F29" s="115">
        <v>0.33</v>
      </c>
      <c r="G29" s="115">
        <v>6.09</v>
      </c>
    </row>
    <row r="30" spans="1:7" x14ac:dyDescent="0.25">
      <c r="A30" s="114">
        <v>20</v>
      </c>
      <c r="B30" s="115">
        <v>5.97</v>
      </c>
      <c r="C30" s="115">
        <v>0.34</v>
      </c>
      <c r="D30" s="115">
        <v>6.31</v>
      </c>
      <c r="E30" s="115">
        <v>5.97</v>
      </c>
      <c r="F30" s="115">
        <v>0.34</v>
      </c>
      <c r="G30" s="115">
        <v>6.31</v>
      </c>
    </row>
    <row r="31" spans="1:7" x14ac:dyDescent="0.25">
      <c r="A31" s="114">
        <v>21</v>
      </c>
      <c r="B31" s="115">
        <v>6.18</v>
      </c>
      <c r="C31" s="115">
        <v>0.35</v>
      </c>
      <c r="D31" s="115">
        <v>6.53</v>
      </c>
      <c r="E31" s="115">
        <v>6.18</v>
      </c>
      <c r="F31" s="115">
        <v>0.35</v>
      </c>
      <c r="G31" s="115">
        <v>6.53</v>
      </c>
    </row>
    <row r="32" spans="1:7" x14ac:dyDescent="0.25">
      <c r="A32" s="114">
        <v>22</v>
      </c>
      <c r="B32" s="115">
        <v>6.39</v>
      </c>
      <c r="C32" s="115">
        <v>0.37</v>
      </c>
      <c r="D32" s="115">
        <v>6.76</v>
      </c>
      <c r="E32" s="115">
        <v>6.39</v>
      </c>
      <c r="F32" s="115">
        <v>0.37</v>
      </c>
      <c r="G32" s="115">
        <v>6.76</v>
      </c>
    </row>
    <row r="33" spans="1:7" x14ac:dyDescent="0.25">
      <c r="A33" s="114">
        <v>23</v>
      </c>
      <c r="B33" s="115">
        <v>6.62</v>
      </c>
      <c r="C33" s="115">
        <v>0.38</v>
      </c>
      <c r="D33" s="115">
        <v>7</v>
      </c>
      <c r="E33" s="115">
        <v>6.62</v>
      </c>
      <c r="F33" s="115">
        <v>0.38</v>
      </c>
      <c r="G33" s="115">
        <v>7</v>
      </c>
    </row>
    <row r="34" spans="1:7" x14ac:dyDescent="0.25">
      <c r="A34" s="114">
        <v>24</v>
      </c>
      <c r="B34" s="115">
        <v>6.85</v>
      </c>
      <c r="C34" s="115">
        <v>0.39</v>
      </c>
      <c r="D34" s="115">
        <v>7.24</v>
      </c>
      <c r="E34" s="115">
        <v>6.85</v>
      </c>
      <c r="F34" s="115">
        <v>0.39</v>
      </c>
      <c r="G34" s="115">
        <v>7.24</v>
      </c>
    </row>
    <row r="35" spans="1:7" x14ac:dyDescent="0.25">
      <c r="A35" s="114">
        <v>25</v>
      </c>
      <c r="B35" s="115">
        <v>7.09</v>
      </c>
      <c r="C35" s="115">
        <v>0.41</v>
      </c>
      <c r="D35" s="115">
        <v>7.5</v>
      </c>
      <c r="E35" s="115">
        <v>7.09</v>
      </c>
      <c r="F35" s="115">
        <v>0.41</v>
      </c>
      <c r="G35" s="115">
        <v>7.5</v>
      </c>
    </row>
    <row r="36" spans="1:7" x14ac:dyDescent="0.25">
      <c r="A36" s="114">
        <v>26</v>
      </c>
      <c r="B36" s="115">
        <v>7.34</v>
      </c>
      <c r="C36" s="115">
        <v>0.42</v>
      </c>
      <c r="D36" s="115">
        <v>7.76</v>
      </c>
      <c r="E36" s="115">
        <v>7.34</v>
      </c>
      <c r="F36" s="115">
        <v>0.42</v>
      </c>
      <c r="G36" s="115">
        <v>7.76</v>
      </c>
    </row>
    <row r="37" spans="1:7" x14ac:dyDescent="0.25">
      <c r="A37" s="114">
        <v>27</v>
      </c>
      <c r="B37" s="115">
        <v>7.59</v>
      </c>
      <c r="C37" s="115">
        <v>0.44</v>
      </c>
      <c r="D37" s="115">
        <v>8.0299999999999994</v>
      </c>
      <c r="E37" s="115">
        <v>7.59</v>
      </c>
      <c r="F37" s="115">
        <v>0.44</v>
      </c>
      <c r="G37" s="115">
        <v>8.0299999999999994</v>
      </c>
    </row>
    <row r="38" spans="1:7" x14ac:dyDescent="0.25">
      <c r="A38" s="114">
        <v>28</v>
      </c>
      <c r="B38" s="115">
        <v>7.86</v>
      </c>
      <c r="C38" s="115">
        <v>0.46</v>
      </c>
      <c r="D38" s="115">
        <v>8.32</v>
      </c>
      <c r="E38" s="115">
        <v>7.86</v>
      </c>
      <c r="F38" s="115">
        <v>0.46</v>
      </c>
      <c r="G38" s="115">
        <v>8.32</v>
      </c>
    </row>
    <row r="39" spans="1:7" x14ac:dyDescent="0.25">
      <c r="A39" s="114">
        <v>29</v>
      </c>
      <c r="B39" s="115">
        <v>8.14</v>
      </c>
      <c r="C39" s="115">
        <v>0.47</v>
      </c>
      <c r="D39" s="115">
        <v>8.61</v>
      </c>
      <c r="E39" s="115">
        <v>8.14</v>
      </c>
      <c r="F39" s="115">
        <v>0.47</v>
      </c>
      <c r="G39" s="115">
        <v>8.61</v>
      </c>
    </row>
    <row r="40" spans="1:7" x14ac:dyDescent="0.25">
      <c r="A40" s="114">
        <v>30</v>
      </c>
      <c r="B40" s="115">
        <v>8.42</v>
      </c>
      <c r="C40" s="115">
        <v>0.49</v>
      </c>
      <c r="D40" s="115">
        <v>8.91</v>
      </c>
      <c r="E40" s="115">
        <v>8.42</v>
      </c>
      <c r="F40" s="115">
        <v>0.49</v>
      </c>
      <c r="G40" s="115">
        <v>8.91</v>
      </c>
    </row>
    <row r="41" spans="1:7" x14ac:dyDescent="0.25">
      <c r="A41" s="114">
        <v>31</v>
      </c>
      <c r="B41" s="115">
        <v>8.7200000000000006</v>
      </c>
      <c r="C41" s="115">
        <v>0.51</v>
      </c>
      <c r="D41" s="115">
        <v>9.2200000000000006</v>
      </c>
      <c r="E41" s="115">
        <v>8.7200000000000006</v>
      </c>
      <c r="F41" s="115">
        <v>0.51</v>
      </c>
      <c r="G41" s="115">
        <v>9.2200000000000006</v>
      </c>
    </row>
    <row r="42" spans="1:7" x14ac:dyDescent="0.25">
      <c r="A42" s="114">
        <v>32</v>
      </c>
      <c r="B42" s="115">
        <v>9.0299999999999994</v>
      </c>
      <c r="C42" s="115">
        <v>0.52</v>
      </c>
      <c r="D42" s="115">
        <v>9.5500000000000007</v>
      </c>
      <c r="E42" s="115">
        <v>9.0299999999999994</v>
      </c>
      <c r="F42" s="115">
        <v>0.52</v>
      </c>
      <c r="G42" s="115">
        <v>9.5500000000000007</v>
      </c>
    </row>
    <row r="43" spans="1:7" x14ac:dyDescent="0.25">
      <c r="A43" s="114">
        <v>33</v>
      </c>
      <c r="B43" s="115">
        <v>9.34</v>
      </c>
      <c r="C43" s="115">
        <v>0.54</v>
      </c>
      <c r="D43" s="115">
        <v>9.8800000000000008</v>
      </c>
      <c r="E43" s="115">
        <v>9.34</v>
      </c>
      <c r="F43" s="115">
        <v>0.54</v>
      </c>
      <c r="G43" s="115">
        <v>9.8800000000000008</v>
      </c>
    </row>
    <row r="44" spans="1:7" x14ac:dyDescent="0.25">
      <c r="A44" s="114">
        <v>34</v>
      </c>
      <c r="B44" s="115">
        <v>9.67</v>
      </c>
      <c r="C44" s="115">
        <v>0.56000000000000005</v>
      </c>
      <c r="D44" s="115">
        <v>10.23</v>
      </c>
      <c r="E44" s="115">
        <v>9.67</v>
      </c>
      <c r="F44" s="115">
        <v>0.56000000000000005</v>
      </c>
      <c r="G44" s="115">
        <v>10.23</v>
      </c>
    </row>
    <row r="45" spans="1:7" x14ac:dyDescent="0.25">
      <c r="A45" s="114">
        <v>35</v>
      </c>
      <c r="B45" s="115">
        <v>10.01</v>
      </c>
      <c r="C45" s="115">
        <v>0.57999999999999996</v>
      </c>
      <c r="D45" s="115">
        <v>10.59</v>
      </c>
      <c r="E45" s="115">
        <v>10.01</v>
      </c>
      <c r="F45" s="115">
        <v>0.57999999999999996</v>
      </c>
      <c r="G45" s="115">
        <v>10.59</v>
      </c>
    </row>
    <row r="46" spans="1:7" x14ac:dyDescent="0.25">
      <c r="A46" s="114">
        <v>36</v>
      </c>
      <c r="B46" s="115">
        <v>10.37</v>
      </c>
      <c r="C46" s="115">
        <v>0.6</v>
      </c>
      <c r="D46" s="115">
        <v>10.96</v>
      </c>
      <c r="E46" s="115">
        <v>10.37</v>
      </c>
      <c r="F46" s="115">
        <v>0.6</v>
      </c>
      <c r="G46" s="115">
        <v>10.96</v>
      </c>
    </row>
    <row r="47" spans="1:7" x14ac:dyDescent="0.25">
      <c r="A47" s="114">
        <v>37</v>
      </c>
      <c r="B47" s="115">
        <v>10.73</v>
      </c>
      <c r="C47" s="115">
        <v>0.62</v>
      </c>
      <c r="D47" s="115">
        <v>11.35</v>
      </c>
      <c r="E47" s="115">
        <v>10.73</v>
      </c>
      <c r="F47" s="115">
        <v>0.62</v>
      </c>
      <c r="G47" s="115">
        <v>11.35</v>
      </c>
    </row>
    <row r="48" spans="1:7" x14ac:dyDescent="0.25">
      <c r="A48" s="114">
        <v>38</v>
      </c>
      <c r="B48" s="115">
        <v>11.11</v>
      </c>
      <c r="C48" s="115">
        <v>0.64</v>
      </c>
      <c r="D48" s="115">
        <v>11.75</v>
      </c>
      <c r="E48" s="115">
        <v>11.11</v>
      </c>
      <c r="F48" s="115">
        <v>0.64</v>
      </c>
      <c r="G48" s="115">
        <v>11.75</v>
      </c>
    </row>
    <row r="49" spans="1:7" x14ac:dyDescent="0.25">
      <c r="A49" s="114">
        <v>39</v>
      </c>
      <c r="B49" s="115">
        <v>11.51</v>
      </c>
      <c r="C49" s="115">
        <v>0.66</v>
      </c>
      <c r="D49" s="115">
        <v>12.16</v>
      </c>
      <c r="E49" s="115">
        <v>11.51</v>
      </c>
      <c r="F49" s="115">
        <v>0.66</v>
      </c>
      <c r="G49" s="115">
        <v>12.16</v>
      </c>
    </row>
    <row r="50" spans="1:7" x14ac:dyDescent="0.25">
      <c r="A50" s="114">
        <v>40</v>
      </c>
      <c r="B50" s="115">
        <v>11.91</v>
      </c>
      <c r="C50" s="115">
        <v>0.68</v>
      </c>
      <c r="D50" s="115">
        <v>12.59</v>
      </c>
      <c r="E50" s="115">
        <v>11.91</v>
      </c>
      <c r="F50" s="115">
        <v>0.68</v>
      </c>
      <c r="G50" s="115">
        <v>12.59</v>
      </c>
    </row>
    <row r="51" spans="1:7" x14ac:dyDescent="0.25">
      <c r="A51" s="114">
        <v>41</v>
      </c>
      <c r="B51" s="115">
        <v>12.34</v>
      </c>
      <c r="C51" s="115">
        <v>0.7</v>
      </c>
      <c r="D51" s="115">
        <v>13.04</v>
      </c>
      <c r="E51" s="115">
        <v>12.34</v>
      </c>
      <c r="F51" s="115">
        <v>0.7</v>
      </c>
      <c r="G51" s="115">
        <v>13.04</v>
      </c>
    </row>
    <row r="52" spans="1:7" x14ac:dyDescent="0.25">
      <c r="A52" s="114">
        <v>42</v>
      </c>
      <c r="B52" s="115">
        <v>12.77</v>
      </c>
      <c r="C52" s="115">
        <v>0.72</v>
      </c>
      <c r="D52" s="115">
        <v>13.5</v>
      </c>
      <c r="E52" s="115">
        <v>12.77</v>
      </c>
      <c r="F52" s="115">
        <v>0.72</v>
      </c>
      <c r="G52" s="115">
        <v>13.5</v>
      </c>
    </row>
    <row r="53" spans="1:7" x14ac:dyDescent="0.25">
      <c r="A53" s="114">
        <v>43</v>
      </c>
      <c r="B53" s="115">
        <v>13.23</v>
      </c>
      <c r="C53" s="115">
        <v>0.74</v>
      </c>
      <c r="D53" s="115">
        <v>13.97</v>
      </c>
      <c r="E53" s="115">
        <v>13.23</v>
      </c>
      <c r="F53" s="115">
        <v>0.74</v>
      </c>
      <c r="G53" s="115">
        <v>13.97</v>
      </c>
    </row>
    <row r="54" spans="1:7" x14ac:dyDescent="0.25">
      <c r="A54" s="114">
        <v>44</v>
      </c>
      <c r="B54" s="115">
        <v>13.7</v>
      </c>
      <c r="C54" s="115">
        <v>0.77</v>
      </c>
      <c r="D54" s="115">
        <v>14.47</v>
      </c>
      <c r="E54" s="115">
        <v>13.7</v>
      </c>
      <c r="F54" s="115">
        <v>0.77</v>
      </c>
      <c r="G54" s="115">
        <v>14.47</v>
      </c>
    </row>
    <row r="55" spans="1:7" x14ac:dyDescent="0.25">
      <c r="A55" s="114">
        <v>45</v>
      </c>
      <c r="B55" s="115">
        <v>14.19</v>
      </c>
      <c r="C55" s="115">
        <v>0.79</v>
      </c>
      <c r="D55" s="115">
        <v>14.98</v>
      </c>
      <c r="E55" s="115">
        <v>14.19</v>
      </c>
      <c r="F55" s="115">
        <v>0.79</v>
      </c>
      <c r="G55" s="115">
        <v>14.98</v>
      </c>
    </row>
    <row r="56" spans="1:7" x14ac:dyDescent="0.25">
      <c r="A56" s="114">
        <v>46</v>
      </c>
      <c r="B56" s="115">
        <v>14.7</v>
      </c>
      <c r="C56" s="115">
        <v>0.81</v>
      </c>
      <c r="D56" s="115">
        <v>15.51</v>
      </c>
      <c r="E56" s="115">
        <v>14.7</v>
      </c>
      <c r="F56" s="115">
        <v>0.81</v>
      </c>
      <c r="G56" s="115">
        <v>15.51</v>
      </c>
    </row>
    <row r="57" spans="1:7" x14ac:dyDescent="0.25">
      <c r="A57" s="114">
        <v>47</v>
      </c>
      <c r="B57" s="115">
        <v>15.23</v>
      </c>
      <c r="C57" s="115">
        <v>0.83</v>
      </c>
      <c r="D57" s="115">
        <v>16.059999999999999</v>
      </c>
      <c r="E57" s="115">
        <v>15.23</v>
      </c>
      <c r="F57" s="115">
        <v>0.83</v>
      </c>
      <c r="G57" s="115">
        <v>16.059999999999999</v>
      </c>
    </row>
    <row r="58" spans="1:7" x14ac:dyDescent="0.25">
      <c r="A58" s="114">
        <v>48</v>
      </c>
      <c r="B58" s="115">
        <v>15.78</v>
      </c>
      <c r="C58" s="115">
        <v>0.86</v>
      </c>
      <c r="D58" s="115">
        <v>16.64</v>
      </c>
      <c r="E58" s="115">
        <v>15.78</v>
      </c>
      <c r="F58" s="115">
        <v>0.86</v>
      </c>
      <c r="G58" s="115">
        <v>16.64</v>
      </c>
    </row>
    <row r="59" spans="1:7" x14ac:dyDescent="0.25">
      <c r="A59" s="114">
        <v>49</v>
      </c>
      <c r="B59" s="115">
        <v>16.350000000000001</v>
      </c>
      <c r="C59" s="115">
        <v>0.88</v>
      </c>
      <c r="D59" s="115">
        <v>17.23</v>
      </c>
      <c r="E59" s="115">
        <v>16.350000000000001</v>
      </c>
      <c r="F59" s="115">
        <v>0.88</v>
      </c>
      <c r="G59" s="115">
        <v>17.23</v>
      </c>
    </row>
    <row r="60" spans="1:7" x14ac:dyDescent="0.25">
      <c r="A60" s="114">
        <v>50</v>
      </c>
      <c r="B60" s="115">
        <v>16.940000000000001</v>
      </c>
      <c r="C60" s="115">
        <v>0.9</v>
      </c>
      <c r="D60" s="115">
        <v>17.850000000000001</v>
      </c>
      <c r="E60" s="115">
        <v>16.940000000000001</v>
      </c>
      <c r="F60" s="115">
        <v>0.9</v>
      </c>
      <c r="G60" s="115">
        <v>17.850000000000001</v>
      </c>
    </row>
    <row r="61" spans="1:7" x14ac:dyDescent="0.25">
      <c r="A61" s="114">
        <v>51</v>
      </c>
      <c r="B61" s="115">
        <v>17.559999999999999</v>
      </c>
      <c r="C61" s="115">
        <v>0.93</v>
      </c>
      <c r="D61" s="115">
        <v>18.489999999999998</v>
      </c>
      <c r="E61" s="115">
        <v>17.559999999999999</v>
      </c>
      <c r="F61" s="115">
        <v>0.93</v>
      </c>
      <c r="G61" s="115">
        <v>18.489999999999998</v>
      </c>
    </row>
    <row r="62" spans="1:7" x14ac:dyDescent="0.25">
      <c r="A62" s="114">
        <v>52</v>
      </c>
      <c r="B62" s="115">
        <v>18.2</v>
      </c>
      <c r="C62" s="115">
        <v>0.95</v>
      </c>
      <c r="D62" s="115">
        <v>19.149999999999999</v>
      </c>
      <c r="E62" s="115">
        <v>18.2</v>
      </c>
      <c r="F62" s="115">
        <v>0.95</v>
      </c>
      <c r="G62" s="115">
        <v>19.149999999999999</v>
      </c>
    </row>
    <row r="63" spans="1:7" x14ac:dyDescent="0.25">
      <c r="A63" s="114">
        <v>53</v>
      </c>
      <c r="B63" s="115">
        <v>18.87</v>
      </c>
      <c r="C63" s="115">
        <v>0.97</v>
      </c>
      <c r="D63" s="115">
        <v>19.850000000000001</v>
      </c>
      <c r="E63" s="115">
        <v>18.87</v>
      </c>
      <c r="F63" s="115">
        <v>0.97</v>
      </c>
      <c r="G63" s="115">
        <v>19.850000000000001</v>
      </c>
    </row>
    <row r="64" spans="1:7" x14ac:dyDescent="0.25">
      <c r="A64" s="114">
        <v>54</v>
      </c>
      <c r="B64" s="115">
        <v>19.57</v>
      </c>
      <c r="C64" s="115">
        <v>1</v>
      </c>
      <c r="D64" s="115">
        <v>20.57</v>
      </c>
      <c r="E64" s="115">
        <v>19.57</v>
      </c>
      <c r="F64" s="115">
        <v>1</v>
      </c>
      <c r="G64" s="115">
        <v>20.57</v>
      </c>
    </row>
    <row r="65" spans="1:7" x14ac:dyDescent="0.25">
      <c r="A65" s="114">
        <v>55</v>
      </c>
      <c r="B65" s="115">
        <v>20.3</v>
      </c>
      <c r="C65" s="115">
        <v>1.02</v>
      </c>
      <c r="D65" s="115">
        <v>21.32</v>
      </c>
      <c r="E65" s="115">
        <v>20.3</v>
      </c>
      <c r="F65" s="115">
        <v>1.02</v>
      </c>
      <c r="G65" s="115">
        <v>21.32</v>
      </c>
    </row>
    <row r="66" spans="1:7" x14ac:dyDescent="0.25">
      <c r="A66" s="114">
        <v>56</v>
      </c>
      <c r="B66" s="115">
        <v>21.05</v>
      </c>
      <c r="C66" s="115">
        <v>1.04</v>
      </c>
      <c r="D66" s="115">
        <v>22.1</v>
      </c>
      <c r="E66" s="115">
        <v>21.05</v>
      </c>
      <c r="F66" s="115">
        <v>1.04</v>
      </c>
      <c r="G66" s="115">
        <v>22.1</v>
      </c>
    </row>
    <row r="67" spans="1:7" x14ac:dyDescent="0.25">
      <c r="A67" s="114">
        <v>57</v>
      </c>
      <c r="B67" s="115">
        <v>21.85</v>
      </c>
      <c r="C67" s="115">
        <v>1.06</v>
      </c>
      <c r="D67" s="115">
        <v>22.91</v>
      </c>
      <c r="E67" s="115">
        <v>21.85</v>
      </c>
      <c r="F67" s="115">
        <v>1.06</v>
      </c>
      <c r="G67" s="115">
        <v>22.91</v>
      </c>
    </row>
    <row r="68" spans="1:7" x14ac:dyDescent="0.25">
      <c r="A68" s="114">
        <v>58</v>
      </c>
      <c r="B68" s="115">
        <v>22.68</v>
      </c>
      <c r="C68" s="115">
        <v>1.0900000000000001</v>
      </c>
      <c r="D68" s="115">
        <v>23.76</v>
      </c>
      <c r="E68" s="115">
        <v>22.68</v>
      </c>
      <c r="F68" s="115">
        <v>1.0900000000000001</v>
      </c>
      <c r="G68" s="115">
        <v>23.76</v>
      </c>
    </row>
    <row r="69" spans="1:7" x14ac:dyDescent="0.25">
      <c r="A69" s="114">
        <v>59</v>
      </c>
      <c r="B69" s="115">
        <v>23.55</v>
      </c>
      <c r="C69" s="115">
        <v>1.1100000000000001</v>
      </c>
      <c r="D69" s="115">
        <v>24.65</v>
      </c>
      <c r="E69" s="115">
        <v>23.55</v>
      </c>
      <c r="F69" s="115">
        <v>1.1100000000000001</v>
      </c>
      <c r="G69" s="115">
        <v>24.65</v>
      </c>
    </row>
    <row r="70" spans="1:7" x14ac:dyDescent="0.25">
      <c r="A70" s="114">
        <v>60</v>
      </c>
      <c r="B70" s="115">
        <v>23.68</v>
      </c>
      <c r="C70" s="115">
        <v>1.1200000000000001</v>
      </c>
      <c r="D70" s="115">
        <v>24.8</v>
      </c>
      <c r="E70" s="115">
        <v>23.68</v>
      </c>
      <c r="F70" s="115">
        <v>1.1200000000000001</v>
      </c>
      <c r="G70" s="115">
        <v>24.8</v>
      </c>
    </row>
    <row r="71" spans="1:7" x14ac:dyDescent="0.25">
      <c r="A71" s="114">
        <v>61</v>
      </c>
      <c r="B71" s="115">
        <v>23.06</v>
      </c>
      <c r="C71" s="115">
        <v>1.1200000000000001</v>
      </c>
      <c r="D71" s="115">
        <v>24.18</v>
      </c>
      <c r="E71" s="115">
        <v>23.06</v>
      </c>
      <c r="F71" s="115">
        <v>1.1200000000000001</v>
      </c>
      <c r="G71" s="115">
        <v>24.18</v>
      </c>
    </row>
    <row r="72" spans="1:7" x14ac:dyDescent="0.25">
      <c r="A72" s="114">
        <v>62</v>
      </c>
      <c r="B72" s="115">
        <v>22.44</v>
      </c>
      <c r="C72" s="115">
        <v>1.1200000000000001</v>
      </c>
      <c r="D72" s="115">
        <v>23.56</v>
      </c>
      <c r="E72" s="115">
        <v>22.44</v>
      </c>
      <c r="F72" s="115">
        <v>1.1200000000000001</v>
      </c>
      <c r="G72" s="115">
        <v>23.56</v>
      </c>
    </row>
    <row r="73" spans="1:7" x14ac:dyDescent="0.25">
      <c r="A73" s="114">
        <v>63</v>
      </c>
      <c r="B73" s="115">
        <v>21.82</v>
      </c>
      <c r="C73" s="115">
        <v>1.1200000000000001</v>
      </c>
      <c r="D73" s="115">
        <v>22.94</v>
      </c>
      <c r="E73" s="115">
        <v>21.82</v>
      </c>
      <c r="F73" s="115">
        <v>1.1200000000000001</v>
      </c>
      <c r="G73" s="115">
        <v>22.94</v>
      </c>
    </row>
    <row r="74" spans="1:7" x14ac:dyDescent="0.25">
      <c r="A74" s="114">
        <v>64</v>
      </c>
      <c r="B74" s="115">
        <v>21.19</v>
      </c>
      <c r="C74" s="115">
        <v>1.1200000000000001</v>
      </c>
      <c r="D74" s="115">
        <v>22.31</v>
      </c>
      <c r="E74" s="115">
        <v>21.19</v>
      </c>
      <c r="F74" s="115">
        <v>1.1200000000000001</v>
      </c>
      <c r="G74" s="115">
        <v>22.31</v>
      </c>
    </row>
    <row r="75" spans="1:7" x14ac:dyDescent="0.25">
      <c r="A75" s="114">
        <v>65</v>
      </c>
      <c r="B75" s="115">
        <v>20.56</v>
      </c>
      <c r="C75" s="115">
        <v>1.1200000000000001</v>
      </c>
      <c r="D75" s="115">
        <v>21.68</v>
      </c>
      <c r="E75" s="115">
        <v>20.56</v>
      </c>
      <c r="F75" s="115">
        <v>1.1200000000000001</v>
      </c>
      <c r="G75" s="115">
        <v>21.68</v>
      </c>
    </row>
    <row r="76" spans="1:7" x14ac:dyDescent="0.25">
      <c r="A76" s="114">
        <v>66</v>
      </c>
      <c r="B76" s="115">
        <v>19.940000000000001</v>
      </c>
      <c r="C76" s="115">
        <v>1.1100000000000001</v>
      </c>
      <c r="D76" s="115">
        <v>21.05</v>
      </c>
      <c r="E76" s="115">
        <v>19.940000000000001</v>
      </c>
      <c r="F76" s="115">
        <v>1.1100000000000001</v>
      </c>
      <c r="G76" s="115">
        <v>21.05</v>
      </c>
    </row>
    <row r="77" spans="1:7" x14ac:dyDescent="0.25">
      <c r="A77" s="114">
        <v>67</v>
      </c>
      <c r="B77" s="115">
        <v>19.309999999999999</v>
      </c>
      <c r="C77" s="115">
        <v>1.1100000000000001</v>
      </c>
      <c r="D77" s="115">
        <v>20.420000000000002</v>
      </c>
      <c r="E77" s="115">
        <v>19.309999999999999</v>
      </c>
      <c r="F77" s="115">
        <v>1.1100000000000001</v>
      </c>
      <c r="G77" s="115">
        <v>20.420000000000002</v>
      </c>
    </row>
    <row r="78" spans="1:7" x14ac:dyDescent="0.25">
      <c r="A78" s="114">
        <v>68</v>
      </c>
      <c r="B78" s="115">
        <v>18.68</v>
      </c>
      <c r="C78" s="115">
        <v>1.1000000000000001</v>
      </c>
      <c r="D78" s="115">
        <v>19.78</v>
      </c>
      <c r="E78" s="115">
        <v>18.68</v>
      </c>
      <c r="F78" s="115">
        <v>1.1000000000000001</v>
      </c>
      <c r="G78" s="115">
        <v>19.78</v>
      </c>
    </row>
    <row r="79" spans="1:7" x14ac:dyDescent="0.25">
      <c r="A79" s="114">
        <v>69</v>
      </c>
      <c r="B79" s="115">
        <v>18.05</v>
      </c>
      <c r="C79" s="115">
        <v>1.0900000000000001</v>
      </c>
      <c r="D79" s="115">
        <v>19.14</v>
      </c>
      <c r="E79" s="115">
        <v>18.05</v>
      </c>
      <c r="F79" s="115">
        <v>1.0900000000000001</v>
      </c>
      <c r="G79" s="115">
        <v>19.14</v>
      </c>
    </row>
    <row r="80" spans="1:7" x14ac:dyDescent="0.25">
      <c r="A80" s="114">
        <v>70</v>
      </c>
      <c r="B80" s="115">
        <v>17.43</v>
      </c>
      <c r="C80" s="115">
        <v>1.08</v>
      </c>
      <c r="D80" s="115">
        <v>18.510000000000002</v>
      </c>
      <c r="E80" s="115">
        <v>17.43</v>
      </c>
      <c r="F80" s="115">
        <v>1.08</v>
      </c>
      <c r="G80" s="115">
        <v>18.510000000000002</v>
      </c>
    </row>
    <row r="81" spans="1:7" x14ac:dyDescent="0.25">
      <c r="A81" s="114">
        <v>71</v>
      </c>
      <c r="B81" s="115">
        <v>16.8</v>
      </c>
      <c r="C81" s="115">
        <v>1.07</v>
      </c>
      <c r="D81" s="115">
        <v>17.87</v>
      </c>
      <c r="E81" s="115">
        <v>16.8</v>
      </c>
      <c r="F81" s="115">
        <v>1.07</v>
      </c>
      <c r="G81" s="115">
        <v>17.87</v>
      </c>
    </row>
    <row r="82" spans="1:7" x14ac:dyDescent="0.25">
      <c r="A82" s="114">
        <v>72</v>
      </c>
      <c r="B82" s="115">
        <v>16.18</v>
      </c>
      <c r="C82" s="115">
        <v>1.06</v>
      </c>
      <c r="D82" s="115">
        <v>17.239999999999998</v>
      </c>
      <c r="E82" s="115">
        <v>16.18</v>
      </c>
      <c r="F82" s="115">
        <v>1.06</v>
      </c>
      <c r="G82" s="115">
        <v>17.239999999999998</v>
      </c>
    </row>
    <row r="83" spans="1:7" x14ac:dyDescent="0.25">
      <c r="A83" s="114">
        <v>73</v>
      </c>
      <c r="B83" s="115">
        <v>15.57</v>
      </c>
      <c r="C83" s="115">
        <v>1.04</v>
      </c>
      <c r="D83" s="115">
        <v>16.61</v>
      </c>
      <c r="E83" s="115">
        <v>15.57</v>
      </c>
      <c r="F83" s="115">
        <v>1.04</v>
      </c>
      <c r="G83" s="115">
        <v>16.61</v>
      </c>
    </row>
    <row r="84" spans="1:7" x14ac:dyDescent="0.25">
      <c r="A84" s="114">
        <v>74</v>
      </c>
      <c r="B84" s="115">
        <v>14.96</v>
      </c>
      <c r="C84" s="115">
        <v>1.02</v>
      </c>
      <c r="D84" s="115">
        <v>15.99</v>
      </c>
      <c r="E84" s="115">
        <v>14.96</v>
      </c>
      <c r="F84" s="115">
        <v>1.02</v>
      </c>
      <c r="G84" s="115">
        <v>15.99</v>
      </c>
    </row>
    <row r="85" spans="1:7" x14ac:dyDescent="0.25">
      <c r="A85" s="114">
        <v>75</v>
      </c>
      <c r="B85" s="115">
        <v>14.37</v>
      </c>
      <c r="C85" s="115">
        <v>1</v>
      </c>
      <c r="D85" s="115">
        <v>15.37</v>
      </c>
      <c r="E85" s="115">
        <v>14.37</v>
      </c>
      <c r="F85" s="115">
        <v>1</v>
      </c>
      <c r="G85" s="115">
        <v>15.37</v>
      </c>
    </row>
  </sheetData>
  <sheetProtection algorithmName="SHA-512" hashValue="0wxJFPKn4OvUuc/RF7/xU75mO6sqHdaSXUb4num8QV+Ng9vpYf+Wd98j90XsPHERiFaApLpdiqqwkrTH5mXpgQ==" saltValue="jFcjOGLymJPQ8zlvomqzZw==" spinCount="100000" sheet="1" objects="1" scenarios="1"/>
  <conditionalFormatting sqref="A6 A9:A16">
    <cfRule type="expression" dxfId="1505" priority="35" stopIfTrue="1">
      <formula>MOD(ROW(),2)=0</formula>
    </cfRule>
    <cfRule type="expression" dxfId="1504" priority="36" stopIfTrue="1">
      <formula>MOD(ROW(),2)&lt;&gt;0</formula>
    </cfRule>
  </conditionalFormatting>
  <conditionalFormatting sqref="B6:G6 B8:G11 C7:G7 B13:G16 C12:G12 C17:G21">
    <cfRule type="expression" dxfId="1503" priority="37" stopIfTrue="1">
      <formula>MOD(ROW(),2)=0</formula>
    </cfRule>
    <cfRule type="expression" dxfId="1502" priority="38" stopIfTrue="1">
      <formula>MOD(ROW(),2)&lt;&gt;0</formula>
    </cfRule>
  </conditionalFormatting>
  <conditionalFormatting sqref="A7">
    <cfRule type="expression" dxfId="1501" priority="29" stopIfTrue="1">
      <formula>MOD(ROW(),2)=0</formula>
    </cfRule>
    <cfRule type="expression" dxfId="1500" priority="30" stopIfTrue="1">
      <formula>MOD(ROW(),2)&lt;&gt;0</formula>
    </cfRule>
  </conditionalFormatting>
  <conditionalFormatting sqref="A8">
    <cfRule type="expression" dxfId="1499" priority="27" stopIfTrue="1">
      <formula>MOD(ROW(),2)=0</formula>
    </cfRule>
    <cfRule type="expression" dxfId="1498" priority="28" stopIfTrue="1">
      <formula>MOD(ROW(),2)&lt;&gt;0</formula>
    </cfRule>
  </conditionalFormatting>
  <conditionalFormatting sqref="B7">
    <cfRule type="expression" dxfId="1497" priority="25" stopIfTrue="1">
      <formula>MOD(ROW(),2)=0</formula>
    </cfRule>
    <cfRule type="expression" dxfId="1496" priority="26" stopIfTrue="1">
      <formula>MOD(ROW(),2)&lt;&gt;0</formula>
    </cfRule>
  </conditionalFormatting>
  <conditionalFormatting sqref="A18:A20">
    <cfRule type="expression" dxfId="1495" priority="21" stopIfTrue="1">
      <formula>MOD(ROW(),2)=0</formula>
    </cfRule>
    <cfRule type="expression" dxfId="1494" priority="22" stopIfTrue="1">
      <formula>MOD(ROW(),2)&lt;&gt;0</formula>
    </cfRule>
  </conditionalFormatting>
  <conditionalFormatting sqref="B18:B21">
    <cfRule type="expression" dxfId="1493" priority="23" stopIfTrue="1">
      <formula>MOD(ROW(),2)=0</formula>
    </cfRule>
    <cfRule type="expression" dxfId="1492" priority="24" stopIfTrue="1">
      <formula>MOD(ROW(),2)&lt;&gt;0</formula>
    </cfRule>
  </conditionalFormatting>
  <conditionalFormatting sqref="A17">
    <cfRule type="expression" dxfId="1491" priority="17" stopIfTrue="1">
      <formula>MOD(ROW(),2)=0</formula>
    </cfRule>
    <cfRule type="expression" dxfId="1490" priority="18" stopIfTrue="1">
      <formula>MOD(ROW(),2)&lt;&gt;0</formula>
    </cfRule>
  </conditionalFormatting>
  <conditionalFormatting sqref="B12">
    <cfRule type="expression" dxfId="1489" priority="15" stopIfTrue="1">
      <formula>MOD(ROW(),2)=0</formula>
    </cfRule>
    <cfRule type="expression" dxfId="1488" priority="16" stopIfTrue="1">
      <formula>MOD(ROW(),2)&lt;&gt;0</formula>
    </cfRule>
  </conditionalFormatting>
  <conditionalFormatting sqref="A26:A85">
    <cfRule type="expression" dxfId="1487" priority="7" stopIfTrue="1">
      <formula>MOD(ROW(),2)=0</formula>
    </cfRule>
    <cfRule type="expression" dxfId="1486" priority="8" stopIfTrue="1">
      <formula>MOD(ROW(),2)&lt;&gt;0</formula>
    </cfRule>
  </conditionalFormatting>
  <conditionalFormatting sqref="B26:G85">
    <cfRule type="expression" dxfId="1485" priority="9" stopIfTrue="1">
      <formula>MOD(ROW(),2)=0</formula>
    </cfRule>
    <cfRule type="expression" dxfId="1484" priority="10" stopIfTrue="1">
      <formula>MOD(ROW(),2)&lt;&gt;0</formula>
    </cfRule>
  </conditionalFormatting>
  <conditionalFormatting sqref="B17">
    <cfRule type="expression" dxfId="1483" priority="5" stopIfTrue="1">
      <formula>MOD(ROW(),2)=0</formula>
    </cfRule>
    <cfRule type="expression" dxfId="1482" priority="6" stopIfTrue="1">
      <formula>MOD(ROW(),2)&lt;&gt;0</formula>
    </cfRule>
  </conditionalFormatting>
  <conditionalFormatting sqref="A21">
    <cfRule type="expression" dxfId="1481" priority="1" stopIfTrue="1">
      <formula>MOD(ROW(),2)=0</formula>
    </cfRule>
    <cfRule type="expression" dxfId="1480" priority="2" stopIfTrue="1">
      <formula>MOD(ROW(),2)&lt;&gt;0</formula>
    </cfRule>
  </conditionalFormatting>
  <hyperlinks>
    <hyperlink ref="B24" location="Assumptions!A1" display="Assumptions" xr:uid="{A2563806-C3CC-48F0-B75C-DB108F7BD68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9"/>
  <dimension ref="A1:I85"/>
  <sheetViews>
    <sheetView showGridLines="0" zoomScale="85" zoomScaleNormal="85" workbookViewId="0">
      <selection activeCell="B8" sqref="B8"/>
    </sheetView>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CETV - x-211</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348</v>
      </c>
      <c r="B7" s="92" t="s">
        <v>351</v>
      </c>
      <c r="C7" s="92"/>
      <c r="D7" s="92"/>
      <c r="E7" s="92"/>
      <c r="F7" s="92"/>
      <c r="G7" s="92"/>
    </row>
    <row r="8" spans="1:9" x14ac:dyDescent="0.25">
      <c r="A8" s="90" t="s">
        <v>349</v>
      </c>
      <c r="B8" s="92" t="s">
        <v>304</v>
      </c>
      <c r="C8" s="92"/>
      <c r="D8" s="92"/>
      <c r="E8" s="92"/>
      <c r="F8" s="92"/>
      <c r="G8" s="92"/>
    </row>
    <row r="9" spans="1:9" x14ac:dyDescent="0.25">
      <c r="A9" s="90" t="s">
        <v>17</v>
      </c>
      <c r="B9" s="92" t="s">
        <v>274</v>
      </c>
      <c r="C9" s="92"/>
      <c r="D9" s="92"/>
      <c r="E9" s="92"/>
      <c r="F9" s="92"/>
      <c r="G9" s="92"/>
    </row>
    <row r="10" spans="1:9" x14ac:dyDescent="0.25">
      <c r="A10" s="90" t="s">
        <v>2</v>
      </c>
      <c r="B10" s="92" t="s">
        <v>305</v>
      </c>
      <c r="C10" s="92"/>
      <c r="D10" s="92"/>
      <c r="E10" s="92"/>
      <c r="F10" s="92"/>
      <c r="G10" s="92"/>
    </row>
    <row r="11" spans="1:9" x14ac:dyDescent="0.25">
      <c r="A11" s="90" t="s">
        <v>23</v>
      </c>
      <c r="B11" s="92" t="s">
        <v>276</v>
      </c>
      <c r="C11" s="92"/>
      <c r="D11" s="92"/>
      <c r="E11" s="92"/>
      <c r="F11" s="92"/>
      <c r="G11" s="92"/>
    </row>
    <row r="12" spans="1:9" x14ac:dyDescent="0.25">
      <c r="A12" s="90" t="s">
        <v>271</v>
      </c>
      <c r="B12" s="92" t="s">
        <v>378</v>
      </c>
      <c r="C12" s="92"/>
      <c r="D12" s="92"/>
      <c r="E12" s="92"/>
      <c r="F12" s="92"/>
      <c r="G12" s="92"/>
    </row>
    <row r="13" spans="1:9" x14ac:dyDescent="0.25">
      <c r="A13" s="90" t="s">
        <v>57</v>
      </c>
      <c r="B13" s="92">
        <v>1</v>
      </c>
      <c r="C13" s="92"/>
      <c r="D13" s="92"/>
      <c r="E13" s="92"/>
      <c r="F13" s="92"/>
      <c r="G13" s="92"/>
    </row>
    <row r="14" spans="1:9" x14ac:dyDescent="0.25">
      <c r="A14" s="90" t="s">
        <v>18</v>
      </c>
      <c r="B14" s="92">
        <v>211</v>
      </c>
      <c r="C14" s="92"/>
      <c r="D14" s="92"/>
      <c r="E14" s="92"/>
      <c r="F14" s="92"/>
      <c r="G14" s="92"/>
    </row>
    <row r="15" spans="1:9" x14ac:dyDescent="0.25">
      <c r="A15" s="90" t="s">
        <v>58</v>
      </c>
      <c r="B15" s="92" t="s">
        <v>359</v>
      </c>
      <c r="C15" s="92"/>
      <c r="D15" s="92"/>
      <c r="E15" s="92"/>
      <c r="F15" s="92"/>
      <c r="G15" s="92"/>
    </row>
    <row r="16" spans="1:9" x14ac:dyDescent="0.25">
      <c r="A16" s="90" t="s">
        <v>59</v>
      </c>
      <c r="B16" s="92" t="s">
        <v>370</v>
      </c>
      <c r="C16" s="92"/>
      <c r="D16" s="92"/>
      <c r="E16" s="92"/>
      <c r="F16" s="92"/>
      <c r="G16" s="92"/>
    </row>
    <row r="17" spans="1:7" ht="26.4" x14ac:dyDescent="0.25">
      <c r="A17" s="90" t="s">
        <v>360</v>
      </c>
      <c r="B17" s="92" t="s">
        <v>817</v>
      </c>
      <c r="C17" s="92"/>
      <c r="D17" s="92"/>
      <c r="E17" s="92"/>
      <c r="F17" s="92"/>
      <c r="G17" s="92"/>
    </row>
    <row r="18" spans="1:7" x14ac:dyDescent="0.25">
      <c r="A18" s="90" t="s">
        <v>19</v>
      </c>
      <c r="B18" s="102">
        <v>45071</v>
      </c>
      <c r="C18" s="92"/>
      <c r="D18" s="92"/>
      <c r="E18" s="92"/>
      <c r="F18" s="92"/>
      <c r="G18" s="92"/>
    </row>
    <row r="19" spans="1:7" x14ac:dyDescent="0.25">
      <c r="A19" s="90" t="s">
        <v>20</v>
      </c>
      <c r="B19" s="110"/>
      <c r="C19" s="92"/>
      <c r="D19" s="92"/>
      <c r="E19" s="92"/>
      <c r="F19" s="92"/>
      <c r="G19" s="92"/>
    </row>
    <row r="20" spans="1:7" x14ac:dyDescent="0.25">
      <c r="A20" s="90" t="s">
        <v>269</v>
      </c>
      <c r="B20" s="92" t="s">
        <v>806</v>
      </c>
      <c r="C20" s="92"/>
      <c r="D20" s="92"/>
      <c r="E20" s="92"/>
      <c r="F20" s="92"/>
      <c r="G20" s="92"/>
    </row>
    <row r="21" spans="1:7" x14ac:dyDescent="0.25">
      <c r="A21" s="90" t="s">
        <v>895</v>
      </c>
      <c r="B21" s="92" t="s">
        <v>846</v>
      </c>
      <c r="C21" s="92"/>
      <c r="D21" s="92"/>
      <c r="E21" s="92"/>
      <c r="F21" s="92"/>
      <c r="G21" s="92"/>
    </row>
    <row r="23" spans="1:7" x14ac:dyDescent="0.25">
      <c r="B23" s="107" t="str">
        <f>HYPERLINK("#'Factor List'!A1","Back to Factor List")</f>
        <v>Back to Factor List</v>
      </c>
    </row>
    <row r="24" spans="1:7" x14ac:dyDescent="0.25">
      <c r="B24" s="107" t="s">
        <v>839</v>
      </c>
    </row>
    <row r="26" spans="1:7" ht="26.4" x14ac:dyDescent="0.25">
      <c r="A26" s="113" t="s">
        <v>278</v>
      </c>
      <c r="B26" s="113" t="s">
        <v>279</v>
      </c>
      <c r="C26" s="113" t="s">
        <v>280</v>
      </c>
      <c r="D26" s="113" t="s">
        <v>302</v>
      </c>
      <c r="E26" s="113" t="s">
        <v>281</v>
      </c>
      <c r="F26" s="113" t="s">
        <v>282</v>
      </c>
      <c r="G26" s="113" t="s">
        <v>303</v>
      </c>
    </row>
    <row r="27" spans="1:7" x14ac:dyDescent="0.25">
      <c r="A27" s="114">
        <v>17</v>
      </c>
      <c r="B27" s="115">
        <v>4.76</v>
      </c>
      <c r="C27" s="115">
        <v>0.23</v>
      </c>
      <c r="D27" s="115">
        <v>4.99</v>
      </c>
      <c r="E27" s="115">
        <v>4.76</v>
      </c>
      <c r="F27" s="115">
        <v>0.23</v>
      </c>
      <c r="G27" s="115">
        <v>4.99</v>
      </c>
    </row>
    <row r="28" spans="1:7" x14ac:dyDescent="0.25">
      <c r="A28" s="114">
        <v>18</v>
      </c>
      <c r="B28" s="115">
        <v>4.92</v>
      </c>
      <c r="C28" s="115">
        <v>0.25</v>
      </c>
      <c r="D28" s="115">
        <v>5.17</v>
      </c>
      <c r="E28" s="115">
        <v>4.92</v>
      </c>
      <c r="F28" s="115">
        <v>0.25</v>
      </c>
      <c r="G28" s="115">
        <v>5.17</v>
      </c>
    </row>
    <row r="29" spans="1:7" x14ac:dyDescent="0.25">
      <c r="A29" s="114">
        <v>19</v>
      </c>
      <c r="B29" s="115">
        <v>5.09</v>
      </c>
      <c r="C29" s="115">
        <v>0.26</v>
      </c>
      <c r="D29" s="115">
        <v>5.35</v>
      </c>
      <c r="E29" s="115">
        <v>5.09</v>
      </c>
      <c r="F29" s="115">
        <v>0.26</v>
      </c>
      <c r="G29" s="115">
        <v>5.35</v>
      </c>
    </row>
    <row r="30" spans="1:7" x14ac:dyDescent="0.25">
      <c r="A30" s="114">
        <v>20</v>
      </c>
      <c r="B30" s="115">
        <v>5.27</v>
      </c>
      <c r="C30" s="115">
        <v>0.27</v>
      </c>
      <c r="D30" s="115">
        <v>5.54</v>
      </c>
      <c r="E30" s="115">
        <v>5.27</v>
      </c>
      <c r="F30" s="115">
        <v>0.27</v>
      </c>
      <c r="G30" s="115">
        <v>5.54</v>
      </c>
    </row>
    <row r="31" spans="1:7" x14ac:dyDescent="0.25">
      <c r="A31" s="114">
        <v>21</v>
      </c>
      <c r="B31" s="115">
        <v>5.45</v>
      </c>
      <c r="C31" s="115">
        <v>0.28000000000000003</v>
      </c>
      <c r="D31" s="115">
        <v>5.73</v>
      </c>
      <c r="E31" s="115">
        <v>5.45</v>
      </c>
      <c r="F31" s="115">
        <v>0.28000000000000003</v>
      </c>
      <c r="G31" s="115">
        <v>5.73</v>
      </c>
    </row>
    <row r="32" spans="1:7" x14ac:dyDescent="0.25">
      <c r="A32" s="114">
        <v>22</v>
      </c>
      <c r="B32" s="115">
        <v>5.64</v>
      </c>
      <c r="C32" s="115">
        <v>0.28999999999999998</v>
      </c>
      <c r="D32" s="115">
        <v>5.93</v>
      </c>
      <c r="E32" s="115">
        <v>5.64</v>
      </c>
      <c r="F32" s="115">
        <v>0.28999999999999998</v>
      </c>
      <c r="G32" s="115">
        <v>5.93</v>
      </c>
    </row>
    <row r="33" spans="1:7" x14ac:dyDescent="0.25">
      <c r="A33" s="114">
        <v>23</v>
      </c>
      <c r="B33" s="115">
        <v>5.84</v>
      </c>
      <c r="C33" s="115">
        <v>0.3</v>
      </c>
      <c r="D33" s="115">
        <v>6.14</v>
      </c>
      <c r="E33" s="115">
        <v>5.84</v>
      </c>
      <c r="F33" s="115">
        <v>0.3</v>
      </c>
      <c r="G33" s="115">
        <v>6.14</v>
      </c>
    </row>
    <row r="34" spans="1:7" x14ac:dyDescent="0.25">
      <c r="A34" s="114">
        <v>24</v>
      </c>
      <c r="B34" s="115">
        <v>6.04</v>
      </c>
      <c r="C34" s="115">
        <v>0.31</v>
      </c>
      <c r="D34" s="115">
        <v>6.35</v>
      </c>
      <c r="E34" s="115">
        <v>6.04</v>
      </c>
      <c r="F34" s="115">
        <v>0.31</v>
      </c>
      <c r="G34" s="115">
        <v>6.35</v>
      </c>
    </row>
    <row r="35" spans="1:7" x14ac:dyDescent="0.25">
      <c r="A35" s="114">
        <v>25</v>
      </c>
      <c r="B35" s="115">
        <v>6.25</v>
      </c>
      <c r="C35" s="115">
        <v>0.32</v>
      </c>
      <c r="D35" s="115">
        <v>6.57</v>
      </c>
      <c r="E35" s="115">
        <v>6.25</v>
      </c>
      <c r="F35" s="115">
        <v>0.32</v>
      </c>
      <c r="G35" s="115">
        <v>6.57</v>
      </c>
    </row>
    <row r="36" spans="1:7" x14ac:dyDescent="0.25">
      <c r="A36" s="114">
        <v>26</v>
      </c>
      <c r="B36" s="115">
        <v>6.47</v>
      </c>
      <c r="C36" s="115">
        <v>0.33</v>
      </c>
      <c r="D36" s="115">
        <v>6.8</v>
      </c>
      <c r="E36" s="115">
        <v>6.47</v>
      </c>
      <c r="F36" s="115">
        <v>0.33</v>
      </c>
      <c r="G36" s="115">
        <v>6.8</v>
      </c>
    </row>
    <row r="37" spans="1:7" x14ac:dyDescent="0.25">
      <c r="A37" s="114">
        <v>27</v>
      </c>
      <c r="B37" s="115">
        <v>6.69</v>
      </c>
      <c r="C37" s="115">
        <v>0.35</v>
      </c>
      <c r="D37" s="115">
        <v>7.04</v>
      </c>
      <c r="E37" s="115">
        <v>6.69</v>
      </c>
      <c r="F37" s="115">
        <v>0.35</v>
      </c>
      <c r="G37" s="115">
        <v>7.04</v>
      </c>
    </row>
    <row r="38" spans="1:7" x14ac:dyDescent="0.25">
      <c r="A38" s="114">
        <v>28</v>
      </c>
      <c r="B38" s="115">
        <v>6.93</v>
      </c>
      <c r="C38" s="115">
        <v>0.36</v>
      </c>
      <c r="D38" s="115">
        <v>7.29</v>
      </c>
      <c r="E38" s="115">
        <v>6.93</v>
      </c>
      <c r="F38" s="115">
        <v>0.36</v>
      </c>
      <c r="G38" s="115">
        <v>7.29</v>
      </c>
    </row>
    <row r="39" spans="1:7" x14ac:dyDescent="0.25">
      <c r="A39" s="114">
        <v>29</v>
      </c>
      <c r="B39" s="115">
        <v>7.17</v>
      </c>
      <c r="C39" s="115">
        <v>0.37</v>
      </c>
      <c r="D39" s="115">
        <v>7.54</v>
      </c>
      <c r="E39" s="115">
        <v>7.17</v>
      </c>
      <c r="F39" s="115">
        <v>0.37</v>
      </c>
      <c r="G39" s="115">
        <v>7.54</v>
      </c>
    </row>
    <row r="40" spans="1:7" x14ac:dyDescent="0.25">
      <c r="A40" s="114">
        <v>30</v>
      </c>
      <c r="B40" s="115">
        <v>7.42</v>
      </c>
      <c r="C40" s="115">
        <v>0.39</v>
      </c>
      <c r="D40" s="115">
        <v>7.8</v>
      </c>
      <c r="E40" s="115">
        <v>7.42</v>
      </c>
      <c r="F40" s="115">
        <v>0.39</v>
      </c>
      <c r="G40" s="115">
        <v>7.8</v>
      </c>
    </row>
    <row r="41" spans="1:7" x14ac:dyDescent="0.25">
      <c r="A41" s="114">
        <v>31</v>
      </c>
      <c r="B41" s="115">
        <v>7.68</v>
      </c>
      <c r="C41" s="115">
        <v>0.4</v>
      </c>
      <c r="D41" s="115">
        <v>8.07</v>
      </c>
      <c r="E41" s="115">
        <v>7.68</v>
      </c>
      <c r="F41" s="115">
        <v>0.4</v>
      </c>
      <c r="G41" s="115">
        <v>8.07</v>
      </c>
    </row>
    <row r="42" spans="1:7" x14ac:dyDescent="0.25">
      <c r="A42" s="114">
        <v>32</v>
      </c>
      <c r="B42" s="115">
        <v>7.94</v>
      </c>
      <c r="C42" s="115">
        <v>0.41</v>
      </c>
      <c r="D42" s="115">
        <v>8.36</v>
      </c>
      <c r="E42" s="115">
        <v>7.94</v>
      </c>
      <c r="F42" s="115">
        <v>0.41</v>
      </c>
      <c r="G42" s="115">
        <v>8.36</v>
      </c>
    </row>
    <row r="43" spans="1:7" x14ac:dyDescent="0.25">
      <c r="A43" s="114">
        <v>33</v>
      </c>
      <c r="B43" s="115">
        <v>8.2200000000000006</v>
      </c>
      <c r="C43" s="115">
        <v>0.43</v>
      </c>
      <c r="D43" s="115">
        <v>8.65</v>
      </c>
      <c r="E43" s="115">
        <v>8.2200000000000006</v>
      </c>
      <c r="F43" s="115">
        <v>0.43</v>
      </c>
      <c r="G43" s="115">
        <v>8.65</v>
      </c>
    </row>
    <row r="44" spans="1:7" x14ac:dyDescent="0.25">
      <c r="A44" s="114">
        <v>34</v>
      </c>
      <c r="B44" s="115">
        <v>8.51</v>
      </c>
      <c r="C44" s="115">
        <v>0.44</v>
      </c>
      <c r="D44" s="115">
        <v>8.9499999999999993</v>
      </c>
      <c r="E44" s="115">
        <v>8.51</v>
      </c>
      <c r="F44" s="115">
        <v>0.44</v>
      </c>
      <c r="G44" s="115">
        <v>8.9499999999999993</v>
      </c>
    </row>
    <row r="45" spans="1:7" x14ac:dyDescent="0.25">
      <c r="A45" s="114">
        <v>35</v>
      </c>
      <c r="B45" s="115">
        <v>8.81</v>
      </c>
      <c r="C45" s="115">
        <v>0.46</v>
      </c>
      <c r="D45" s="115">
        <v>9.26</v>
      </c>
      <c r="E45" s="115">
        <v>8.81</v>
      </c>
      <c r="F45" s="115">
        <v>0.46</v>
      </c>
      <c r="G45" s="115">
        <v>9.26</v>
      </c>
    </row>
    <row r="46" spans="1:7" x14ac:dyDescent="0.25">
      <c r="A46" s="114">
        <v>36</v>
      </c>
      <c r="B46" s="115">
        <v>9.11</v>
      </c>
      <c r="C46" s="115">
        <v>0.47</v>
      </c>
      <c r="D46" s="115">
        <v>9.59</v>
      </c>
      <c r="E46" s="115">
        <v>9.11</v>
      </c>
      <c r="F46" s="115">
        <v>0.47</v>
      </c>
      <c r="G46" s="115">
        <v>9.59</v>
      </c>
    </row>
    <row r="47" spans="1:7" x14ac:dyDescent="0.25">
      <c r="A47" s="114">
        <v>37</v>
      </c>
      <c r="B47" s="115">
        <v>9.43</v>
      </c>
      <c r="C47" s="115">
        <v>0.49</v>
      </c>
      <c r="D47" s="115">
        <v>9.92</v>
      </c>
      <c r="E47" s="115">
        <v>9.43</v>
      </c>
      <c r="F47" s="115">
        <v>0.49</v>
      </c>
      <c r="G47" s="115">
        <v>9.92</v>
      </c>
    </row>
    <row r="48" spans="1:7" x14ac:dyDescent="0.25">
      <c r="A48" s="114">
        <v>38</v>
      </c>
      <c r="B48" s="115">
        <v>9.76</v>
      </c>
      <c r="C48" s="115">
        <v>0.5</v>
      </c>
      <c r="D48" s="115">
        <v>10.27</v>
      </c>
      <c r="E48" s="115">
        <v>9.76</v>
      </c>
      <c r="F48" s="115">
        <v>0.5</v>
      </c>
      <c r="G48" s="115">
        <v>10.27</v>
      </c>
    </row>
    <row r="49" spans="1:7" x14ac:dyDescent="0.25">
      <c r="A49" s="114">
        <v>39</v>
      </c>
      <c r="B49" s="115">
        <v>10.11</v>
      </c>
      <c r="C49" s="115">
        <v>0.52</v>
      </c>
      <c r="D49" s="115">
        <v>10.63</v>
      </c>
      <c r="E49" s="115">
        <v>10.11</v>
      </c>
      <c r="F49" s="115">
        <v>0.52</v>
      </c>
      <c r="G49" s="115">
        <v>10.63</v>
      </c>
    </row>
    <row r="50" spans="1:7" x14ac:dyDescent="0.25">
      <c r="A50" s="114">
        <v>40</v>
      </c>
      <c r="B50" s="115">
        <v>10.46</v>
      </c>
      <c r="C50" s="115">
        <v>0.54</v>
      </c>
      <c r="D50" s="115">
        <v>11</v>
      </c>
      <c r="E50" s="115">
        <v>10.46</v>
      </c>
      <c r="F50" s="115">
        <v>0.54</v>
      </c>
      <c r="G50" s="115">
        <v>11</v>
      </c>
    </row>
    <row r="51" spans="1:7" x14ac:dyDescent="0.25">
      <c r="A51" s="114">
        <v>41</v>
      </c>
      <c r="B51" s="115">
        <v>10.83</v>
      </c>
      <c r="C51" s="115">
        <v>0.55000000000000004</v>
      </c>
      <c r="D51" s="115">
        <v>11.39</v>
      </c>
      <c r="E51" s="115">
        <v>10.83</v>
      </c>
      <c r="F51" s="115">
        <v>0.55000000000000004</v>
      </c>
      <c r="G51" s="115">
        <v>11.39</v>
      </c>
    </row>
    <row r="52" spans="1:7" x14ac:dyDescent="0.25">
      <c r="A52" s="114">
        <v>42</v>
      </c>
      <c r="B52" s="115">
        <v>11.22</v>
      </c>
      <c r="C52" s="115">
        <v>0.56999999999999995</v>
      </c>
      <c r="D52" s="115">
        <v>11.79</v>
      </c>
      <c r="E52" s="115">
        <v>11.22</v>
      </c>
      <c r="F52" s="115">
        <v>0.56999999999999995</v>
      </c>
      <c r="G52" s="115">
        <v>11.79</v>
      </c>
    </row>
    <row r="53" spans="1:7" x14ac:dyDescent="0.25">
      <c r="A53" s="114">
        <v>43</v>
      </c>
      <c r="B53" s="115">
        <v>11.61</v>
      </c>
      <c r="C53" s="115">
        <v>0.59</v>
      </c>
      <c r="D53" s="115">
        <v>12.2</v>
      </c>
      <c r="E53" s="115">
        <v>11.61</v>
      </c>
      <c r="F53" s="115">
        <v>0.59</v>
      </c>
      <c r="G53" s="115">
        <v>12.2</v>
      </c>
    </row>
    <row r="54" spans="1:7" x14ac:dyDescent="0.25">
      <c r="A54" s="114">
        <v>44</v>
      </c>
      <c r="B54" s="115">
        <v>12.02</v>
      </c>
      <c r="C54" s="115">
        <v>0.61</v>
      </c>
      <c r="D54" s="115">
        <v>12.63</v>
      </c>
      <c r="E54" s="115">
        <v>12.02</v>
      </c>
      <c r="F54" s="115">
        <v>0.61</v>
      </c>
      <c r="G54" s="115">
        <v>12.63</v>
      </c>
    </row>
    <row r="55" spans="1:7" x14ac:dyDescent="0.25">
      <c r="A55" s="114">
        <v>45</v>
      </c>
      <c r="B55" s="115">
        <v>12.45</v>
      </c>
      <c r="C55" s="115">
        <v>0.62</v>
      </c>
      <c r="D55" s="115">
        <v>13.08</v>
      </c>
      <c r="E55" s="115">
        <v>12.45</v>
      </c>
      <c r="F55" s="115">
        <v>0.62</v>
      </c>
      <c r="G55" s="115">
        <v>13.08</v>
      </c>
    </row>
    <row r="56" spans="1:7" x14ac:dyDescent="0.25">
      <c r="A56" s="114">
        <v>46</v>
      </c>
      <c r="B56" s="115">
        <v>12.9</v>
      </c>
      <c r="C56" s="115">
        <v>0.64</v>
      </c>
      <c r="D56" s="115">
        <v>13.54</v>
      </c>
      <c r="E56" s="115">
        <v>12.9</v>
      </c>
      <c r="F56" s="115">
        <v>0.64</v>
      </c>
      <c r="G56" s="115">
        <v>13.54</v>
      </c>
    </row>
    <row r="57" spans="1:7" x14ac:dyDescent="0.25">
      <c r="A57" s="114">
        <v>47</v>
      </c>
      <c r="B57" s="115">
        <v>13.36</v>
      </c>
      <c r="C57" s="115">
        <v>0.66</v>
      </c>
      <c r="D57" s="115">
        <v>14.02</v>
      </c>
      <c r="E57" s="115">
        <v>13.36</v>
      </c>
      <c r="F57" s="115">
        <v>0.66</v>
      </c>
      <c r="G57" s="115">
        <v>14.02</v>
      </c>
    </row>
    <row r="58" spans="1:7" x14ac:dyDescent="0.25">
      <c r="A58" s="114">
        <v>48</v>
      </c>
      <c r="B58" s="115">
        <v>13.84</v>
      </c>
      <c r="C58" s="115">
        <v>0.68</v>
      </c>
      <c r="D58" s="115">
        <v>14.52</v>
      </c>
      <c r="E58" s="115">
        <v>13.84</v>
      </c>
      <c r="F58" s="115">
        <v>0.68</v>
      </c>
      <c r="G58" s="115">
        <v>14.52</v>
      </c>
    </row>
    <row r="59" spans="1:7" x14ac:dyDescent="0.25">
      <c r="A59" s="114">
        <v>49</v>
      </c>
      <c r="B59" s="115">
        <v>14.34</v>
      </c>
      <c r="C59" s="115">
        <v>0.7</v>
      </c>
      <c r="D59" s="115">
        <v>15.03</v>
      </c>
      <c r="E59" s="115">
        <v>14.34</v>
      </c>
      <c r="F59" s="115">
        <v>0.7</v>
      </c>
      <c r="G59" s="115">
        <v>15.03</v>
      </c>
    </row>
    <row r="60" spans="1:7" x14ac:dyDescent="0.25">
      <c r="A60" s="114">
        <v>50</v>
      </c>
      <c r="B60" s="115">
        <v>14.86</v>
      </c>
      <c r="C60" s="115">
        <v>0.71</v>
      </c>
      <c r="D60" s="115">
        <v>15.57</v>
      </c>
      <c r="E60" s="115">
        <v>14.86</v>
      </c>
      <c r="F60" s="115">
        <v>0.71</v>
      </c>
      <c r="G60" s="115">
        <v>15.57</v>
      </c>
    </row>
    <row r="61" spans="1:7" x14ac:dyDescent="0.25">
      <c r="A61" s="114">
        <v>51</v>
      </c>
      <c r="B61" s="115">
        <v>15.4</v>
      </c>
      <c r="C61" s="115">
        <v>0.73</v>
      </c>
      <c r="D61" s="115">
        <v>16.13</v>
      </c>
      <c r="E61" s="115">
        <v>15.4</v>
      </c>
      <c r="F61" s="115">
        <v>0.73</v>
      </c>
      <c r="G61" s="115">
        <v>16.13</v>
      </c>
    </row>
    <row r="62" spans="1:7" x14ac:dyDescent="0.25">
      <c r="A62" s="114">
        <v>52</v>
      </c>
      <c r="B62" s="115">
        <v>15.96</v>
      </c>
      <c r="C62" s="115">
        <v>0.75</v>
      </c>
      <c r="D62" s="115">
        <v>16.71</v>
      </c>
      <c r="E62" s="115">
        <v>15.96</v>
      </c>
      <c r="F62" s="115">
        <v>0.75</v>
      </c>
      <c r="G62" s="115">
        <v>16.71</v>
      </c>
    </row>
    <row r="63" spans="1:7" x14ac:dyDescent="0.25">
      <c r="A63" s="114">
        <v>53</v>
      </c>
      <c r="B63" s="115">
        <v>16.54</v>
      </c>
      <c r="C63" s="115">
        <v>0.77</v>
      </c>
      <c r="D63" s="115">
        <v>17.309999999999999</v>
      </c>
      <c r="E63" s="115">
        <v>16.54</v>
      </c>
      <c r="F63" s="115">
        <v>0.77</v>
      </c>
      <c r="G63" s="115">
        <v>17.309999999999999</v>
      </c>
    </row>
    <row r="64" spans="1:7" x14ac:dyDescent="0.25">
      <c r="A64" s="114">
        <v>54</v>
      </c>
      <c r="B64" s="115">
        <v>17.149999999999999</v>
      </c>
      <c r="C64" s="115">
        <v>0.79</v>
      </c>
      <c r="D64" s="115">
        <v>17.940000000000001</v>
      </c>
      <c r="E64" s="115">
        <v>17.149999999999999</v>
      </c>
      <c r="F64" s="115">
        <v>0.79</v>
      </c>
      <c r="G64" s="115">
        <v>17.940000000000001</v>
      </c>
    </row>
    <row r="65" spans="1:7" x14ac:dyDescent="0.25">
      <c r="A65" s="114">
        <v>55</v>
      </c>
      <c r="B65" s="115">
        <v>17.79</v>
      </c>
      <c r="C65" s="115">
        <v>0.81</v>
      </c>
      <c r="D65" s="115">
        <v>18.600000000000001</v>
      </c>
      <c r="E65" s="115">
        <v>17.79</v>
      </c>
      <c r="F65" s="115">
        <v>0.81</v>
      </c>
      <c r="G65" s="115">
        <v>18.600000000000001</v>
      </c>
    </row>
    <row r="66" spans="1:7" x14ac:dyDescent="0.25">
      <c r="A66" s="114">
        <v>56</v>
      </c>
      <c r="B66" s="115">
        <v>18.46</v>
      </c>
      <c r="C66" s="115">
        <v>0.82</v>
      </c>
      <c r="D66" s="115">
        <v>19.28</v>
      </c>
      <c r="E66" s="115">
        <v>18.46</v>
      </c>
      <c r="F66" s="115">
        <v>0.82</v>
      </c>
      <c r="G66" s="115">
        <v>19.28</v>
      </c>
    </row>
    <row r="67" spans="1:7" x14ac:dyDescent="0.25">
      <c r="A67" s="114">
        <v>57</v>
      </c>
      <c r="B67" s="115">
        <v>19.149999999999999</v>
      </c>
      <c r="C67" s="115">
        <v>0.84</v>
      </c>
      <c r="D67" s="115">
        <v>20</v>
      </c>
      <c r="E67" s="115">
        <v>19.149999999999999</v>
      </c>
      <c r="F67" s="115">
        <v>0.84</v>
      </c>
      <c r="G67" s="115">
        <v>20</v>
      </c>
    </row>
    <row r="68" spans="1:7" x14ac:dyDescent="0.25">
      <c r="A68" s="114">
        <v>58</v>
      </c>
      <c r="B68" s="115">
        <v>19.88</v>
      </c>
      <c r="C68" s="115">
        <v>0.86</v>
      </c>
      <c r="D68" s="115">
        <v>20.74</v>
      </c>
      <c r="E68" s="115">
        <v>19.88</v>
      </c>
      <c r="F68" s="115">
        <v>0.86</v>
      </c>
      <c r="G68" s="115">
        <v>20.74</v>
      </c>
    </row>
    <row r="69" spans="1:7" x14ac:dyDescent="0.25">
      <c r="A69" s="114">
        <v>59</v>
      </c>
      <c r="B69" s="115">
        <v>20.65</v>
      </c>
      <c r="C69" s="115">
        <v>0.87</v>
      </c>
      <c r="D69" s="115">
        <v>21.52</v>
      </c>
      <c r="E69" s="115">
        <v>20.65</v>
      </c>
      <c r="F69" s="115">
        <v>0.87</v>
      </c>
      <c r="G69" s="115">
        <v>21.52</v>
      </c>
    </row>
    <row r="70" spans="1:7" x14ac:dyDescent="0.25">
      <c r="A70" s="114">
        <v>60</v>
      </c>
      <c r="B70" s="115">
        <v>20.73</v>
      </c>
      <c r="C70" s="115">
        <v>0.88</v>
      </c>
      <c r="D70" s="115">
        <v>21.61</v>
      </c>
      <c r="E70" s="115">
        <v>20.73</v>
      </c>
      <c r="F70" s="115">
        <v>0.88</v>
      </c>
      <c r="G70" s="115">
        <v>21.61</v>
      </c>
    </row>
    <row r="71" spans="1:7" x14ac:dyDescent="0.25">
      <c r="A71" s="114">
        <v>61</v>
      </c>
      <c r="B71" s="115">
        <v>20.09</v>
      </c>
      <c r="C71" s="115">
        <v>0.88</v>
      </c>
      <c r="D71" s="115">
        <v>20.98</v>
      </c>
      <c r="E71" s="115">
        <v>20.09</v>
      </c>
      <c r="F71" s="115">
        <v>0.88</v>
      </c>
      <c r="G71" s="115">
        <v>20.98</v>
      </c>
    </row>
    <row r="72" spans="1:7" x14ac:dyDescent="0.25">
      <c r="A72" s="114">
        <v>62</v>
      </c>
      <c r="B72" s="115">
        <v>19.46</v>
      </c>
      <c r="C72" s="115">
        <v>0.89</v>
      </c>
      <c r="D72" s="115">
        <v>20.34</v>
      </c>
      <c r="E72" s="115">
        <v>19.46</v>
      </c>
      <c r="F72" s="115">
        <v>0.89</v>
      </c>
      <c r="G72" s="115">
        <v>20.34</v>
      </c>
    </row>
    <row r="73" spans="1:7" x14ac:dyDescent="0.25">
      <c r="A73" s="114">
        <v>63</v>
      </c>
      <c r="B73" s="115">
        <v>18.82</v>
      </c>
      <c r="C73" s="115">
        <v>0.89</v>
      </c>
      <c r="D73" s="115">
        <v>19.71</v>
      </c>
      <c r="E73" s="115">
        <v>18.82</v>
      </c>
      <c r="F73" s="115">
        <v>0.89</v>
      </c>
      <c r="G73" s="115">
        <v>19.71</v>
      </c>
    </row>
    <row r="74" spans="1:7" x14ac:dyDescent="0.25">
      <c r="A74" s="114">
        <v>64</v>
      </c>
      <c r="B74" s="115">
        <v>18.190000000000001</v>
      </c>
      <c r="C74" s="115">
        <v>0.88</v>
      </c>
      <c r="D74" s="115">
        <v>19.079999999999998</v>
      </c>
      <c r="E74" s="115">
        <v>18.190000000000001</v>
      </c>
      <c r="F74" s="115">
        <v>0.88</v>
      </c>
      <c r="G74" s="115">
        <v>19.079999999999998</v>
      </c>
    </row>
    <row r="75" spans="1:7" x14ac:dyDescent="0.25">
      <c r="A75" s="114">
        <v>65</v>
      </c>
      <c r="B75" s="115">
        <v>17.559999999999999</v>
      </c>
      <c r="C75" s="115">
        <v>0.88</v>
      </c>
      <c r="D75" s="115">
        <v>18.45</v>
      </c>
      <c r="E75" s="115">
        <v>17.559999999999999</v>
      </c>
      <c r="F75" s="115">
        <v>0.88</v>
      </c>
      <c r="G75" s="115">
        <v>18.45</v>
      </c>
    </row>
    <row r="76" spans="1:7" x14ac:dyDescent="0.25">
      <c r="A76" s="114">
        <v>66</v>
      </c>
      <c r="B76" s="115">
        <v>16.940000000000001</v>
      </c>
      <c r="C76" s="115">
        <v>0.88</v>
      </c>
      <c r="D76" s="115">
        <v>17.82</v>
      </c>
      <c r="E76" s="115">
        <v>16.940000000000001</v>
      </c>
      <c r="F76" s="115">
        <v>0.88</v>
      </c>
      <c r="G76" s="115">
        <v>17.82</v>
      </c>
    </row>
    <row r="77" spans="1:7" x14ac:dyDescent="0.25">
      <c r="A77" s="114">
        <v>67</v>
      </c>
      <c r="B77" s="115">
        <v>16.309999999999999</v>
      </c>
      <c r="C77" s="115">
        <v>0.87</v>
      </c>
      <c r="D77" s="115">
        <v>17.18</v>
      </c>
      <c r="E77" s="115">
        <v>16.309999999999999</v>
      </c>
      <c r="F77" s="115">
        <v>0.87</v>
      </c>
      <c r="G77" s="115">
        <v>17.18</v>
      </c>
    </row>
    <row r="78" spans="1:7" x14ac:dyDescent="0.25">
      <c r="A78" s="114">
        <v>68</v>
      </c>
      <c r="B78" s="115">
        <v>15.68</v>
      </c>
      <c r="C78" s="115">
        <v>0.87</v>
      </c>
      <c r="D78" s="115">
        <v>16.55</v>
      </c>
      <c r="E78" s="115">
        <v>15.68</v>
      </c>
      <c r="F78" s="115">
        <v>0.87</v>
      </c>
      <c r="G78" s="115">
        <v>16.55</v>
      </c>
    </row>
    <row r="79" spans="1:7" x14ac:dyDescent="0.25">
      <c r="A79" s="114">
        <v>69</v>
      </c>
      <c r="B79" s="115">
        <v>15.05</v>
      </c>
      <c r="C79" s="115">
        <v>0.86</v>
      </c>
      <c r="D79" s="115">
        <v>15.92</v>
      </c>
      <c r="E79" s="115">
        <v>15.05</v>
      </c>
      <c r="F79" s="115">
        <v>0.86</v>
      </c>
      <c r="G79" s="115">
        <v>15.92</v>
      </c>
    </row>
    <row r="80" spans="1:7" x14ac:dyDescent="0.25">
      <c r="A80" s="114">
        <v>70</v>
      </c>
      <c r="B80" s="115">
        <v>14.43</v>
      </c>
      <c r="C80" s="115">
        <v>0.85</v>
      </c>
      <c r="D80" s="115">
        <v>15.28</v>
      </c>
      <c r="E80" s="115">
        <v>14.43</v>
      </c>
      <c r="F80" s="115">
        <v>0.85</v>
      </c>
      <c r="G80" s="115">
        <v>15.28</v>
      </c>
    </row>
    <row r="81" spans="1:7" x14ac:dyDescent="0.25">
      <c r="A81" s="114">
        <v>71</v>
      </c>
      <c r="B81" s="115">
        <v>13.8</v>
      </c>
      <c r="C81" s="115">
        <v>0.85</v>
      </c>
      <c r="D81" s="115">
        <v>14.65</v>
      </c>
      <c r="E81" s="115">
        <v>13.8</v>
      </c>
      <c r="F81" s="115">
        <v>0.85</v>
      </c>
      <c r="G81" s="115">
        <v>14.65</v>
      </c>
    </row>
    <row r="82" spans="1:7" x14ac:dyDescent="0.25">
      <c r="A82" s="114">
        <v>72</v>
      </c>
      <c r="B82" s="115">
        <v>13.18</v>
      </c>
      <c r="C82" s="115">
        <v>0.83</v>
      </c>
      <c r="D82" s="115">
        <v>14.02</v>
      </c>
      <c r="E82" s="115">
        <v>13.18</v>
      </c>
      <c r="F82" s="115">
        <v>0.83</v>
      </c>
      <c r="G82" s="115">
        <v>14.02</v>
      </c>
    </row>
    <row r="83" spans="1:7" x14ac:dyDescent="0.25">
      <c r="A83" s="114">
        <v>73</v>
      </c>
      <c r="B83" s="115">
        <v>12.57</v>
      </c>
      <c r="C83" s="115">
        <v>0.82</v>
      </c>
      <c r="D83" s="115">
        <v>13.39</v>
      </c>
      <c r="E83" s="115">
        <v>12.57</v>
      </c>
      <c r="F83" s="115">
        <v>0.82</v>
      </c>
      <c r="G83" s="115">
        <v>13.39</v>
      </c>
    </row>
    <row r="84" spans="1:7" x14ac:dyDescent="0.25">
      <c r="A84" s="114">
        <v>74</v>
      </c>
      <c r="B84" s="115">
        <v>11.96</v>
      </c>
      <c r="C84" s="115">
        <v>0.81</v>
      </c>
      <c r="D84" s="115">
        <v>12.77</v>
      </c>
      <c r="E84" s="115">
        <v>11.96</v>
      </c>
      <c r="F84" s="115">
        <v>0.81</v>
      </c>
      <c r="G84" s="115">
        <v>12.77</v>
      </c>
    </row>
    <row r="85" spans="1:7" x14ac:dyDescent="0.25">
      <c r="A85" s="114">
        <v>75</v>
      </c>
      <c r="B85" s="115">
        <v>11.37</v>
      </c>
      <c r="C85" s="115">
        <v>0.79</v>
      </c>
      <c r="D85" s="115">
        <v>12.16</v>
      </c>
      <c r="E85" s="115">
        <v>11.37</v>
      </c>
      <c r="F85" s="115">
        <v>0.79</v>
      </c>
      <c r="G85" s="115">
        <v>12.16</v>
      </c>
    </row>
  </sheetData>
  <sheetProtection algorithmName="SHA-512" hashValue="hDt+aez2NEE3Dh6UksVpQf8CLukS8lo9xCxTfGPrs9U0tfWjaPuz/NRtPYpvnwu0f7b2nBSZjbIUr6ua8cGJ0Q==" saltValue="qQtv2Be3gLaiVSiWkQt8qw==" spinCount="100000" sheet="1" objects="1" scenarios="1"/>
  <conditionalFormatting sqref="A6 A9:A16">
    <cfRule type="expression" dxfId="1479" priority="35" stopIfTrue="1">
      <formula>MOD(ROW(),2)=0</formula>
    </cfRule>
    <cfRule type="expression" dxfId="1478" priority="36" stopIfTrue="1">
      <formula>MOD(ROW(),2)&lt;&gt;0</formula>
    </cfRule>
  </conditionalFormatting>
  <conditionalFormatting sqref="B6:G6 B8:G11 C7:G7 B13:G16 C12:G12 C17:G21">
    <cfRule type="expression" dxfId="1477" priority="37" stopIfTrue="1">
      <formula>MOD(ROW(),2)=0</formula>
    </cfRule>
    <cfRule type="expression" dxfId="1476" priority="38" stopIfTrue="1">
      <formula>MOD(ROW(),2)&lt;&gt;0</formula>
    </cfRule>
  </conditionalFormatting>
  <conditionalFormatting sqref="A7">
    <cfRule type="expression" dxfId="1475" priority="29" stopIfTrue="1">
      <formula>MOD(ROW(),2)=0</formula>
    </cfRule>
    <cfRule type="expression" dxfId="1474" priority="30" stopIfTrue="1">
      <formula>MOD(ROW(),2)&lt;&gt;0</formula>
    </cfRule>
  </conditionalFormatting>
  <conditionalFormatting sqref="A8">
    <cfRule type="expression" dxfId="1473" priority="27" stopIfTrue="1">
      <formula>MOD(ROW(),2)=0</formula>
    </cfRule>
    <cfRule type="expression" dxfId="1472" priority="28" stopIfTrue="1">
      <formula>MOD(ROW(),2)&lt;&gt;0</formula>
    </cfRule>
  </conditionalFormatting>
  <conditionalFormatting sqref="B7">
    <cfRule type="expression" dxfId="1471" priority="25" stopIfTrue="1">
      <formula>MOD(ROW(),2)=0</formula>
    </cfRule>
    <cfRule type="expression" dxfId="1470" priority="26" stopIfTrue="1">
      <formula>MOD(ROW(),2)&lt;&gt;0</formula>
    </cfRule>
  </conditionalFormatting>
  <conditionalFormatting sqref="A18:A20">
    <cfRule type="expression" dxfId="1469" priority="21" stopIfTrue="1">
      <formula>MOD(ROW(),2)=0</formula>
    </cfRule>
    <cfRule type="expression" dxfId="1468" priority="22" stopIfTrue="1">
      <formula>MOD(ROW(),2)&lt;&gt;0</formula>
    </cfRule>
  </conditionalFormatting>
  <conditionalFormatting sqref="B18:B21">
    <cfRule type="expression" dxfId="1467" priority="23" stopIfTrue="1">
      <formula>MOD(ROW(),2)=0</formula>
    </cfRule>
    <cfRule type="expression" dxfId="1466" priority="24" stopIfTrue="1">
      <formula>MOD(ROW(),2)&lt;&gt;0</formula>
    </cfRule>
  </conditionalFormatting>
  <conditionalFormatting sqref="B17">
    <cfRule type="expression" dxfId="1465" priority="17" stopIfTrue="1">
      <formula>MOD(ROW(),2)=0</formula>
    </cfRule>
    <cfRule type="expression" dxfId="1464" priority="18" stopIfTrue="1">
      <formula>MOD(ROW(),2)&lt;&gt;0</formula>
    </cfRule>
  </conditionalFormatting>
  <conditionalFormatting sqref="A17">
    <cfRule type="expression" dxfId="1463" priority="15" stopIfTrue="1">
      <formula>MOD(ROW(),2)=0</formula>
    </cfRule>
    <cfRule type="expression" dxfId="1462" priority="16" stopIfTrue="1">
      <formula>MOD(ROW(),2)&lt;&gt;0</formula>
    </cfRule>
  </conditionalFormatting>
  <conditionalFormatting sqref="B12">
    <cfRule type="expression" dxfId="1461" priority="13" stopIfTrue="1">
      <formula>MOD(ROW(),2)=0</formula>
    </cfRule>
    <cfRule type="expression" dxfId="1460" priority="14" stopIfTrue="1">
      <formula>MOD(ROW(),2)&lt;&gt;0</formula>
    </cfRule>
  </conditionalFormatting>
  <conditionalFormatting sqref="A26:A85">
    <cfRule type="expression" dxfId="1459" priority="5" stopIfTrue="1">
      <formula>MOD(ROW(),2)=0</formula>
    </cfRule>
    <cfRule type="expression" dxfId="1458" priority="6" stopIfTrue="1">
      <formula>MOD(ROW(),2)&lt;&gt;0</formula>
    </cfRule>
  </conditionalFormatting>
  <conditionalFormatting sqref="B26:G85">
    <cfRule type="expression" dxfId="1457" priority="7" stopIfTrue="1">
      <formula>MOD(ROW(),2)=0</formula>
    </cfRule>
    <cfRule type="expression" dxfId="1456" priority="8" stopIfTrue="1">
      <formula>MOD(ROW(),2)&lt;&gt;0</formula>
    </cfRule>
  </conditionalFormatting>
  <conditionalFormatting sqref="A21">
    <cfRule type="expression" dxfId="1455" priority="1" stopIfTrue="1">
      <formula>MOD(ROW(),2)=0</formula>
    </cfRule>
    <cfRule type="expression" dxfId="1454" priority="2" stopIfTrue="1">
      <formula>MOD(ROW(),2)&lt;&gt;0</formula>
    </cfRule>
  </conditionalFormatting>
  <hyperlinks>
    <hyperlink ref="B24" location="Assumptions!A1" display="Assumptions" xr:uid="{15BE673A-D56E-4992-A8C9-EC554F42869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90"/>
  <dimension ref="A1:E85"/>
  <sheetViews>
    <sheetView showGridLines="0" zoomScale="85" zoomScaleNormal="85" zoomScaleSheetLayoutView="70"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x-214</v>
      </c>
      <c r="B3" s="58"/>
      <c r="C3" s="58"/>
      <c r="D3" s="58"/>
      <c r="E3" s="58"/>
    </row>
    <row r="4" spans="1:5" x14ac:dyDescent="0.25">
      <c r="A4" s="60"/>
    </row>
    <row r="6" spans="1:5" x14ac:dyDescent="0.25">
      <c r="A6" s="95" t="s">
        <v>24</v>
      </c>
      <c r="B6" s="96" t="s">
        <v>26</v>
      </c>
      <c r="C6" s="96"/>
      <c r="D6" s="96"/>
      <c r="E6" s="96"/>
    </row>
    <row r="7" spans="1:5" x14ac:dyDescent="0.25">
      <c r="A7" s="97" t="s">
        <v>348</v>
      </c>
      <c r="B7" s="98" t="s">
        <v>350</v>
      </c>
      <c r="C7" s="98"/>
      <c r="D7" s="98"/>
      <c r="E7" s="98"/>
    </row>
    <row r="8" spans="1:5" x14ac:dyDescent="0.25">
      <c r="A8" s="97" t="s">
        <v>349</v>
      </c>
      <c r="B8" s="98" t="s">
        <v>49</v>
      </c>
      <c r="C8" s="98"/>
      <c r="D8" s="98"/>
      <c r="E8" s="98"/>
    </row>
    <row r="9" spans="1:5" x14ac:dyDescent="0.25">
      <c r="A9" s="97" t="s">
        <v>17</v>
      </c>
      <c r="B9" s="98" t="s">
        <v>622</v>
      </c>
      <c r="C9" s="98"/>
      <c r="D9" s="98"/>
      <c r="E9" s="98"/>
    </row>
    <row r="10" spans="1:5" x14ac:dyDescent="0.25">
      <c r="A10" s="97" t="s">
        <v>2</v>
      </c>
      <c r="B10" s="98" t="s">
        <v>623</v>
      </c>
      <c r="C10" s="98"/>
      <c r="D10" s="98"/>
      <c r="E10" s="98"/>
    </row>
    <row r="11" spans="1:5" x14ac:dyDescent="0.25">
      <c r="A11" s="97" t="s">
        <v>23</v>
      </c>
      <c r="B11" s="98" t="s">
        <v>276</v>
      </c>
      <c r="C11" s="98"/>
      <c r="D11" s="98"/>
      <c r="E11" s="98"/>
    </row>
    <row r="12" spans="1:5" x14ac:dyDescent="0.25">
      <c r="A12" s="97" t="s">
        <v>271</v>
      </c>
      <c r="B12" s="92" t="s">
        <v>378</v>
      </c>
      <c r="C12" s="98"/>
      <c r="D12" s="98"/>
      <c r="E12" s="98"/>
    </row>
    <row r="13" spans="1:5" x14ac:dyDescent="0.25">
      <c r="A13" s="97" t="s">
        <v>389</v>
      </c>
      <c r="B13" s="98">
        <v>0</v>
      </c>
      <c r="C13" s="98"/>
      <c r="D13" s="98"/>
      <c r="E13" s="98"/>
    </row>
    <row r="14" spans="1:5" x14ac:dyDescent="0.25">
      <c r="A14" s="97" t="s">
        <v>18</v>
      </c>
      <c r="B14" s="98">
        <v>214</v>
      </c>
      <c r="C14" s="98"/>
      <c r="D14" s="98"/>
      <c r="E14" s="98"/>
    </row>
    <row r="15" spans="1:5" x14ac:dyDescent="0.25">
      <c r="A15" s="97" t="s">
        <v>58</v>
      </c>
      <c r="B15" s="98" t="s">
        <v>632</v>
      </c>
      <c r="C15" s="98"/>
      <c r="D15" s="98"/>
      <c r="E15" s="98"/>
    </row>
    <row r="16" spans="1:5" x14ac:dyDescent="0.25">
      <c r="A16" s="97" t="s">
        <v>552</v>
      </c>
      <c r="B16" s="98" t="s">
        <v>624</v>
      </c>
      <c r="C16" s="98"/>
      <c r="D16" s="98"/>
      <c r="E16" s="98"/>
    </row>
    <row r="17" spans="1:5" ht="39.6" x14ac:dyDescent="0.25">
      <c r="A17" s="97" t="s">
        <v>360</v>
      </c>
      <c r="B17" s="98" t="s">
        <v>819</v>
      </c>
      <c r="C17" s="98"/>
      <c r="D17" s="98"/>
      <c r="E17" s="98"/>
    </row>
    <row r="18" spans="1:5" x14ac:dyDescent="0.25">
      <c r="A18" s="97" t="s">
        <v>19</v>
      </c>
      <c r="B18" s="102">
        <v>45106</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26.4" x14ac:dyDescent="0.25">
      <c r="A26" s="147" t="s">
        <v>278</v>
      </c>
      <c r="B26" s="147" t="s">
        <v>625</v>
      </c>
      <c r="C26" s="147" t="s">
        <v>626</v>
      </c>
      <c r="D26" s="147" t="s">
        <v>627</v>
      </c>
      <c r="E26" s="147" t="s">
        <v>628</v>
      </c>
    </row>
    <row r="27" spans="1:5" x14ac:dyDescent="0.25">
      <c r="A27" s="148">
        <v>17</v>
      </c>
      <c r="B27" s="149">
        <v>3.75</v>
      </c>
      <c r="C27" s="149">
        <v>0.19</v>
      </c>
      <c r="D27" s="149">
        <v>3.75</v>
      </c>
      <c r="E27" s="149">
        <v>0.19</v>
      </c>
    </row>
    <row r="28" spans="1:5" x14ac:dyDescent="0.25">
      <c r="A28" s="148">
        <v>18</v>
      </c>
      <c r="B28" s="149">
        <v>3.88</v>
      </c>
      <c r="C28" s="149">
        <v>0.2</v>
      </c>
      <c r="D28" s="149">
        <v>3.88</v>
      </c>
      <c r="E28" s="149">
        <v>0.2</v>
      </c>
    </row>
    <row r="29" spans="1:5" x14ac:dyDescent="0.25">
      <c r="A29" s="148">
        <v>19</v>
      </c>
      <c r="B29" s="149">
        <v>4.01</v>
      </c>
      <c r="C29" s="149">
        <v>0.21</v>
      </c>
      <c r="D29" s="149">
        <v>4.01</v>
      </c>
      <c r="E29" s="149">
        <v>0.21</v>
      </c>
    </row>
    <row r="30" spans="1:5" x14ac:dyDescent="0.25">
      <c r="A30" s="148">
        <v>20</v>
      </c>
      <c r="B30" s="149">
        <v>4.1500000000000004</v>
      </c>
      <c r="C30" s="149">
        <v>0.21</v>
      </c>
      <c r="D30" s="149">
        <v>4.1500000000000004</v>
      </c>
      <c r="E30" s="149">
        <v>0.21</v>
      </c>
    </row>
    <row r="31" spans="1:5" x14ac:dyDescent="0.25">
      <c r="A31" s="148">
        <v>21</v>
      </c>
      <c r="B31" s="149">
        <v>4.29</v>
      </c>
      <c r="C31" s="149">
        <v>0.22</v>
      </c>
      <c r="D31" s="149">
        <v>4.29</v>
      </c>
      <c r="E31" s="149">
        <v>0.22</v>
      </c>
    </row>
    <row r="32" spans="1:5" x14ac:dyDescent="0.25">
      <c r="A32" s="148">
        <v>22</v>
      </c>
      <c r="B32" s="149">
        <v>4.4400000000000004</v>
      </c>
      <c r="C32" s="149">
        <v>0.23</v>
      </c>
      <c r="D32" s="149">
        <v>4.4400000000000004</v>
      </c>
      <c r="E32" s="149">
        <v>0.23</v>
      </c>
    </row>
    <row r="33" spans="1:5" x14ac:dyDescent="0.25">
      <c r="A33" s="148">
        <v>23</v>
      </c>
      <c r="B33" s="149">
        <v>4.59</v>
      </c>
      <c r="C33" s="149">
        <v>0.24</v>
      </c>
      <c r="D33" s="149">
        <v>4.59</v>
      </c>
      <c r="E33" s="149">
        <v>0.24</v>
      </c>
    </row>
    <row r="34" spans="1:5" x14ac:dyDescent="0.25">
      <c r="A34" s="148">
        <v>24</v>
      </c>
      <c r="B34" s="149">
        <v>4.75</v>
      </c>
      <c r="C34" s="149">
        <v>0.24</v>
      </c>
      <c r="D34" s="149">
        <v>4.75</v>
      </c>
      <c r="E34" s="149">
        <v>0.24</v>
      </c>
    </row>
    <row r="35" spans="1:5" x14ac:dyDescent="0.25">
      <c r="A35" s="148">
        <v>25</v>
      </c>
      <c r="B35" s="149">
        <v>4.92</v>
      </c>
      <c r="C35" s="149">
        <v>0.25</v>
      </c>
      <c r="D35" s="149">
        <v>4.92</v>
      </c>
      <c r="E35" s="149">
        <v>0.25</v>
      </c>
    </row>
    <row r="36" spans="1:5" x14ac:dyDescent="0.25">
      <c r="A36" s="148">
        <v>26</v>
      </c>
      <c r="B36" s="149">
        <v>5.08</v>
      </c>
      <c r="C36" s="149">
        <v>0.26</v>
      </c>
      <c r="D36" s="149">
        <v>5.08</v>
      </c>
      <c r="E36" s="149">
        <v>0.26</v>
      </c>
    </row>
    <row r="37" spans="1:5" x14ac:dyDescent="0.25">
      <c r="A37" s="148">
        <v>27</v>
      </c>
      <c r="B37" s="149">
        <v>5.26</v>
      </c>
      <c r="C37" s="149">
        <v>0.27</v>
      </c>
      <c r="D37" s="149">
        <v>5.26</v>
      </c>
      <c r="E37" s="149">
        <v>0.27</v>
      </c>
    </row>
    <row r="38" spans="1:5" x14ac:dyDescent="0.25">
      <c r="A38" s="148">
        <v>28</v>
      </c>
      <c r="B38" s="149">
        <v>5.44</v>
      </c>
      <c r="C38" s="149">
        <v>0.28000000000000003</v>
      </c>
      <c r="D38" s="149">
        <v>5.44</v>
      </c>
      <c r="E38" s="149">
        <v>0.28000000000000003</v>
      </c>
    </row>
    <row r="39" spans="1:5" x14ac:dyDescent="0.25">
      <c r="A39" s="148">
        <v>29</v>
      </c>
      <c r="B39" s="149">
        <v>5.63</v>
      </c>
      <c r="C39" s="149">
        <v>0.28999999999999998</v>
      </c>
      <c r="D39" s="149">
        <v>5.63</v>
      </c>
      <c r="E39" s="149">
        <v>0.28999999999999998</v>
      </c>
    </row>
    <row r="40" spans="1:5" x14ac:dyDescent="0.25">
      <c r="A40" s="148">
        <v>30</v>
      </c>
      <c r="B40" s="149">
        <v>5.82</v>
      </c>
      <c r="C40" s="149">
        <v>0.3</v>
      </c>
      <c r="D40" s="149">
        <v>5.82</v>
      </c>
      <c r="E40" s="149">
        <v>0.3</v>
      </c>
    </row>
    <row r="41" spans="1:5" x14ac:dyDescent="0.25">
      <c r="A41" s="148">
        <v>31</v>
      </c>
      <c r="B41" s="149">
        <v>6.02</v>
      </c>
      <c r="C41" s="149">
        <v>0.31</v>
      </c>
      <c r="D41" s="149">
        <v>6.02</v>
      </c>
      <c r="E41" s="149">
        <v>0.31</v>
      </c>
    </row>
    <row r="42" spans="1:5" x14ac:dyDescent="0.25">
      <c r="A42" s="148">
        <v>32</v>
      </c>
      <c r="B42" s="149">
        <v>6.22</v>
      </c>
      <c r="C42" s="149">
        <v>0.32</v>
      </c>
      <c r="D42" s="149">
        <v>6.22</v>
      </c>
      <c r="E42" s="149">
        <v>0.32</v>
      </c>
    </row>
    <row r="43" spans="1:5" x14ac:dyDescent="0.25">
      <c r="A43" s="148">
        <v>33</v>
      </c>
      <c r="B43" s="149">
        <v>6.43</v>
      </c>
      <c r="C43" s="149">
        <v>0.33</v>
      </c>
      <c r="D43" s="149">
        <v>6.43</v>
      </c>
      <c r="E43" s="149">
        <v>0.33</v>
      </c>
    </row>
    <row r="44" spans="1:5" x14ac:dyDescent="0.25">
      <c r="A44" s="148">
        <v>34</v>
      </c>
      <c r="B44" s="149">
        <v>6.64</v>
      </c>
      <c r="C44" s="149">
        <v>0.34</v>
      </c>
      <c r="D44" s="149">
        <v>6.64</v>
      </c>
      <c r="E44" s="149">
        <v>0.34</v>
      </c>
    </row>
    <row r="45" spans="1:5" x14ac:dyDescent="0.25">
      <c r="A45" s="148">
        <v>35</v>
      </c>
      <c r="B45" s="149">
        <v>6.87</v>
      </c>
      <c r="C45" s="149">
        <v>0.35</v>
      </c>
      <c r="D45" s="149">
        <v>6.87</v>
      </c>
      <c r="E45" s="149">
        <v>0.35</v>
      </c>
    </row>
    <row r="46" spans="1:5" x14ac:dyDescent="0.25">
      <c r="A46" s="148">
        <v>36</v>
      </c>
      <c r="B46" s="149">
        <v>7.09</v>
      </c>
      <c r="C46" s="149">
        <v>0.37</v>
      </c>
      <c r="D46" s="149">
        <v>7.09</v>
      </c>
      <c r="E46" s="149">
        <v>0.37</v>
      </c>
    </row>
    <row r="47" spans="1:5" x14ac:dyDescent="0.25">
      <c r="A47" s="148">
        <v>37</v>
      </c>
      <c r="B47" s="149">
        <v>7.33</v>
      </c>
      <c r="C47" s="149">
        <v>0.38</v>
      </c>
      <c r="D47" s="149">
        <v>7.33</v>
      </c>
      <c r="E47" s="149">
        <v>0.38</v>
      </c>
    </row>
    <row r="48" spans="1:5" x14ac:dyDescent="0.25">
      <c r="A48" s="148">
        <v>38</v>
      </c>
      <c r="B48" s="149">
        <v>7.57</v>
      </c>
      <c r="C48" s="149">
        <v>0.39</v>
      </c>
      <c r="D48" s="149">
        <v>7.57</v>
      </c>
      <c r="E48" s="149">
        <v>0.39</v>
      </c>
    </row>
    <row r="49" spans="1:5" x14ac:dyDescent="0.25">
      <c r="A49" s="148">
        <v>39</v>
      </c>
      <c r="B49" s="149">
        <v>7.82</v>
      </c>
      <c r="C49" s="149">
        <v>0.4</v>
      </c>
      <c r="D49" s="149">
        <v>7.82</v>
      </c>
      <c r="E49" s="149">
        <v>0.4</v>
      </c>
    </row>
    <row r="50" spans="1:5" x14ac:dyDescent="0.25">
      <c r="A50" s="148">
        <v>40</v>
      </c>
      <c r="B50" s="149">
        <v>8.08</v>
      </c>
      <c r="C50" s="149">
        <v>0.42</v>
      </c>
      <c r="D50" s="149">
        <v>8.08</v>
      </c>
      <c r="E50" s="149">
        <v>0.42</v>
      </c>
    </row>
    <row r="51" spans="1:5" x14ac:dyDescent="0.25">
      <c r="A51" s="148">
        <v>41</v>
      </c>
      <c r="B51" s="149">
        <v>8.34</v>
      </c>
      <c r="C51" s="149">
        <v>0.43</v>
      </c>
      <c r="D51" s="149">
        <v>8.34</v>
      </c>
      <c r="E51" s="149">
        <v>0.43</v>
      </c>
    </row>
    <row r="52" spans="1:5" x14ac:dyDescent="0.25">
      <c r="A52" s="148">
        <v>42</v>
      </c>
      <c r="B52" s="149">
        <v>8.6199999999999992</v>
      </c>
      <c r="C52" s="149">
        <v>0.44</v>
      </c>
      <c r="D52" s="149">
        <v>8.6199999999999992</v>
      </c>
      <c r="E52" s="149">
        <v>0.44</v>
      </c>
    </row>
    <row r="53" spans="1:5" x14ac:dyDescent="0.25">
      <c r="A53" s="148">
        <v>43</v>
      </c>
      <c r="B53" s="149">
        <v>8.9</v>
      </c>
      <c r="C53" s="149">
        <v>0.46</v>
      </c>
      <c r="D53" s="149">
        <v>8.9</v>
      </c>
      <c r="E53" s="149">
        <v>0.46</v>
      </c>
    </row>
    <row r="54" spans="1:5" x14ac:dyDescent="0.25">
      <c r="A54" s="148">
        <v>44</v>
      </c>
      <c r="B54" s="149">
        <v>9.19</v>
      </c>
      <c r="C54" s="149">
        <v>0.47</v>
      </c>
      <c r="D54" s="149">
        <v>9.19</v>
      </c>
      <c r="E54" s="149">
        <v>0.47</v>
      </c>
    </row>
    <row r="55" spans="1:5" x14ac:dyDescent="0.25">
      <c r="A55" s="148">
        <v>45</v>
      </c>
      <c r="B55" s="149">
        <v>9.49</v>
      </c>
      <c r="C55" s="149">
        <v>0.49</v>
      </c>
      <c r="D55" s="149">
        <v>9.49</v>
      </c>
      <c r="E55" s="149">
        <v>0.49</v>
      </c>
    </row>
    <row r="56" spans="1:5" x14ac:dyDescent="0.25">
      <c r="A56" s="148">
        <v>46</v>
      </c>
      <c r="B56" s="149">
        <v>9.8000000000000007</v>
      </c>
      <c r="C56" s="149">
        <v>0.5</v>
      </c>
      <c r="D56" s="149">
        <v>9.8000000000000007</v>
      </c>
      <c r="E56" s="149">
        <v>0.5</v>
      </c>
    </row>
    <row r="57" spans="1:5" x14ac:dyDescent="0.25">
      <c r="A57" s="148">
        <v>47</v>
      </c>
      <c r="B57" s="149">
        <v>10.119999999999999</v>
      </c>
      <c r="C57" s="149">
        <v>0.52</v>
      </c>
      <c r="D57" s="149">
        <v>10.119999999999999</v>
      </c>
      <c r="E57" s="149">
        <v>0.52</v>
      </c>
    </row>
    <row r="58" spans="1:5" x14ac:dyDescent="0.25">
      <c r="A58" s="148">
        <v>48</v>
      </c>
      <c r="B58" s="149">
        <v>10.44</v>
      </c>
      <c r="C58" s="149">
        <v>0.53</v>
      </c>
      <c r="D58" s="149">
        <v>10.44</v>
      </c>
      <c r="E58" s="149">
        <v>0.53</v>
      </c>
    </row>
    <row r="59" spans="1:5" x14ac:dyDescent="0.25">
      <c r="A59" s="148">
        <v>49</v>
      </c>
      <c r="B59" s="149">
        <v>10.78</v>
      </c>
      <c r="C59" s="149">
        <v>0.55000000000000004</v>
      </c>
      <c r="D59" s="149">
        <v>10.78</v>
      </c>
      <c r="E59" s="149">
        <v>0.55000000000000004</v>
      </c>
    </row>
    <row r="60" spans="1:5" x14ac:dyDescent="0.25">
      <c r="A60" s="148">
        <v>50</v>
      </c>
      <c r="B60" s="149">
        <v>11.13</v>
      </c>
      <c r="C60" s="149">
        <v>0.56999999999999995</v>
      </c>
      <c r="D60" s="149">
        <v>11.13</v>
      </c>
      <c r="E60" s="149">
        <v>0.56999999999999995</v>
      </c>
    </row>
    <row r="61" spans="1:5" x14ac:dyDescent="0.25">
      <c r="A61" s="148">
        <v>51</v>
      </c>
      <c r="B61" s="149">
        <v>11.49</v>
      </c>
      <c r="C61" s="149">
        <v>0.57999999999999996</v>
      </c>
      <c r="D61" s="149">
        <v>11.49</v>
      </c>
      <c r="E61" s="149">
        <v>0.57999999999999996</v>
      </c>
    </row>
    <row r="62" spans="1:5" x14ac:dyDescent="0.25">
      <c r="A62" s="148">
        <v>52</v>
      </c>
      <c r="B62" s="149">
        <v>11.85</v>
      </c>
      <c r="C62" s="149">
        <v>0.6</v>
      </c>
      <c r="D62" s="149">
        <v>11.85</v>
      </c>
      <c r="E62" s="149">
        <v>0.6</v>
      </c>
    </row>
    <row r="63" spans="1:5" x14ac:dyDescent="0.25">
      <c r="A63" s="148">
        <v>53</v>
      </c>
      <c r="B63" s="149">
        <v>12.23</v>
      </c>
      <c r="C63" s="149">
        <v>0.62</v>
      </c>
      <c r="D63" s="149">
        <v>12.23</v>
      </c>
      <c r="E63" s="149">
        <v>0.62</v>
      </c>
    </row>
    <row r="64" spans="1:5" x14ac:dyDescent="0.25">
      <c r="A64" s="148">
        <v>54</v>
      </c>
      <c r="B64" s="149">
        <v>12.63</v>
      </c>
      <c r="C64" s="149">
        <v>0.63</v>
      </c>
      <c r="D64" s="149">
        <v>12.63</v>
      </c>
      <c r="E64" s="149">
        <v>0.63</v>
      </c>
    </row>
    <row r="65" spans="1:5" x14ac:dyDescent="0.25">
      <c r="A65" s="148">
        <v>55</v>
      </c>
      <c r="B65" s="149">
        <v>13.04</v>
      </c>
      <c r="C65" s="149">
        <v>0.65</v>
      </c>
      <c r="D65" s="149">
        <v>13.04</v>
      </c>
      <c r="E65" s="149">
        <v>0.65</v>
      </c>
    </row>
    <row r="66" spans="1:5" x14ac:dyDescent="0.25">
      <c r="A66" s="148">
        <v>56</v>
      </c>
      <c r="B66" s="149">
        <v>13.46</v>
      </c>
      <c r="C66" s="149">
        <v>0.67</v>
      </c>
      <c r="D66" s="149">
        <v>13.46</v>
      </c>
      <c r="E66" s="149">
        <v>0.67</v>
      </c>
    </row>
    <row r="67" spans="1:5" x14ac:dyDescent="0.25">
      <c r="A67" s="148">
        <v>57</v>
      </c>
      <c r="B67" s="149">
        <v>13.9</v>
      </c>
      <c r="C67" s="149">
        <v>0.68</v>
      </c>
      <c r="D67" s="149">
        <v>13.9</v>
      </c>
      <c r="E67" s="149">
        <v>0.68</v>
      </c>
    </row>
    <row r="68" spans="1:5" x14ac:dyDescent="0.25">
      <c r="A68" s="148">
        <v>58</v>
      </c>
      <c r="B68" s="149">
        <v>14.36</v>
      </c>
      <c r="C68" s="149">
        <v>0.7</v>
      </c>
      <c r="D68" s="149">
        <v>14.36</v>
      </c>
      <c r="E68" s="149">
        <v>0.7</v>
      </c>
    </row>
    <row r="69" spans="1:5" x14ac:dyDescent="0.25">
      <c r="A69" s="148">
        <v>59</v>
      </c>
      <c r="B69" s="149">
        <v>14.83</v>
      </c>
      <c r="C69" s="149">
        <v>0.72</v>
      </c>
      <c r="D69" s="149">
        <v>14.83</v>
      </c>
      <c r="E69" s="149">
        <v>0.72</v>
      </c>
    </row>
    <row r="70" spans="1:5" x14ac:dyDescent="0.25">
      <c r="A70" s="148">
        <v>60</v>
      </c>
      <c r="B70" s="149">
        <v>15.33</v>
      </c>
      <c r="C70" s="149">
        <v>0.74</v>
      </c>
      <c r="D70" s="149">
        <v>15.33</v>
      </c>
      <c r="E70" s="149">
        <v>0.74</v>
      </c>
    </row>
    <row r="71" spans="1:5" x14ac:dyDescent="0.25">
      <c r="A71" s="148">
        <v>61</v>
      </c>
      <c r="B71" s="149">
        <v>15.86</v>
      </c>
      <c r="C71" s="149">
        <v>0.75</v>
      </c>
      <c r="D71" s="149">
        <v>15.86</v>
      </c>
      <c r="E71" s="149">
        <v>0.75</v>
      </c>
    </row>
    <row r="72" spans="1:5" x14ac:dyDescent="0.25">
      <c r="A72" s="148">
        <v>62</v>
      </c>
      <c r="B72" s="149">
        <v>16.420000000000002</v>
      </c>
      <c r="C72" s="149">
        <v>0.77</v>
      </c>
      <c r="D72" s="149">
        <v>16.420000000000002</v>
      </c>
      <c r="E72" s="149">
        <v>0.77</v>
      </c>
    </row>
    <row r="73" spans="1:5" x14ac:dyDescent="0.25">
      <c r="A73" s="148">
        <v>63</v>
      </c>
      <c r="B73" s="149">
        <v>17.010000000000002</v>
      </c>
      <c r="C73" s="149">
        <v>0.79</v>
      </c>
      <c r="D73" s="149">
        <v>17.010000000000002</v>
      </c>
      <c r="E73" s="149">
        <v>0.79</v>
      </c>
    </row>
    <row r="74" spans="1:5" x14ac:dyDescent="0.25">
      <c r="A74" s="148">
        <v>64</v>
      </c>
      <c r="B74" s="149">
        <v>17.649999999999999</v>
      </c>
      <c r="C74" s="149">
        <v>0.8</v>
      </c>
      <c r="D74" s="149">
        <v>17.649999999999999</v>
      </c>
      <c r="E74" s="149">
        <v>0.8</v>
      </c>
    </row>
    <row r="75" spans="1:5" x14ac:dyDescent="0.25">
      <c r="A75" s="148">
        <v>65</v>
      </c>
      <c r="B75" s="149">
        <v>17.670000000000002</v>
      </c>
      <c r="C75" s="149">
        <v>0.81</v>
      </c>
      <c r="D75" s="149">
        <v>17.670000000000002</v>
      </c>
      <c r="E75" s="149">
        <v>0.81</v>
      </c>
    </row>
    <row r="76" spans="1:5" x14ac:dyDescent="0.25">
      <c r="A76" s="148">
        <v>66</v>
      </c>
      <c r="B76" s="149">
        <v>17.05</v>
      </c>
      <c r="C76" s="149">
        <v>0.81</v>
      </c>
      <c r="D76" s="149">
        <v>17.05</v>
      </c>
      <c r="E76" s="149">
        <v>0.81</v>
      </c>
    </row>
    <row r="77" spans="1:5" x14ac:dyDescent="0.25">
      <c r="A77" s="148">
        <v>67</v>
      </c>
      <c r="B77" s="149">
        <v>16.43</v>
      </c>
      <c r="C77" s="149">
        <v>0.8</v>
      </c>
      <c r="D77" s="149">
        <v>16.43</v>
      </c>
      <c r="E77" s="149">
        <v>0.8</v>
      </c>
    </row>
    <row r="78" spans="1:5" x14ac:dyDescent="0.25">
      <c r="A78" s="148">
        <v>68</v>
      </c>
      <c r="B78" s="149">
        <v>15.82</v>
      </c>
      <c r="C78" s="149">
        <v>0.79</v>
      </c>
      <c r="D78" s="149">
        <v>15.82</v>
      </c>
      <c r="E78" s="149">
        <v>0.79</v>
      </c>
    </row>
    <row r="79" spans="1:5" x14ac:dyDescent="0.25">
      <c r="A79" s="148">
        <v>69</v>
      </c>
      <c r="B79" s="149">
        <v>15.21</v>
      </c>
      <c r="C79" s="149">
        <v>0.79</v>
      </c>
      <c r="D79" s="149">
        <v>15.21</v>
      </c>
      <c r="E79" s="149">
        <v>0.79</v>
      </c>
    </row>
    <row r="80" spans="1:5" x14ac:dyDescent="0.25">
      <c r="A80" s="148">
        <v>70</v>
      </c>
      <c r="B80" s="149">
        <v>14.6</v>
      </c>
      <c r="C80" s="149">
        <v>0.78</v>
      </c>
      <c r="D80" s="149">
        <v>14.6</v>
      </c>
      <c r="E80" s="149">
        <v>0.78</v>
      </c>
    </row>
    <row r="81" spans="1:5" x14ac:dyDescent="0.25">
      <c r="A81" s="148">
        <v>71</v>
      </c>
      <c r="B81" s="149">
        <v>14</v>
      </c>
      <c r="C81" s="149">
        <v>0.77</v>
      </c>
      <c r="D81" s="149">
        <v>14</v>
      </c>
      <c r="E81" s="149">
        <v>0.77</v>
      </c>
    </row>
    <row r="82" spans="1:5" x14ac:dyDescent="0.25">
      <c r="A82" s="148">
        <v>72</v>
      </c>
      <c r="B82" s="149">
        <v>13.4</v>
      </c>
      <c r="C82" s="149">
        <v>0.76</v>
      </c>
      <c r="D82" s="149">
        <v>13.4</v>
      </c>
      <c r="E82" s="149">
        <v>0.76</v>
      </c>
    </row>
    <row r="83" spans="1:5" x14ac:dyDescent="0.25">
      <c r="A83" s="148">
        <v>73</v>
      </c>
      <c r="B83" s="149">
        <v>12.82</v>
      </c>
      <c r="C83" s="149">
        <v>0.75</v>
      </c>
      <c r="D83" s="149">
        <v>12.82</v>
      </c>
      <c r="E83" s="149">
        <v>0.75</v>
      </c>
    </row>
    <row r="84" spans="1:5" x14ac:dyDescent="0.25">
      <c r="A84" s="148">
        <v>74</v>
      </c>
      <c r="B84" s="149">
        <v>12.24</v>
      </c>
      <c r="C84" s="149">
        <v>0.73</v>
      </c>
      <c r="D84" s="149">
        <v>12.24</v>
      </c>
      <c r="E84" s="149">
        <v>0.73</v>
      </c>
    </row>
    <row r="85" spans="1:5" x14ac:dyDescent="0.25">
      <c r="A85" s="148">
        <v>75</v>
      </c>
      <c r="B85" s="149">
        <v>11.96</v>
      </c>
      <c r="C85" s="149">
        <v>0.73</v>
      </c>
      <c r="D85" s="149">
        <v>11.96</v>
      </c>
      <c r="E85" s="149">
        <v>0.73</v>
      </c>
    </row>
  </sheetData>
  <sheetProtection algorithmName="SHA-512" hashValue="zSUTIdbVs8Vbrn8fVculItet1Hidwn9YVFWu3U0u/ui+ej8Lnf9wHsXr0pSdxCc8e7dhN7intfOPBdsfFtQcOg==" saltValue="ptzq6y2hraKolJH7jmfliA==" spinCount="100000" sheet="1" objects="1" scenarios="1"/>
  <conditionalFormatting sqref="A7:A20">
    <cfRule type="expression" dxfId="1453" priority="13" stopIfTrue="1">
      <formula>MOD(ROW(),2)=0</formula>
    </cfRule>
    <cfRule type="expression" dxfId="1452" priority="14" stopIfTrue="1">
      <formula>MOD(ROW(),2)&lt;&gt;0</formula>
    </cfRule>
  </conditionalFormatting>
  <conditionalFormatting sqref="B7:E11 B13:E17 C12:E12 C18:E21">
    <cfRule type="expression" dxfId="1451" priority="15" stopIfTrue="1">
      <formula>MOD(ROW(),2)=0</formula>
    </cfRule>
    <cfRule type="expression" dxfId="1450" priority="16" stopIfTrue="1">
      <formula>MOD(ROW(),2)&lt;&gt;0</formula>
    </cfRule>
  </conditionalFormatting>
  <conditionalFormatting sqref="A6">
    <cfRule type="expression" dxfId="1449" priority="21" stopIfTrue="1">
      <formula>MOD(ROW(),2)=0</formula>
    </cfRule>
    <cfRule type="expression" dxfId="1448" priority="22" stopIfTrue="1">
      <formula>MOD(ROW(),2)&lt;&gt;0</formula>
    </cfRule>
  </conditionalFormatting>
  <conditionalFormatting sqref="B6:E6">
    <cfRule type="expression" dxfId="1447" priority="23" stopIfTrue="1">
      <formula>MOD(ROW(),2)=0</formula>
    </cfRule>
    <cfRule type="expression" dxfId="1446" priority="24" stopIfTrue="1">
      <formula>MOD(ROW(),2)&lt;&gt;0</formula>
    </cfRule>
  </conditionalFormatting>
  <conditionalFormatting sqref="B12">
    <cfRule type="expression" dxfId="1445" priority="11" stopIfTrue="1">
      <formula>MOD(ROW(),2)=0</formula>
    </cfRule>
    <cfRule type="expression" dxfId="1444" priority="12" stopIfTrue="1">
      <formula>MOD(ROW(),2)&lt;&gt;0</formula>
    </cfRule>
  </conditionalFormatting>
  <conditionalFormatting sqref="B18:B21">
    <cfRule type="expression" dxfId="1443" priority="9" stopIfTrue="1">
      <formula>MOD(ROW(),2)=0</formula>
    </cfRule>
    <cfRule type="expression" dxfId="1442" priority="10" stopIfTrue="1">
      <formula>MOD(ROW(),2)&lt;&gt;0</formula>
    </cfRule>
  </conditionalFormatting>
  <conditionalFormatting sqref="A26:A85">
    <cfRule type="expression" dxfId="1441" priority="5" stopIfTrue="1">
      <formula>MOD(ROW(),2)=0</formula>
    </cfRule>
    <cfRule type="expression" dxfId="1440" priority="6" stopIfTrue="1">
      <formula>MOD(ROW(),2)&lt;&gt;0</formula>
    </cfRule>
  </conditionalFormatting>
  <conditionalFormatting sqref="B26:E85">
    <cfRule type="expression" dxfId="1439" priority="7" stopIfTrue="1">
      <formula>MOD(ROW(),2)=0</formula>
    </cfRule>
    <cfRule type="expression" dxfId="1438" priority="8" stopIfTrue="1">
      <formula>MOD(ROW(),2)&lt;&gt;0</formula>
    </cfRule>
  </conditionalFormatting>
  <conditionalFormatting sqref="A21">
    <cfRule type="expression" dxfId="1437" priority="1" stopIfTrue="1">
      <formula>MOD(ROW(),2)=0</formula>
    </cfRule>
    <cfRule type="expression" dxfId="1436" priority="2" stopIfTrue="1">
      <formula>MOD(ROW(),2)&lt;&gt;0</formula>
    </cfRule>
  </conditionalFormatting>
  <hyperlinks>
    <hyperlink ref="B24" location="Assumptions!A1" display="Assumptions" xr:uid="{9C754BD3-2B11-4B2E-899A-8305BE9CF50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2"/>
  <sheetViews>
    <sheetView showGridLines="0" zoomScale="85" zoomScaleNormal="85" workbookViewId="0">
      <selection activeCell="A9" sqref="A9:M12"/>
    </sheetView>
  </sheetViews>
  <sheetFormatPr defaultRowHeight="13.2" x14ac:dyDescent="0.25"/>
  <sheetData>
    <row r="1" spans="1:13" ht="21" x14ac:dyDescent="0.4">
      <c r="A1" s="4" t="s">
        <v>4</v>
      </c>
      <c r="B1" s="4"/>
      <c r="C1" s="4"/>
      <c r="D1" s="4"/>
      <c r="E1" s="4"/>
      <c r="F1" s="4"/>
      <c r="G1" s="4"/>
      <c r="H1" s="4"/>
      <c r="I1" s="4"/>
      <c r="J1" s="4"/>
      <c r="K1" s="4"/>
      <c r="L1" s="4"/>
    </row>
    <row r="2" spans="1:13" ht="15.6" x14ac:dyDescent="0.3">
      <c r="A2" s="5" t="str">
        <f>IF(title="&gt; Enter workbook title here","Enter workbook title in Cover sheet",title)</f>
        <v>Northern Ireland Civil Service Pension Schemes - Consolidated Factor Spreadsheet</v>
      </c>
      <c r="B2" s="5"/>
      <c r="C2" s="5"/>
      <c r="D2" s="5"/>
      <c r="E2" s="5"/>
      <c r="F2" s="5"/>
      <c r="G2" s="5"/>
      <c r="H2" s="5"/>
      <c r="I2" s="5"/>
      <c r="J2" s="5"/>
      <c r="K2" s="5"/>
      <c r="L2" s="5"/>
    </row>
    <row r="3" spans="1:13" ht="15.6" x14ac:dyDescent="0.3">
      <c r="A3" s="6" t="s">
        <v>37</v>
      </c>
      <c r="B3" s="6"/>
      <c r="C3" s="6"/>
      <c r="D3" s="6"/>
      <c r="E3" s="6"/>
      <c r="F3" s="6"/>
      <c r="G3" s="6"/>
      <c r="H3" s="6"/>
      <c r="I3" s="6"/>
      <c r="J3" s="6"/>
      <c r="K3" s="6"/>
      <c r="L3" s="6"/>
    </row>
    <row r="4" spans="1:13" x14ac:dyDescent="0.25">
      <c r="A4" s="30" t="str">
        <f ca="1">CELL("filename",A1)</f>
        <v>P:\AST development\Hosted\Factors Modernisation\Data import\Consolidated Factor Workbooks\2025-02\[CS NI Consolidated Factors 2025-01.xlsx]Purpose of spreadsheet</v>
      </c>
      <c r="B4" s="30"/>
    </row>
    <row r="5" spans="1:13" x14ac:dyDescent="0.25">
      <c r="E5" s="8"/>
      <c r="F5" s="8"/>
      <c r="G5" s="8"/>
    </row>
    <row r="7" spans="1:13" x14ac:dyDescent="0.25">
      <c r="A7" s="224" t="s">
        <v>340</v>
      </c>
      <c r="B7" s="225"/>
      <c r="C7" s="225"/>
      <c r="D7" s="225"/>
      <c r="E7" s="225"/>
      <c r="F7" s="225"/>
      <c r="G7" s="225"/>
      <c r="H7" s="225"/>
      <c r="I7" s="225"/>
      <c r="J7" s="225"/>
      <c r="K7" s="225"/>
      <c r="L7" s="225"/>
      <c r="M7" s="226"/>
    </row>
    <row r="8" spans="1:13" x14ac:dyDescent="0.25">
      <c r="A8" s="31"/>
      <c r="M8" s="18"/>
    </row>
    <row r="9" spans="1:13" ht="12.6" customHeight="1" x14ac:dyDescent="0.25">
      <c r="A9" s="227" t="s">
        <v>841</v>
      </c>
      <c r="B9" s="228"/>
      <c r="C9" s="228"/>
      <c r="D9" s="228"/>
      <c r="E9" s="228"/>
      <c r="F9" s="228"/>
      <c r="G9" s="228"/>
      <c r="H9" s="228"/>
      <c r="I9" s="228"/>
      <c r="J9" s="228"/>
      <c r="K9" s="228"/>
      <c r="L9" s="228"/>
      <c r="M9" s="229"/>
    </row>
    <row r="10" spans="1:13" ht="22.5" customHeight="1" x14ac:dyDescent="0.25">
      <c r="A10" s="230"/>
      <c r="B10" s="228"/>
      <c r="C10" s="228"/>
      <c r="D10" s="228"/>
      <c r="E10" s="228"/>
      <c r="F10" s="228"/>
      <c r="G10" s="228"/>
      <c r="H10" s="228"/>
      <c r="I10" s="228"/>
      <c r="J10" s="228"/>
      <c r="K10" s="228"/>
      <c r="L10" s="228"/>
      <c r="M10" s="229"/>
    </row>
    <row r="11" spans="1:13" ht="31.5" customHeight="1" x14ac:dyDescent="0.25">
      <c r="A11" s="230"/>
      <c r="B11" s="228"/>
      <c r="C11" s="228"/>
      <c r="D11" s="228"/>
      <c r="E11" s="228"/>
      <c r="F11" s="228"/>
      <c r="G11" s="228"/>
      <c r="H11" s="228"/>
      <c r="I11" s="228"/>
      <c r="J11" s="228"/>
      <c r="K11" s="228"/>
      <c r="L11" s="228"/>
      <c r="M11" s="229"/>
    </row>
    <row r="12" spans="1:13" ht="132" customHeight="1" x14ac:dyDescent="0.25">
      <c r="A12" s="231"/>
      <c r="B12" s="232"/>
      <c r="C12" s="232"/>
      <c r="D12" s="232"/>
      <c r="E12" s="232"/>
      <c r="F12" s="232"/>
      <c r="G12" s="232"/>
      <c r="H12" s="232"/>
      <c r="I12" s="232"/>
      <c r="J12" s="232"/>
      <c r="K12" s="232"/>
      <c r="L12" s="232"/>
      <c r="M12" s="233"/>
    </row>
  </sheetData>
  <sheetProtection algorithmName="SHA-512" hashValue="i9+MhTbVXNMHJ7gdu4e2PqavW3mO2hBh/HqoisG9Sywt+ybAT9vNmIdAp5rwfGz+SwBxbKeinc1jABAOxBfQNw==" saltValue="4sC8GXV0O/vBAXhfp2w5eQ==" spinCount="100000" sheet="1" objects="1" scenarios="1"/>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91"/>
  <dimension ref="A1:E85"/>
  <sheetViews>
    <sheetView showGridLines="0" zoomScale="85" zoomScaleNormal="85"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x-215</v>
      </c>
      <c r="B3" s="58"/>
      <c r="C3" s="58"/>
      <c r="D3" s="58"/>
      <c r="E3" s="58"/>
    </row>
    <row r="4" spans="1:5" x14ac:dyDescent="0.25">
      <c r="A4" s="60"/>
    </row>
    <row r="6" spans="1:5" x14ac:dyDescent="0.25">
      <c r="A6" s="95" t="s">
        <v>24</v>
      </c>
      <c r="B6" s="96" t="s">
        <v>26</v>
      </c>
      <c r="C6" s="96"/>
      <c r="D6" s="96"/>
      <c r="E6" s="96"/>
    </row>
    <row r="7" spans="1:5" x14ac:dyDescent="0.25">
      <c r="A7" s="97" t="s">
        <v>348</v>
      </c>
      <c r="B7" s="98" t="s">
        <v>350</v>
      </c>
      <c r="C7" s="98"/>
      <c r="D7" s="98"/>
      <c r="E7" s="98"/>
    </row>
    <row r="8" spans="1:5" x14ac:dyDescent="0.25">
      <c r="A8" s="97" t="s">
        <v>349</v>
      </c>
      <c r="B8" s="98" t="s">
        <v>49</v>
      </c>
      <c r="C8" s="98"/>
      <c r="D8" s="98"/>
      <c r="E8" s="98"/>
    </row>
    <row r="9" spans="1:5" x14ac:dyDescent="0.25">
      <c r="A9" s="97" t="s">
        <v>17</v>
      </c>
      <c r="B9" s="98" t="s">
        <v>622</v>
      </c>
      <c r="C9" s="98"/>
      <c r="D9" s="98"/>
      <c r="E9" s="98"/>
    </row>
    <row r="10" spans="1:5" x14ac:dyDescent="0.25">
      <c r="A10" s="97" t="s">
        <v>2</v>
      </c>
      <c r="B10" s="98" t="s">
        <v>629</v>
      </c>
      <c r="C10" s="98"/>
      <c r="D10" s="98"/>
      <c r="E10" s="98"/>
    </row>
    <row r="11" spans="1:5" x14ac:dyDescent="0.25">
      <c r="A11" s="97" t="s">
        <v>23</v>
      </c>
      <c r="B11" s="98" t="s">
        <v>276</v>
      </c>
      <c r="C11" s="98"/>
      <c r="D11" s="98"/>
      <c r="E11" s="98"/>
    </row>
    <row r="12" spans="1:5" x14ac:dyDescent="0.25">
      <c r="A12" s="97" t="s">
        <v>271</v>
      </c>
      <c r="B12" s="92" t="s">
        <v>378</v>
      </c>
      <c r="C12" s="98"/>
      <c r="D12" s="98"/>
      <c r="E12" s="98"/>
    </row>
    <row r="13" spans="1:5" x14ac:dyDescent="0.25">
      <c r="A13" s="97" t="s">
        <v>389</v>
      </c>
      <c r="B13" s="98">
        <v>0</v>
      </c>
      <c r="C13" s="98"/>
      <c r="D13" s="98"/>
      <c r="E13" s="98"/>
    </row>
    <row r="14" spans="1:5" x14ac:dyDescent="0.25">
      <c r="A14" s="97" t="s">
        <v>18</v>
      </c>
      <c r="B14" s="98">
        <v>215</v>
      </c>
      <c r="C14" s="98"/>
      <c r="D14" s="98"/>
      <c r="E14" s="98"/>
    </row>
    <row r="15" spans="1:5" x14ac:dyDescent="0.25">
      <c r="A15" s="97" t="s">
        <v>58</v>
      </c>
      <c r="B15" s="98" t="s">
        <v>635</v>
      </c>
      <c r="C15" s="98"/>
      <c r="D15" s="98"/>
      <c r="E15" s="98"/>
    </row>
    <row r="16" spans="1:5" x14ac:dyDescent="0.25">
      <c r="A16" s="97" t="s">
        <v>552</v>
      </c>
      <c r="B16" s="98" t="s">
        <v>630</v>
      </c>
      <c r="C16" s="98"/>
      <c r="D16" s="98"/>
      <c r="E16" s="98"/>
    </row>
    <row r="17" spans="1:5" ht="39.6" x14ac:dyDescent="0.25">
      <c r="A17" s="97" t="s">
        <v>360</v>
      </c>
      <c r="B17" s="98" t="s">
        <v>819</v>
      </c>
      <c r="C17" s="98"/>
      <c r="D17" s="98"/>
      <c r="E17" s="98"/>
    </row>
    <row r="18" spans="1:5" x14ac:dyDescent="0.25">
      <c r="A18" s="97" t="s">
        <v>19</v>
      </c>
      <c r="B18" s="102">
        <v>45106</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26.4" x14ac:dyDescent="0.25">
      <c r="A26" s="147" t="s">
        <v>278</v>
      </c>
      <c r="B26" s="147" t="s">
        <v>625</v>
      </c>
      <c r="C26" s="147" t="s">
        <v>626</v>
      </c>
      <c r="D26" s="147" t="s">
        <v>627</v>
      </c>
      <c r="E26" s="147" t="s">
        <v>628</v>
      </c>
    </row>
    <row r="27" spans="1:5" x14ac:dyDescent="0.25">
      <c r="A27" s="148">
        <v>17</v>
      </c>
      <c r="B27" s="149">
        <v>3.54</v>
      </c>
      <c r="C27" s="149">
        <v>0.18</v>
      </c>
      <c r="D27" s="149">
        <v>3.54</v>
      </c>
      <c r="E27" s="149">
        <v>0.18</v>
      </c>
    </row>
    <row r="28" spans="1:5" x14ac:dyDescent="0.25">
      <c r="A28" s="148">
        <v>18</v>
      </c>
      <c r="B28" s="149">
        <v>3.67</v>
      </c>
      <c r="C28" s="149">
        <v>0.19</v>
      </c>
      <c r="D28" s="149">
        <v>3.67</v>
      </c>
      <c r="E28" s="149">
        <v>0.19</v>
      </c>
    </row>
    <row r="29" spans="1:5" x14ac:dyDescent="0.25">
      <c r="A29" s="148">
        <v>19</v>
      </c>
      <c r="B29" s="149">
        <v>3.79</v>
      </c>
      <c r="C29" s="149">
        <v>0.2</v>
      </c>
      <c r="D29" s="149">
        <v>3.79</v>
      </c>
      <c r="E29" s="149">
        <v>0.2</v>
      </c>
    </row>
    <row r="30" spans="1:5" x14ac:dyDescent="0.25">
      <c r="A30" s="148">
        <v>20</v>
      </c>
      <c r="B30" s="149">
        <v>3.92</v>
      </c>
      <c r="C30" s="149">
        <v>0.21</v>
      </c>
      <c r="D30" s="149">
        <v>3.92</v>
      </c>
      <c r="E30" s="149">
        <v>0.21</v>
      </c>
    </row>
    <row r="31" spans="1:5" x14ac:dyDescent="0.25">
      <c r="A31" s="148">
        <v>21</v>
      </c>
      <c r="B31" s="149">
        <v>4.05</v>
      </c>
      <c r="C31" s="149">
        <v>0.22</v>
      </c>
      <c r="D31" s="149">
        <v>4.05</v>
      </c>
      <c r="E31" s="149">
        <v>0.22</v>
      </c>
    </row>
    <row r="32" spans="1:5" x14ac:dyDescent="0.25">
      <c r="A32" s="148">
        <v>22</v>
      </c>
      <c r="B32" s="149">
        <v>4.1900000000000004</v>
      </c>
      <c r="C32" s="149">
        <v>0.22</v>
      </c>
      <c r="D32" s="149">
        <v>4.1900000000000004</v>
      </c>
      <c r="E32" s="149">
        <v>0.22</v>
      </c>
    </row>
    <row r="33" spans="1:5" x14ac:dyDescent="0.25">
      <c r="A33" s="148">
        <v>23</v>
      </c>
      <c r="B33" s="149">
        <v>4.34</v>
      </c>
      <c r="C33" s="149">
        <v>0.23</v>
      </c>
      <c r="D33" s="149">
        <v>4.34</v>
      </c>
      <c r="E33" s="149">
        <v>0.23</v>
      </c>
    </row>
    <row r="34" spans="1:5" x14ac:dyDescent="0.25">
      <c r="A34" s="148">
        <v>24</v>
      </c>
      <c r="B34" s="149">
        <v>4.49</v>
      </c>
      <c r="C34" s="149">
        <v>0.24</v>
      </c>
      <c r="D34" s="149">
        <v>4.49</v>
      </c>
      <c r="E34" s="149">
        <v>0.24</v>
      </c>
    </row>
    <row r="35" spans="1:5" x14ac:dyDescent="0.25">
      <c r="A35" s="148">
        <v>25</v>
      </c>
      <c r="B35" s="149">
        <v>4.6399999999999997</v>
      </c>
      <c r="C35" s="149">
        <v>0.25</v>
      </c>
      <c r="D35" s="149">
        <v>4.6399999999999997</v>
      </c>
      <c r="E35" s="149">
        <v>0.25</v>
      </c>
    </row>
    <row r="36" spans="1:5" x14ac:dyDescent="0.25">
      <c r="A36" s="148">
        <v>26</v>
      </c>
      <c r="B36" s="149">
        <v>4.8</v>
      </c>
      <c r="C36" s="149">
        <v>0.26</v>
      </c>
      <c r="D36" s="149">
        <v>4.8</v>
      </c>
      <c r="E36" s="149">
        <v>0.26</v>
      </c>
    </row>
    <row r="37" spans="1:5" x14ac:dyDescent="0.25">
      <c r="A37" s="148">
        <v>27</v>
      </c>
      <c r="B37" s="149">
        <v>4.96</v>
      </c>
      <c r="C37" s="149">
        <v>0.27</v>
      </c>
      <c r="D37" s="149">
        <v>4.96</v>
      </c>
      <c r="E37" s="149">
        <v>0.27</v>
      </c>
    </row>
    <row r="38" spans="1:5" x14ac:dyDescent="0.25">
      <c r="A38" s="148">
        <v>28</v>
      </c>
      <c r="B38" s="149">
        <v>5.13</v>
      </c>
      <c r="C38" s="149">
        <v>0.27</v>
      </c>
      <c r="D38" s="149">
        <v>5.13</v>
      </c>
      <c r="E38" s="149">
        <v>0.27</v>
      </c>
    </row>
    <row r="39" spans="1:5" x14ac:dyDescent="0.25">
      <c r="A39" s="148">
        <v>29</v>
      </c>
      <c r="B39" s="149">
        <v>5.31</v>
      </c>
      <c r="C39" s="149">
        <v>0.28000000000000003</v>
      </c>
      <c r="D39" s="149">
        <v>5.31</v>
      </c>
      <c r="E39" s="149">
        <v>0.28000000000000003</v>
      </c>
    </row>
    <row r="40" spans="1:5" x14ac:dyDescent="0.25">
      <c r="A40" s="148">
        <v>30</v>
      </c>
      <c r="B40" s="149">
        <v>5.49</v>
      </c>
      <c r="C40" s="149">
        <v>0.28999999999999998</v>
      </c>
      <c r="D40" s="149">
        <v>5.49</v>
      </c>
      <c r="E40" s="149">
        <v>0.28999999999999998</v>
      </c>
    </row>
    <row r="41" spans="1:5" x14ac:dyDescent="0.25">
      <c r="A41" s="148">
        <v>31</v>
      </c>
      <c r="B41" s="149">
        <v>5.67</v>
      </c>
      <c r="C41" s="149">
        <v>0.3</v>
      </c>
      <c r="D41" s="149">
        <v>5.67</v>
      </c>
      <c r="E41" s="149">
        <v>0.3</v>
      </c>
    </row>
    <row r="42" spans="1:5" x14ac:dyDescent="0.25">
      <c r="A42" s="148">
        <v>32</v>
      </c>
      <c r="B42" s="149">
        <v>5.87</v>
      </c>
      <c r="C42" s="149">
        <v>0.31</v>
      </c>
      <c r="D42" s="149">
        <v>5.87</v>
      </c>
      <c r="E42" s="149">
        <v>0.31</v>
      </c>
    </row>
    <row r="43" spans="1:5" x14ac:dyDescent="0.25">
      <c r="A43" s="148">
        <v>33</v>
      </c>
      <c r="B43" s="149">
        <v>6.06</v>
      </c>
      <c r="C43" s="149">
        <v>0.32</v>
      </c>
      <c r="D43" s="149">
        <v>6.06</v>
      </c>
      <c r="E43" s="149">
        <v>0.32</v>
      </c>
    </row>
    <row r="44" spans="1:5" x14ac:dyDescent="0.25">
      <c r="A44" s="148">
        <v>34</v>
      </c>
      <c r="B44" s="149">
        <v>6.26</v>
      </c>
      <c r="C44" s="149">
        <v>0.34</v>
      </c>
      <c r="D44" s="149">
        <v>6.26</v>
      </c>
      <c r="E44" s="149">
        <v>0.34</v>
      </c>
    </row>
    <row r="45" spans="1:5" x14ac:dyDescent="0.25">
      <c r="A45" s="148">
        <v>35</v>
      </c>
      <c r="B45" s="149">
        <v>6.47</v>
      </c>
      <c r="C45" s="149">
        <v>0.35</v>
      </c>
      <c r="D45" s="149">
        <v>6.47</v>
      </c>
      <c r="E45" s="149">
        <v>0.35</v>
      </c>
    </row>
    <row r="46" spans="1:5" x14ac:dyDescent="0.25">
      <c r="A46" s="148">
        <v>36</v>
      </c>
      <c r="B46" s="149">
        <v>6.69</v>
      </c>
      <c r="C46" s="149">
        <v>0.36</v>
      </c>
      <c r="D46" s="149">
        <v>6.69</v>
      </c>
      <c r="E46" s="149">
        <v>0.36</v>
      </c>
    </row>
    <row r="47" spans="1:5" x14ac:dyDescent="0.25">
      <c r="A47" s="148">
        <v>37</v>
      </c>
      <c r="B47" s="149">
        <v>6.91</v>
      </c>
      <c r="C47" s="149">
        <v>0.37</v>
      </c>
      <c r="D47" s="149">
        <v>6.91</v>
      </c>
      <c r="E47" s="149">
        <v>0.37</v>
      </c>
    </row>
    <row r="48" spans="1:5" x14ac:dyDescent="0.25">
      <c r="A48" s="148">
        <v>38</v>
      </c>
      <c r="B48" s="149">
        <v>7.14</v>
      </c>
      <c r="C48" s="149">
        <v>0.38</v>
      </c>
      <c r="D48" s="149">
        <v>7.14</v>
      </c>
      <c r="E48" s="149">
        <v>0.38</v>
      </c>
    </row>
    <row r="49" spans="1:5" x14ac:dyDescent="0.25">
      <c r="A49" s="148">
        <v>39</v>
      </c>
      <c r="B49" s="149">
        <v>7.37</v>
      </c>
      <c r="C49" s="149">
        <v>0.4</v>
      </c>
      <c r="D49" s="149">
        <v>7.37</v>
      </c>
      <c r="E49" s="149">
        <v>0.4</v>
      </c>
    </row>
    <row r="50" spans="1:5" x14ac:dyDescent="0.25">
      <c r="A50" s="148">
        <v>40</v>
      </c>
      <c r="B50" s="149">
        <v>7.61</v>
      </c>
      <c r="C50" s="149">
        <v>0.41</v>
      </c>
      <c r="D50" s="149">
        <v>7.61</v>
      </c>
      <c r="E50" s="149">
        <v>0.41</v>
      </c>
    </row>
    <row r="51" spans="1:5" x14ac:dyDescent="0.25">
      <c r="A51" s="148">
        <v>41</v>
      </c>
      <c r="B51" s="149">
        <v>7.86</v>
      </c>
      <c r="C51" s="149">
        <v>0.42</v>
      </c>
      <c r="D51" s="149">
        <v>7.86</v>
      </c>
      <c r="E51" s="149">
        <v>0.42</v>
      </c>
    </row>
    <row r="52" spans="1:5" x14ac:dyDescent="0.25">
      <c r="A52" s="148">
        <v>42</v>
      </c>
      <c r="B52" s="149">
        <v>8.11</v>
      </c>
      <c r="C52" s="149">
        <v>0.43</v>
      </c>
      <c r="D52" s="149">
        <v>8.11</v>
      </c>
      <c r="E52" s="149">
        <v>0.43</v>
      </c>
    </row>
    <row r="53" spans="1:5" x14ac:dyDescent="0.25">
      <c r="A53" s="148">
        <v>43</v>
      </c>
      <c r="B53" s="149">
        <v>8.3800000000000008</v>
      </c>
      <c r="C53" s="149">
        <v>0.45</v>
      </c>
      <c r="D53" s="149">
        <v>8.3800000000000008</v>
      </c>
      <c r="E53" s="149">
        <v>0.45</v>
      </c>
    </row>
    <row r="54" spans="1:5" x14ac:dyDescent="0.25">
      <c r="A54" s="148">
        <v>44</v>
      </c>
      <c r="B54" s="149">
        <v>8.65</v>
      </c>
      <c r="C54" s="149">
        <v>0.46</v>
      </c>
      <c r="D54" s="149">
        <v>8.65</v>
      </c>
      <c r="E54" s="149">
        <v>0.46</v>
      </c>
    </row>
    <row r="55" spans="1:5" x14ac:dyDescent="0.25">
      <c r="A55" s="148">
        <v>45</v>
      </c>
      <c r="B55" s="149">
        <v>8.93</v>
      </c>
      <c r="C55" s="149">
        <v>0.48</v>
      </c>
      <c r="D55" s="149">
        <v>8.93</v>
      </c>
      <c r="E55" s="149">
        <v>0.48</v>
      </c>
    </row>
    <row r="56" spans="1:5" x14ac:dyDescent="0.25">
      <c r="A56" s="148">
        <v>46</v>
      </c>
      <c r="B56" s="149">
        <v>9.2200000000000006</v>
      </c>
      <c r="C56" s="149">
        <v>0.49</v>
      </c>
      <c r="D56" s="149">
        <v>9.2200000000000006</v>
      </c>
      <c r="E56" s="149">
        <v>0.49</v>
      </c>
    </row>
    <row r="57" spans="1:5" x14ac:dyDescent="0.25">
      <c r="A57" s="148">
        <v>47</v>
      </c>
      <c r="B57" s="149">
        <v>9.51</v>
      </c>
      <c r="C57" s="149">
        <v>0.51</v>
      </c>
      <c r="D57" s="149">
        <v>9.51</v>
      </c>
      <c r="E57" s="149">
        <v>0.51</v>
      </c>
    </row>
    <row r="58" spans="1:5" x14ac:dyDescent="0.25">
      <c r="A58" s="148">
        <v>48</v>
      </c>
      <c r="B58" s="149">
        <v>9.82</v>
      </c>
      <c r="C58" s="149">
        <v>0.52</v>
      </c>
      <c r="D58" s="149">
        <v>9.82</v>
      </c>
      <c r="E58" s="149">
        <v>0.52</v>
      </c>
    </row>
    <row r="59" spans="1:5" x14ac:dyDescent="0.25">
      <c r="A59" s="148">
        <v>49</v>
      </c>
      <c r="B59" s="149">
        <v>10.130000000000001</v>
      </c>
      <c r="C59" s="149">
        <v>0.54</v>
      </c>
      <c r="D59" s="149">
        <v>10.130000000000001</v>
      </c>
      <c r="E59" s="149">
        <v>0.54</v>
      </c>
    </row>
    <row r="60" spans="1:5" x14ac:dyDescent="0.25">
      <c r="A60" s="148">
        <v>50</v>
      </c>
      <c r="B60" s="149">
        <v>10.45</v>
      </c>
      <c r="C60" s="149">
        <v>0.55000000000000004</v>
      </c>
      <c r="D60" s="149">
        <v>10.45</v>
      </c>
      <c r="E60" s="149">
        <v>0.55000000000000004</v>
      </c>
    </row>
    <row r="61" spans="1:5" x14ac:dyDescent="0.25">
      <c r="A61" s="148">
        <v>51</v>
      </c>
      <c r="B61" s="149">
        <v>10.79</v>
      </c>
      <c r="C61" s="149">
        <v>0.56999999999999995</v>
      </c>
      <c r="D61" s="149">
        <v>10.79</v>
      </c>
      <c r="E61" s="149">
        <v>0.56999999999999995</v>
      </c>
    </row>
    <row r="62" spans="1:5" x14ac:dyDescent="0.25">
      <c r="A62" s="148">
        <v>52</v>
      </c>
      <c r="B62" s="149">
        <v>11.13</v>
      </c>
      <c r="C62" s="149">
        <v>0.59</v>
      </c>
      <c r="D62" s="149">
        <v>11.13</v>
      </c>
      <c r="E62" s="149">
        <v>0.59</v>
      </c>
    </row>
    <row r="63" spans="1:5" x14ac:dyDescent="0.25">
      <c r="A63" s="148">
        <v>53</v>
      </c>
      <c r="B63" s="149">
        <v>11.48</v>
      </c>
      <c r="C63" s="149">
        <v>0.6</v>
      </c>
      <c r="D63" s="149">
        <v>11.48</v>
      </c>
      <c r="E63" s="149">
        <v>0.6</v>
      </c>
    </row>
    <row r="64" spans="1:5" x14ac:dyDescent="0.25">
      <c r="A64" s="148">
        <v>54</v>
      </c>
      <c r="B64" s="149">
        <v>11.84</v>
      </c>
      <c r="C64" s="149">
        <v>0.62</v>
      </c>
      <c r="D64" s="149">
        <v>11.84</v>
      </c>
      <c r="E64" s="149">
        <v>0.62</v>
      </c>
    </row>
    <row r="65" spans="1:5" x14ac:dyDescent="0.25">
      <c r="A65" s="148">
        <v>55</v>
      </c>
      <c r="B65" s="149">
        <v>12.22</v>
      </c>
      <c r="C65" s="149">
        <v>0.64</v>
      </c>
      <c r="D65" s="149">
        <v>12.22</v>
      </c>
      <c r="E65" s="149">
        <v>0.64</v>
      </c>
    </row>
    <row r="66" spans="1:5" x14ac:dyDescent="0.25">
      <c r="A66" s="148">
        <v>56</v>
      </c>
      <c r="B66" s="149">
        <v>12.61</v>
      </c>
      <c r="C66" s="149">
        <v>0.65</v>
      </c>
      <c r="D66" s="149">
        <v>12.61</v>
      </c>
      <c r="E66" s="149">
        <v>0.65</v>
      </c>
    </row>
    <row r="67" spans="1:5" x14ac:dyDescent="0.25">
      <c r="A67" s="148">
        <v>57</v>
      </c>
      <c r="B67" s="149">
        <v>13.01</v>
      </c>
      <c r="C67" s="149">
        <v>0.67</v>
      </c>
      <c r="D67" s="149">
        <v>13.01</v>
      </c>
      <c r="E67" s="149">
        <v>0.67</v>
      </c>
    </row>
    <row r="68" spans="1:5" x14ac:dyDescent="0.25">
      <c r="A68" s="148">
        <v>58</v>
      </c>
      <c r="B68" s="149">
        <v>13.43</v>
      </c>
      <c r="C68" s="149">
        <v>0.69</v>
      </c>
      <c r="D68" s="149">
        <v>13.43</v>
      </c>
      <c r="E68" s="149">
        <v>0.69</v>
      </c>
    </row>
    <row r="69" spans="1:5" x14ac:dyDescent="0.25">
      <c r="A69" s="148">
        <v>59</v>
      </c>
      <c r="B69" s="149">
        <v>13.87</v>
      </c>
      <c r="C69" s="149">
        <v>0.7</v>
      </c>
      <c r="D69" s="149">
        <v>13.87</v>
      </c>
      <c r="E69" s="149">
        <v>0.7</v>
      </c>
    </row>
    <row r="70" spans="1:5" x14ac:dyDescent="0.25">
      <c r="A70" s="148">
        <v>60</v>
      </c>
      <c r="B70" s="149">
        <v>14.32</v>
      </c>
      <c r="C70" s="149">
        <v>0.72</v>
      </c>
      <c r="D70" s="149">
        <v>14.32</v>
      </c>
      <c r="E70" s="149">
        <v>0.72</v>
      </c>
    </row>
    <row r="71" spans="1:5" x14ac:dyDescent="0.25">
      <c r="A71" s="148">
        <v>61</v>
      </c>
      <c r="B71" s="149">
        <v>14.8</v>
      </c>
      <c r="C71" s="149">
        <v>0.74</v>
      </c>
      <c r="D71" s="149">
        <v>14.8</v>
      </c>
      <c r="E71" s="149">
        <v>0.74</v>
      </c>
    </row>
    <row r="72" spans="1:5" x14ac:dyDescent="0.25">
      <c r="A72" s="148">
        <v>62</v>
      </c>
      <c r="B72" s="149">
        <v>15.31</v>
      </c>
      <c r="C72" s="149">
        <v>0.75</v>
      </c>
      <c r="D72" s="149">
        <v>15.31</v>
      </c>
      <c r="E72" s="149">
        <v>0.75</v>
      </c>
    </row>
    <row r="73" spans="1:5" x14ac:dyDescent="0.25">
      <c r="A73" s="148">
        <v>63</v>
      </c>
      <c r="B73" s="149">
        <v>15.85</v>
      </c>
      <c r="C73" s="149">
        <v>0.77</v>
      </c>
      <c r="D73" s="149">
        <v>15.85</v>
      </c>
      <c r="E73" s="149">
        <v>0.77</v>
      </c>
    </row>
    <row r="74" spans="1:5" x14ac:dyDescent="0.25">
      <c r="A74" s="148">
        <v>64</v>
      </c>
      <c r="B74" s="149">
        <v>16.420000000000002</v>
      </c>
      <c r="C74" s="149">
        <v>0.79</v>
      </c>
      <c r="D74" s="149">
        <v>16.420000000000002</v>
      </c>
      <c r="E74" s="149">
        <v>0.79</v>
      </c>
    </row>
    <row r="75" spans="1:5" x14ac:dyDescent="0.25">
      <c r="A75" s="148">
        <v>65</v>
      </c>
      <c r="B75" s="149">
        <v>17.04</v>
      </c>
      <c r="C75" s="149">
        <v>0.8</v>
      </c>
      <c r="D75" s="149">
        <v>17.04</v>
      </c>
      <c r="E75" s="149">
        <v>0.8</v>
      </c>
    </row>
    <row r="76" spans="1:5" x14ac:dyDescent="0.25">
      <c r="A76" s="148">
        <v>66</v>
      </c>
      <c r="B76" s="149">
        <v>17.05</v>
      </c>
      <c r="C76" s="149">
        <v>0.81</v>
      </c>
      <c r="D76" s="149">
        <v>17.05</v>
      </c>
      <c r="E76" s="149">
        <v>0.81</v>
      </c>
    </row>
    <row r="77" spans="1:5" x14ac:dyDescent="0.25">
      <c r="A77" s="148">
        <v>67</v>
      </c>
      <c r="B77" s="149">
        <v>16.43</v>
      </c>
      <c r="C77" s="149">
        <v>0.8</v>
      </c>
      <c r="D77" s="149">
        <v>16.43</v>
      </c>
      <c r="E77" s="149">
        <v>0.8</v>
      </c>
    </row>
    <row r="78" spans="1:5" x14ac:dyDescent="0.25">
      <c r="A78" s="148">
        <v>68</v>
      </c>
      <c r="B78" s="149">
        <v>15.82</v>
      </c>
      <c r="C78" s="149">
        <v>0.79</v>
      </c>
      <c r="D78" s="149">
        <v>15.82</v>
      </c>
      <c r="E78" s="149">
        <v>0.79</v>
      </c>
    </row>
    <row r="79" spans="1:5" x14ac:dyDescent="0.25">
      <c r="A79" s="148">
        <v>69</v>
      </c>
      <c r="B79" s="149">
        <v>15.21</v>
      </c>
      <c r="C79" s="149">
        <v>0.79</v>
      </c>
      <c r="D79" s="149">
        <v>15.21</v>
      </c>
      <c r="E79" s="149">
        <v>0.79</v>
      </c>
    </row>
    <row r="80" spans="1:5" x14ac:dyDescent="0.25">
      <c r="A80" s="148">
        <v>70</v>
      </c>
      <c r="B80" s="149">
        <v>14.6</v>
      </c>
      <c r="C80" s="149">
        <v>0.78</v>
      </c>
      <c r="D80" s="149">
        <v>14.6</v>
      </c>
      <c r="E80" s="149">
        <v>0.78</v>
      </c>
    </row>
    <row r="81" spans="1:5" x14ac:dyDescent="0.25">
      <c r="A81" s="148">
        <v>71</v>
      </c>
      <c r="B81" s="149">
        <v>14</v>
      </c>
      <c r="C81" s="149">
        <v>0.77</v>
      </c>
      <c r="D81" s="149">
        <v>14</v>
      </c>
      <c r="E81" s="149">
        <v>0.77</v>
      </c>
    </row>
    <row r="82" spans="1:5" x14ac:dyDescent="0.25">
      <c r="A82" s="148">
        <v>72</v>
      </c>
      <c r="B82" s="149">
        <v>13.4</v>
      </c>
      <c r="C82" s="149">
        <v>0.76</v>
      </c>
      <c r="D82" s="149">
        <v>13.4</v>
      </c>
      <c r="E82" s="149">
        <v>0.76</v>
      </c>
    </row>
    <row r="83" spans="1:5" x14ac:dyDescent="0.25">
      <c r="A83" s="148">
        <v>73</v>
      </c>
      <c r="B83" s="149">
        <v>12.82</v>
      </c>
      <c r="C83" s="149">
        <v>0.75</v>
      </c>
      <c r="D83" s="149">
        <v>12.82</v>
      </c>
      <c r="E83" s="149">
        <v>0.75</v>
      </c>
    </row>
    <row r="84" spans="1:5" x14ac:dyDescent="0.25">
      <c r="A84" s="148">
        <v>74</v>
      </c>
      <c r="B84" s="149">
        <v>12.24</v>
      </c>
      <c r="C84" s="149">
        <v>0.73</v>
      </c>
      <c r="D84" s="149">
        <v>12.24</v>
      </c>
      <c r="E84" s="149">
        <v>0.73</v>
      </c>
    </row>
    <row r="85" spans="1:5" x14ac:dyDescent="0.25">
      <c r="A85" s="148">
        <v>75</v>
      </c>
      <c r="B85" s="149">
        <v>11.96</v>
      </c>
      <c r="C85" s="149">
        <v>0.73</v>
      </c>
      <c r="D85" s="149">
        <v>11.96</v>
      </c>
      <c r="E85" s="149">
        <v>0.73</v>
      </c>
    </row>
  </sheetData>
  <sheetProtection algorithmName="SHA-512" hashValue="ClfTJe2GMr4iYkDilOsrXHTczGWOQzW6WKGQhz9cCjZwBxJ/b5r8RkWKV7cfrS5cOozfzmBzYYKOIy2reeW4xQ==" saltValue="safD2wJWF4htIixM1J8eJQ==" spinCount="100000" sheet="1" objects="1" scenarios="1"/>
  <conditionalFormatting sqref="A7:A20">
    <cfRule type="expression" dxfId="1435" priority="15" stopIfTrue="1">
      <formula>MOD(ROW(),2)=0</formula>
    </cfRule>
    <cfRule type="expression" dxfId="1434" priority="16" stopIfTrue="1">
      <formula>MOD(ROW(),2)&lt;&gt;0</formula>
    </cfRule>
  </conditionalFormatting>
  <conditionalFormatting sqref="B7:E11 B13:E16 C12:E12 C17:E21">
    <cfRule type="expression" dxfId="1433" priority="17" stopIfTrue="1">
      <formula>MOD(ROW(),2)=0</formula>
    </cfRule>
    <cfRule type="expression" dxfId="1432" priority="18" stopIfTrue="1">
      <formula>MOD(ROW(),2)&lt;&gt;0</formula>
    </cfRule>
  </conditionalFormatting>
  <conditionalFormatting sqref="A6">
    <cfRule type="expression" dxfId="1431" priority="23" stopIfTrue="1">
      <formula>MOD(ROW(),2)=0</formula>
    </cfRule>
    <cfRule type="expression" dxfId="1430" priority="24" stopIfTrue="1">
      <formula>MOD(ROW(),2)&lt;&gt;0</formula>
    </cfRule>
  </conditionalFormatting>
  <conditionalFormatting sqref="B6:E6">
    <cfRule type="expression" dxfId="1429" priority="25" stopIfTrue="1">
      <formula>MOD(ROW(),2)=0</formula>
    </cfRule>
    <cfRule type="expression" dxfId="1428" priority="26" stopIfTrue="1">
      <formula>MOD(ROW(),2)&lt;&gt;0</formula>
    </cfRule>
  </conditionalFormatting>
  <conditionalFormatting sqref="B17">
    <cfRule type="expression" dxfId="1427" priority="13" stopIfTrue="1">
      <formula>MOD(ROW(),2)=0</formula>
    </cfRule>
    <cfRule type="expression" dxfId="1426" priority="14" stopIfTrue="1">
      <formula>MOD(ROW(),2)&lt;&gt;0</formula>
    </cfRule>
  </conditionalFormatting>
  <conditionalFormatting sqref="B12">
    <cfRule type="expression" dxfId="1425" priority="11" stopIfTrue="1">
      <formula>MOD(ROW(),2)=0</formula>
    </cfRule>
    <cfRule type="expression" dxfId="1424" priority="12" stopIfTrue="1">
      <formula>MOD(ROW(),2)&lt;&gt;0</formula>
    </cfRule>
  </conditionalFormatting>
  <conditionalFormatting sqref="B18:B21">
    <cfRule type="expression" dxfId="1423" priority="9" stopIfTrue="1">
      <formula>MOD(ROW(),2)=0</formula>
    </cfRule>
    <cfRule type="expression" dxfId="1422" priority="10" stopIfTrue="1">
      <formula>MOD(ROW(),2)&lt;&gt;0</formula>
    </cfRule>
  </conditionalFormatting>
  <conditionalFormatting sqref="A26:A85">
    <cfRule type="expression" dxfId="1421" priority="5" stopIfTrue="1">
      <formula>MOD(ROW(),2)=0</formula>
    </cfRule>
    <cfRule type="expression" dxfId="1420" priority="6" stopIfTrue="1">
      <formula>MOD(ROW(),2)&lt;&gt;0</formula>
    </cfRule>
  </conditionalFormatting>
  <conditionalFormatting sqref="B26:E85">
    <cfRule type="expression" dxfId="1419" priority="7" stopIfTrue="1">
      <formula>MOD(ROW(),2)=0</formula>
    </cfRule>
    <cfRule type="expression" dxfId="1418" priority="8" stopIfTrue="1">
      <formula>MOD(ROW(),2)&lt;&gt;0</formula>
    </cfRule>
  </conditionalFormatting>
  <conditionalFormatting sqref="A21">
    <cfRule type="expression" dxfId="1417" priority="1" stopIfTrue="1">
      <formula>MOD(ROW(),2)=0</formula>
    </cfRule>
    <cfRule type="expression" dxfId="1416" priority="2" stopIfTrue="1">
      <formula>MOD(ROW(),2)&lt;&gt;0</formula>
    </cfRule>
  </conditionalFormatting>
  <hyperlinks>
    <hyperlink ref="B24" location="Assumptions!A1" display="Assumptions" xr:uid="{B27B9191-DF7B-41EA-9286-E80D507C526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92"/>
  <dimension ref="A1:E85"/>
  <sheetViews>
    <sheetView showGridLines="0" zoomScale="85" zoomScaleNormal="85"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x-216</v>
      </c>
      <c r="B3" s="58"/>
      <c r="C3" s="58"/>
      <c r="D3" s="58"/>
      <c r="E3" s="58"/>
    </row>
    <row r="4" spans="1:5" x14ac:dyDescent="0.25">
      <c r="A4" s="60"/>
    </row>
    <row r="6" spans="1:5" x14ac:dyDescent="0.25">
      <c r="A6" s="95" t="s">
        <v>24</v>
      </c>
      <c r="B6" s="96" t="s">
        <v>26</v>
      </c>
      <c r="C6" s="96"/>
      <c r="D6" s="96"/>
      <c r="E6" s="96"/>
    </row>
    <row r="7" spans="1:5" x14ac:dyDescent="0.25">
      <c r="A7" s="97" t="s">
        <v>348</v>
      </c>
      <c r="B7" s="98" t="s">
        <v>350</v>
      </c>
      <c r="C7" s="98"/>
      <c r="D7" s="98"/>
      <c r="E7" s="98"/>
    </row>
    <row r="8" spans="1:5" x14ac:dyDescent="0.25">
      <c r="A8" s="97" t="s">
        <v>349</v>
      </c>
      <c r="B8" s="98" t="s">
        <v>49</v>
      </c>
      <c r="C8" s="98"/>
      <c r="D8" s="98"/>
      <c r="E8" s="98"/>
    </row>
    <row r="9" spans="1:5" x14ac:dyDescent="0.25">
      <c r="A9" s="97" t="s">
        <v>17</v>
      </c>
      <c r="B9" s="98" t="s">
        <v>622</v>
      </c>
      <c r="C9" s="98"/>
      <c r="D9" s="98"/>
      <c r="E9" s="98"/>
    </row>
    <row r="10" spans="1:5" x14ac:dyDescent="0.25">
      <c r="A10" s="97" t="s">
        <v>2</v>
      </c>
      <c r="B10" s="98" t="s">
        <v>631</v>
      </c>
      <c r="C10" s="98"/>
      <c r="D10" s="98"/>
      <c r="E10" s="98"/>
    </row>
    <row r="11" spans="1:5" x14ac:dyDescent="0.25">
      <c r="A11" s="97" t="s">
        <v>23</v>
      </c>
      <c r="B11" s="98" t="s">
        <v>276</v>
      </c>
      <c r="C11" s="98"/>
      <c r="D11" s="98"/>
      <c r="E11" s="98"/>
    </row>
    <row r="12" spans="1:5" x14ac:dyDescent="0.25">
      <c r="A12" s="97" t="s">
        <v>271</v>
      </c>
      <c r="B12" s="92" t="s">
        <v>378</v>
      </c>
      <c r="C12" s="98"/>
      <c r="D12" s="98"/>
      <c r="E12" s="98"/>
    </row>
    <row r="13" spans="1:5" x14ac:dyDescent="0.25">
      <c r="A13" s="97" t="s">
        <v>389</v>
      </c>
      <c r="B13" s="98">
        <v>0</v>
      </c>
      <c r="C13" s="98"/>
      <c r="D13" s="98"/>
      <c r="E13" s="98"/>
    </row>
    <row r="14" spans="1:5" x14ac:dyDescent="0.25">
      <c r="A14" s="97" t="s">
        <v>18</v>
      </c>
      <c r="B14" s="98">
        <v>216</v>
      </c>
      <c r="C14" s="98"/>
      <c r="D14" s="98"/>
      <c r="E14" s="98"/>
    </row>
    <row r="15" spans="1:5" x14ac:dyDescent="0.25">
      <c r="A15" s="97" t="s">
        <v>58</v>
      </c>
      <c r="B15" s="98" t="s">
        <v>638</v>
      </c>
      <c r="C15" s="98"/>
      <c r="D15" s="98"/>
      <c r="E15" s="98"/>
    </row>
    <row r="16" spans="1:5" x14ac:dyDescent="0.25">
      <c r="A16" s="97" t="s">
        <v>552</v>
      </c>
      <c r="B16" s="98" t="s">
        <v>633</v>
      </c>
      <c r="C16" s="98"/>
      <c r="D16" s="98"/>
      <c r="E16" s="98"/>
    </row>
    <row r="17" spans="1:5" ht="39.6" x14ac:dyDescent="0.25">
      <c r="A17" s="97" t="s">
        <v>360</v>
      </c>
      <c r="B17" s="98" t="s">
        <v>819</v>
      </c>
      <c r="C17" s="98"/>
      <c r="D17" s="98"/>
      <c r="E17" s="98"/>
    </row>
    <row r="18" spans="1:5" x14ac:dyDescent="0.25">
      <c r="A18" s="97" t="s">
        <v>19</v>
      </c>
      <c r="B18" s="102">
        <v>45106</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26.4" x14ac:dyDescent="0.25">
      <c r="A26" s="147" t="s">
        <v>278</v>
      </c>
      <c r="B26" s="147" t="s">
        <v>625</v>
      </c>
      <c r="C26" s="147" t="s">
        <v>626</v>
      </c>
      <c r="D26" s="147" t="s">
        <v>627</v>
      </c>
      <c r="E26" s="147" t="s">
        <v>628</v>
      </c>
    </row>
    <row r="27" spans="1:5" x14ac:dyDescent="0.25">
      <c r="A27" s="148">
        <v>17</v>
      </c>
      <c r="B27" s="149">
        <v>3.35</v>
      </c>
      <c r="C27" s="149">
        <v>0.18</v>
      </c>
      <c r="D27" s="149">
        <v>3.35</v>
      </c>
      <c r="E27" s="149">
        <v>0.18</v>
      </c>
    </row>
    <row r="28" spans="1:5" x14ac:dyDescent="0.25">
      <c r="A28" s="148">
        <v>18</v>
      </c>
      <c r="B28" s="149">
        <v>3.46</v>
      </c>
      <c r="C28" s="149">
        <v>0.19</v>
      </c>
      <c r="D28" s="149">
        <v>3.46</v>
      </c>
      <c r="E28" s="149">
        <v>0.19</v>
      </c>
    </row>
    <row r="29" spans="1:5" x14ac:dyDescent="0.25">
      <c r="A29" s="148">
        <v>19</v>
      </c>
      <c r="B29" s="149">
        <v>3.58</v>
      </c>
      <c r="C29" s="149">
        <v>0.2</v>
      </c>
      <c r="D29" s="149">
        <v>3.58</v>
      </c>
      <c r="E29" s="149">
        <v>0.2</v>
      </c>
    </row>
    <row r="30" spans="1:5" x14ac:dyDescent="0.25">
      <c r="A30" s="148">
        <v>20</v>
      </c>
      <c r="B30" s="149">
        <v>3.7</v>
      </c>
      <c r="C30" s="149">
        <v>0.2</v>
      </c>
      <c r="D30" s="149">
        <v>3.7</v>
      </c>
      <c r="E30" s="149">
        <v>0.2</v>
      </c>
    </row>
    <row r="31" spans="1:5" x14ac:dyDescent="0.25">
      <c r="A31" s="148">
        <v>21</v>
      </c>
      <c r="B31" s="149">
        <v>3.83</v>
      </c>
      <c r="C31" s="149">
        <v>0.21</v>
      </c>
      <c r="D31" s="149">
        <v>3.83</v>
      </c>
      <c r="E31" s="149">
        <v>0.21</v>
      </c>
    </row>
    <row r="32" spans="1:5" x14ac:dyDescent="0.25">
      <c r="A32" s="148">
        <v>22</v>
      </c>
      <c r="B32" s="149">
        <v>3.96</v>
      </c>
      <c r="C32" s="149">
        <v>0.22</v>
      </c>
      <c r="D32" s="149">
        <v>3.96</v>
      </c>
      <c r="E32" s="149">
        <v>0.22</v>
      </c>
    </row>
    <row r="33" spans="1:5" x14ac:dyDescent="0.25">
      <c r="A33" s="148">
        <v>23</v>
      </c>
      <c r="B33" s="149">
        <v>4.09</v>
      </c>
      <c r="C33" s="149">
        <v>0.23</v>
      </c>
      <c r="D33" s="149">
        <v>4.09</v>
      </c>
      <c r="E33" s="149">
        <v>0.23</v>
      </c>
    </row>
    <row r="34" spans="1:5" x14ac:dyDescent="0.25">
      <c r="A34" s="148">
        <v>24</v>
      </c>
      <c r="B34" s="149">
        <v>4.2300000000000004</v>
      </c>
      <c r="C34" s="149">
        <v>0.24</v>
      </c>
      <c r="D34" s="149">
        <v>4.2300000000000004</v>
      </c>
      <c r="E34" s="149">
        <v>0.24</v>
      </c>
    </row>
    <row r="35" spans="1:5" x14ac:dyDescent="0.25">
      <c r="A35" s="148">
        <v>25</v>
      </c>
      <c r="B35" s="149">
        <v>4.38</v>
      </c>
      <c r="C35" s="149">
        <v>0.24</v>
      </c>
      <c r="D35" s="149">
        <v>4.38</v>
      </c>
      <c r="E35" s="149">
        <v>0.24</v>
      </c>
    </row>
    <row r="36" spans="1:5" x14ac:dyDescent="0.25">
      <c r="A36" s="148">
        <v>26</v>
      </c>
      <c r="B36" s="149">
        <v>4.53</v>
      </c>
      <c r="C36" s="149">
        <v>0.25</v>
      </c>
      <c r="D36" s="149">
        <v>4.53</v>
      </c>
      <c r="E36" s="149">
        <v>0.25</v>
      </c>
    </row>
    <row r="37" spans="1:5" x14ac:dyDescent="0.25">
      <c r="A37" s="148">
        <v>27</v>
      </c>
      <c r="B37" s="149">
        <v>4.68</v>
      </c>
      <c r="C37" s="149">
        <v>0.26</v>
      </c>
      <c r="D37" s="149">
        <v>4.68</v>
      </c>
      <c r="E37" s="149">
        <v>0.26</v>
      </c>
    </row>
    <row r="38" spans="1:5" x14ac:dyDescent="0.25">
      <c r="A38" s="148">
        <v>28</v>
      </c>
      <c r="B38" s="149">
        <v>4.84</v>
      </c>
      <c r="C38" s="149">
        <v>0.27</v>
      </c>
      <c r="D38" s="149">
        <v>4.84</v>
      </c>
      <c r="E38" s="149">
        <v>0.27</v>
      </c>
    </row>
    <row r="39" spans="1:5" x14ac:dyDescent="0.25">
      <c r="A39" s="148">
        <v>29</v>
      </c>
      <c r="B39" s="149">
        <v>5.01</v>
      </c>
      <c r="C39" s="149">
        <v>0.28000000000000003</v>
      </c>
      <c r="D39" s="149">
        <v>5.01</v>
      </c>
      <c r="E39" s="149">
        <v>0.28000000000000003</v>
      </c>
    </row>
    <row r="40" spans="1:5" x14ac:dyDescent="0.25">
      <c r="A40" s="148">
        <v>30</v>
      </c>
      <c r="B40" s="149">
        <v>5.18</v>
      </c>
      <c r="C40" s="149">
        <v>0.28999999999999998</v>
      </c>
      <c r="D40" s="149">
        <v>5.18</v>
      </c>
      <c r="E40" s="149">
        <v>0.28999999999999998</v>
      </c>
    </row>
    <row r="41" spans="1:5" x14ac:dyDescent="0.25">
      <c r="A41" s="148">
        <v>31</v>
      </c>
      <c r="B41" s="149">
        <v>5.35</v>
      </c>
      <c r="C41" s="149">
        <v>0.3</v>
      </c>
      <c r="D41" s="149">
        <v>5.35</v>
      </c>
      <c r="E41" s="149">
        <v>0.3</v>
      </c>
    </row>
    <row r="42" spans="1:5" x14ac:dyDescent="0.25">
      <c r="A42" s="148">
        <v>32</v>
      </c>
      <c r="B42" s="149">
        <v>5.53</v>
      </c>
      <c r="C42" s="149">
        <v>0.31</v>
      </c>
      <c r="D42" s="149">
        <v>5.53</v>
      </c>
      <c r="E42" s="149">
        <v>0.31</v>
      </c>
    </row>
    <row r="43" spans="1:5" x14ac:dyDescent="0.25">
      <c r="A43" s="148">
        <v>33</v>
      </c>
      <c r="B43" s="149">
        <v>5.72</v>
      </c>
      <c r="C43" s="149">
        <v>0.32</v>
      </c>
      <c r="D43" s="149">
        <v>5.72</v>
      </c>
      <c r="E43" s="149">
        <v>0.32</v>
      </c>
    </row>
    <row r="44" spans="1:5" x14ac:dyDescent="0.25">
      <c r="A44" s="148">
        <v>34</v>
      </c>
      <c r="B44" s="149">
        <v>5.91</v>
      </c>
      <c r="C44" s="149">
        <v>0.33</v>
      </c>
      <c r="D44" s="149">
        <v>5.91</v>
      </c>
      <c r="E44" s="149">
        <v>0.33</v>
      </c>
    </row>
    <row r="45" spans="1:5" x14ac:dyDescent="0.25">
      <c r="A45" s="148">
        <v>35</v>
      </c>
      <c r="B45" s="149">
        <v>6.1</v>
      </c>
      <c r="C45" s="149">
        <v>0.34</v>
      </c>
      <c r="D45" s="149">
        <v>6.1</v>
      </c>
      <c r="E45" s="149">
        <v>0.34</v>
      </c>
    </row>
    <row r="46" spans="1:5" x14ac:dyDescent="0.25">
      <c r="A46" s="148">
        <v>36</v>
      </c>
      <c r="B46" s="149">
        <v>6.3</v>
      </c>
      <c r="C46" s="149">
        <v>0.35</v>
      </c>
      <c r="D46" s="149">
        <v>6.3</v>
      </c>
      <c r="E46" s="149">
        <v>0.35</v>
      </c>
    </row>
    <row r="47" spans="1:5" x14ac:dyDescent="0.25">
      <c r="A47" s="148">
        <v>37</v>
      </c>
      <c r="B47" s="149">
        <v>6.51</v>
      </c>
      <c r="C47" s="149">
        <v>0.36</v>
      </c>
      <c r="D47" s="149">
        <v>6.51</v>
      </c>
      <c r="E47" s="149">
        <v>0.36</v>
      </c>
    </row>
    <row r="48" spans="1:5" x14ac:dyDescent="0.25">
      <c r="A48" s="148">
        <v>38</v>
      </c>
      <c r="B48" s="149">
        <v>6.72</v>
      </c>
      <c r="C48" s="149">
        <v>0.38</v>
      </c>
      <c r="D48" s="149">
        <v>6.72</v>
      </c>
      <c r="E48" s="149">
        <v>0.38</v>
      </c>
    </row>
    <row r="49" spans="1:5" x14ac:dyDescent="0.25">
      <c r="A49" s="148">
        <v>39</v>
      </c>
      <c r="B49" s="149">
        <v>6.94</v>
      </c>
      <c r="C49" s="149">
        <v>0.39</v>
      </c>
      <c r="D49" s="149">
        <v>6.94</v>
      </c>
      <c r="E49" s="149">
        <v>0.39</v>
      </c>
    </row>
    <row r="50" spans="1:5" x14ac:dyDescent="0.25">
      <c r="A50" s="148">
        <v>40</v>
      </c>
      <c r="B50" s="149">
        <v>7.17</v>
      </c>
      <c r="C50" s="149">
        <v>0.4</v>
      </c>
      <c r="D50" s="149">
        <v>7.17</v>
      </c>
      <c r="E50" s="149">
        <v>0.4</v>
      </c>
    </row>
    <row r="51" spans="1:5" x14ac:dyDescent="0.25">
      <c r="A51" s="148">
        <v>41</v>
      </c>
      <c r="B51" s="149">
        <v>7.4</v>
      </c>
      <c r="C51" s="149">
        <v>0.41</v>
      </c>
      <c r="D51" s="149">
        <v>7.4</v>
      </c>
      <c r="E51" s="149">
        <v>0.41</v>
      </c>
    </row>
    <row r="52" spans="1:5" x14ac:dyDescent="0.25">
      <c r="A52" s="148">
        <v>42</v>
      </c>
      <c r="B52" s="149">
        <v>7.64</v>
      </c>
      <c r="C52" s="149">
        <v>0.43</v>
      </c>
      <c r="D52" s="149">
        <v>7.64</v>
      </c>
      <c r="E52" s="149">
        <v>0.43</v>
      </c>
    </row>
    <row r="53" spans="1:5" x14ac:dyDescent="0.25">
      <c r="A53" s="148">
        <v>43</v>
      </c>
      <c r="B53" s="149">
        <v>7.89</v>
      </c>
      <c r="C53" s="149">
        <v>0.44</v>
      </c>
      <c r="D53" s="149">
        <v>7.89</v>
      </c>
      <c r="E53" s="149">
        <v>0.44</v>
      </c>
    </row>
    <row r="54" spans="1:5" x14ac:dyDescent="0.25">
      <c r="A54" s="148">
        <v>44</v>
      </c>
      <c r="B54" s="149">
        <v>8.14</v>
      </c>
      <c r="C54" s="149">
        <v>0.45</v>
      </c>
      <c r="D54" s="149">
        <v>8.14</v>
      </c>
      <c r="E54" s="149">
        <v>0.45</v>
      </c>
    </row>
    <row r="55" spans="1:5" x14ac:dyDescent="0.25">
      <c r="A55" s="148">
        <v>45</v>
      </c>
      <c r="B55" s="149">
        <v>8.4</v>
      </c>
      <c r="C55" s="149">
        <v>0.47</v>
      </c>
      <c r="D55" s="149">
        <v>8.4</v>
      </c>
      <c r="E55" s="149">
        <v>0.47</v>
      </c>
    </row>
    <row r="56" spans="1:5" x14ac:dyDescent="0.25">
      <c r="A56" s="148">
        <v>46</v>
      </c>
      <c r="B56" s="149">
        <v>8.67</v>
      </c>
      <c r="C56" s="149">
        <v>0.48</v>
      </c>
      <c r="D56" s="149">
        <v>8.67</v>
      </c>
      <c r="E56" s="149">
        <v>0.48</v>
      </c>
    </row>
    <row r="57" spans="1:5" x14ac:dyDescent="0.25">
      <c r="A57" s="148">
        <v>47</v>
      </c>
      <c r="B57" s="149">
        <v>8.94</v>
      </c>
      <c r="C57" s="149">
        <v>0.5</v>
      </c>
      <c r="D57" s="149">
        <v>8.94</v>
      </c>
      <c r="E57" s="149">
        <v>0.5</v>
      </c>
    </row>
    <row r="58" spans="1:5" x14ac:dyDescent="0.25">
      <c r="A58" s="148">
        <v>48</v>
      </c>
      <c r="B58" s="149">
        <v>9.23</v>
      </c>
      <c r="C58" s="149">
        <v>0.51</v>
      </c>
      <c r="D58" s="149">
        <v>9.23</v>
      </c>
      <c r="E58" s="149">
        <v>0.51</v>
      </c>
    </row>
    <row r="59" spans="1:5" x14ac:dyDescent="0.25">
      <c r="A59" s="148">
        <v>49</v>
      </c>
      <c r="B59" s="149">
        <v>9.52</v>
      </c>
      <c r="C59" s="149">
        <v>0.53</v>
      </c>
      <c r="D59" s="149">
        <v>9.52</v>
      </c>
      <c r="E59" s="149">
        <v>0.53</v>
      </c>
    </row>
    <row r="60" spans="1:5" x14ac:dyDescent="0.25">
      <c r="A60" s="148">
        <v>50</v>
      </c>
      <c r="B60" s="149">
        <v>9.82</v>
      </c>
      <c r="C60" s="149">
        <v>0.54</v>
      </c>
      <c r="D60" s="149">
        <v>9.82</v>
      </c>
      <c r="E60" s="149">
        <v>0.54</v>
      </c>
    </row>
    <row r="61" spans="1:5" x14ac:dyDescent="0.25">
      <c r="A61" s="148">
        <v>51</v>
      </c>
      <c r="B61" s="149">
        <v>10.130000000000001</v>
      </c>
      <c r="C61" s="149">
        <v>0.56000000000000005</v>
      </c>
      <c r="D61" s="149">
        <v>10.130000000000001</v>
      </c>
      <c r="E61" s="149">
        <v>0.56000000000000005</v>
      </c>
    </row>
    <row r="62" spans="1:5" x14ac:dyDescent="0.25">
      <c r="A62" s="148">
        <v>52</v>
      </c>
      <c r="B62" s="149">
        <v>10.44</v>
      </c>
      <c r="C62" s="149">
        <v>0.56999999999999995</v>
      </c>
      <c r="D62" s="149">
        <v>10.44</v>
      </c>
      <c r="E62" s="149">
        <v>0.56999999999999995</v>
      </c>
    </row>
    <row r="63" spans="1:5" x14ac:dyDescent="0.25">
      <c r="A63" s="148">
        <v>53</v>
      </c>
      <c r="B63" s="149">
        <v>10.77</v>
      </c>
      <c r="C63" s="149">
        <v>0.59</v>
      </c>
      <c r="D63" s="149">
        <v>10.77</v>
      </c>
      <c r="E63" s="149">
        <v>0.59</v>
      </c>
    </row>
    <row r="64" spans="1:5" x14ac:dyDescent="0.25">
      <c r="A64" s="148">
        <v>54</v>
      </c>
      <c r="B64" s="149">
        <v>11.1</v>
      </c>
      <c r="C64" s="149">
        <v>0.61</v>
      </c>
      <c r="D64" s="149">
        <v>11.1</v>
      </c>
      <c r="E64" s="149">
        <v>0.61</v>
      </c>
    </row>
    <row r="65" spans="1:5" x14ac:dyDescent="0.25">
      <c r="A65" s="148">
        <v>55</v>
      </c>
      <c r="B65" s="149">
        <v>11.45</v>
      </c>
      <c r="C65" s="149">
        <v>0.62</v>
      </c>
      <c r="D65" s="149">
        <v>11.45</v>
      </c>
      <c r="E65" s="149">
        <v>0.62</v>
      </c>
    </row>
    <row r="66" spans="1:5" x14ac:dyDescent="0.25">
      <c r="A66" s="148">
        <v>56</v>
      </c>
      <c r="B66" s="149">
        <v>11.81</v>
      </c>
      <c r="C66" s="149">
        <v>0.64</v>
      </c>
      <c r="D66" s="149">
        <v>11.81</v>
      </c>
      <c r="E66" s="149">
        <v>0.64</v>
      </c>
    </row>
    <row r="67" spans="1:5" x14ac:dyDescent="0.25">
      <c r="A67" s="148">
        <v>57</v>
      </c>
      <c r="B67" s="149">
        <v>12.18</v>
      </c>
      <c r="C67" s="149">
        <v>0.65</v>
      </c>
      <c r="D67" s="149">
        <v>12.18</v>
      </c>
      <c r="E67" s="149">
        <v>0.65</v>
      </c>
    </row>
    <row r="68" spans="1:5" x14ac:dyDescent="0.25">
      <c r="A68" s="148">
        <v>58</v>
      </c>
      <c r="B68" s="149">
        <v>12.56</v>
      </c>
      <c r="C68" s="149">
        <v>0.67</v>
      </c>
      <c r="D68" s="149">
        <v>12.56</v>
      </c>
      <c r="E68" s="149">
        <v>0.67</v>
      </c>
    </row>
    <row r="69" spans="1:5" x14ac:dyDescent="0.25">
      <c r="A69" s="148">
        <v>59</v>
      </c>
      <c r="B69" s="149">
        <v>12.96</v>
      </c>
      <c r="C69" s="149">
        <v>0.69</v>
      </c>
      <c r="D69" s="149">
        <v>12.96</v>
      </c>
      <c r="E69" s="149">
        <v>0.69</v>
      </c>
    </row>
    <row r="70" spans="1:5" x14ac:dyDescent="0.25">
      <c r="A70" s="148">
        <v>60</v>
      </c>
      <c r="B70" s="149">
        <v>13.37</v>
      </c>
      <c r="C70" s="149">
        <v>0.7</v>
      </c>
      <c r="D70" s="149">
        <v>13.37</v>
      </c>
      <c r="E70" s="149">
        <v>0.7</v>
      </c>
    </row>
    <row r="71" spans="1:5" x14ac:dyDescent="0.25">
      <c r="A71" s="148">
        <v>61</v>
      </c>
      <c r="B71" s="149">
        <v>13.81</v>
      </c>
      <c r="C71" s="149">
        <v>0.72</v>
      </c>
      <c r="D71" s="149">
        <v>13.81</v>
      </c>
      <c r="E71" s="149">
        <v>0.72</v>
      </c>
    </row>
    <row r="72" spans="1:5" x14ac:dyDescent="0.25">
      <c r="A72" s="148">
        <v>62</v>
      </c>
      <c r="B72" s="149">
        <v>14.27</v>
      </c>
      <c r="C72" s="149">
        <v>0.74</v>
      </c>
      <c r="D72" s="149">
        <v>14.27</v>
      </c>
      <c r="E72" s="149">
        <v>0.74</v>
      </c>
    </row>
    <row r="73" spans="1:5" x14ac:dyDescent="0.25">
      <c r="A73" s="148">
        <v>63</v>
      </c>
      <c r="B73" s="149">
        <v>14.76</v>
      </c>
      <c r="C73" s="149">
        <v>0.75</v>
      </c>
      <c r="D73" s="149">
        <v>14.76</v>
      </c>
      <c r="E73" s="149">
        <v>0.75</v>
      </c>
    </row>
    <row r="74" spans="1:5" x14ac:dyDescent="0.25">
      <c r="A74" s="148">
        <v>64</v>
      </c>
      <c r="B74" s="149">
        <v>15.28</v>
      </c>
      <c r="C74" s="149">
        <v>0.77</v>
      </c>
      <c r="D74" s="149">
        <v>15.28</v>
      </c>
      <c r="E74" s="149">
        <v>0.77</v>
      </c>
    </row>
    <row r="75" spans="1:5" x14ac:dyDescent="0.25">
      <c r="A75" s="148">
        <v>65</v>
      </c>
      <c r="B75" s="149">
        <v>15.83</v>
      </c>
      <c r="C75" s="149">
        <v>0.78</v>
      </c>
      <c r="D75" s="149">
        <v>15.83</v>
      </c>
      <c r="E75" s="149">
        <v>0.78</v>
      </c>
    </row>
    <row r="76" spans="1:5" x14ac:dyDescent="0.25">
      <c r="A76" s="148">
        <v>66</v>
      </c>
      <c r="B76" s="149">
        <v>16.43</v>
      </c>
      <c r="C76" s="149">
        <v>0.8</v>
      </c>
      <c r="D76" s="149">
        <v>16.43</v>
      </c>
      <c r="E76" s="149">
        <v>0.8</v>
      </c>
    </row>
    <row r="77" spans="1:5" x14ac:dyDescent="0.25">
      <c r="A77" s="148">
        <v>67</v>
      </c>
      <c r="B77" s="149">
        <v>16.43</v>
      </c>
      <c r="C77" s="149">
        <v>0.8</v>
      </c>
      <c r="D77" s="149">
        <v>16.43</v>
      </c>
      <c r="E77" s="149">
        <v>0.8</v>
      </c>
    </row>
    <row r="78" spans="1:5" x14ac:dyDescent="0.25">
      <c r="A78" s="148">
        <v>68</v>
      </c>
      <c r="B78" s="149">
        <v>15.82</v>
      </c>
      <c r="C78" s="149">
        <v>0.79</v>
      </c>
      <c r="D78" s="149">
        <v>15.82</v>
      </c>
      <c r="E78" s="149">
        <v>0.79</v>
      </c>
    </row>
    <row r="79" spans="1:5" x14ac:dyDescent="0.25">
      <c r="A79" s="148">
        <v>69</v>
      </c>
      <c r="B79" s="149">
        <v>15.21</v>
      </c>
      <c r="C79" s="149">
        <v>0.79</v>
      </c>
      <c r="D79" s="149">
        <v>15.21</v>
      </c>
      <c r="E79" s="149">
        <v>0.79</v>
      </c>
    </row>
    <row r="80" spans="1:5" x14ac:dyDescent="0.25">
      <c r="A80" s="148">
        <v>70</v>
      </c>
      <c r="B80" s="149">
        <v>14.6</v>
      </c>
      <c r="C80" s="149">
        <v>0.78</v>
      </c>
      <c r="D80" s="149">
        <v>14.6</v>
      </c>
      <c r="E80" s="149">
        <v>0.78</v>
      </c>
    </row>
    <row r="81" spans="1:5" x14ac:dyDescent="0.25">
      <c r="A81" s="148">
        <v>71</v>
      </c>
      <c r="B81" s="149">
        <v>14</v>
      </c>
      <c r="C81" s="149">
        <v>0.77</v>
      </c>
      <c r="D81" s="149">
        <v>14</v>
      </c>
      <c r="E81" s="149">
        <v>0.77</v>
      </c>
    </row>
    <row r="82" spans="1:5" x14ac:dyDescent="0.25">
      <c r="A82" s="148">
        <v>72</v>
      </c>
      <c r="B82" s="149">
        <v>13.4</v>
      </c>
      <c r="C82" s="149">
        <v>0.76</v>
      </c>
      <c r="D82" s="149">
        <v>13.4</v>
      </c>
      <c r="E82" s="149">
        <v>0.76</v>
      </c>
    </row>
    <row r="83" spans="1:5" x14ac:dyDescent="0.25">
      <c r="A83" s="148">
        <v>73</v>
      </c>
      <c r="B83" s="149">
        <v>12.82</v>
      </c>
      <c r="C83" s="149">
        <v>0.75</v>
      </c>
      <c r="D83" s="149">
        <v>12.82</v>
      </c>
      <c r="E83" s="149">
        <v>0.75</v>
      </c>
    </row>
    <row r="84" spans="1:5" x14ac:dyDescent="0.25">
      <c r="A84" s="148">
        <v>74</v>
      </c>
      <c r="B84" s="149">
        <v>12.24</v>
      </c>
      <c r="C84" s="149">
        <v>0.73</v>
      </c>
      <c r="D84" s="149">
        <v>12.24</v>
      </c>
      <c r="E84" s="149">
        <v>0.73</v>
      </c>
    </row>
    <row r="85" spans="1:5" x14ac:dyDescent="0.25">
      <c r="A85" s="148">
        <v>75</v>
      </c>
      <c r="B85" s="149">
        <v>11.96</v>
      </c>
      <c r="C85" s="149">
        <v>0.73</v>
      </c>
      <c r="D85" s="149">
        <v>11.96</v>
      </c>
      <c r="E85" s="149">
        <v>0.73</v>
      </c>
    </row>
  </sheetData>
  <sheetProtection algorithmName="SHA-512" hashValue="8xbSa+twa59tBCeTl+PONN70Up7czTy+pR8+fDqf7i9iNbfMuPjBKLfk4hnxboViznuyel0NpDKcVZOpYzOyYA==" saltValue="/GqFnKIOgiMK98VDzQJCLA==" spinCount="100000" sheet="1" objects="1" scenarios="1"/>
  <conditionalFormatting sqref="A7:A20">
    <cfRule type="expression" dxfId="1415" priority="15" stopIfTrue="1">
      <formula>MOD(ROW(),2)=0</formula>
    </cfRule>
    <cfRule type="expression" dxfId="1414" priority="16" stopIfTrue="1">
      <formula>MOD(ROW(),2)&lt;&gt;0</formula>
    </cfRule>
  </conditionalFormatting>
  <conditionalFormatting sqref="B7:E11 B13:E16 C12:E12 C17:E21">
    <cfRule type="expression" dxfId="1413" priority="17" stopIfTrue="1">
      <formula>MOD(ROW(),2)=0</formula>
    </cfRule>
    <cfRule type="expression" dxfId="1412" priority="18" stopIfTrue="1">
      <formula>MOD(ROW(),2)&lt;&gt;0</formula>
    </cfRule>
  </conditionalFormatting>
  <conditionalFormatting sqref="A6">
    <cfRule type="expression" dxfId="1411" priority="23" stopIfTrue="1">
      <formula>MOD(ROW(),2)=0</formula>
    </cfRule>
    <cfRule type="expression" dxfId="1410" priority="24" stopIfTrue="1">
      <formula>MOD(ROW(),2)&lt;&gt;0</formula>
    </cfRule>
  </conditionalFormatting>
  <conditionalFormatting sqref="B6:E6">
    <cfRule type="expression" dxfId="1409" priority="25" stopIfTrue="1">
      <formula>MOD(ROW(),2)=0</formula>
    </cfRule>
    <cfRule type="expression" dxfId="1408" priority="26" stopIfTrue="1">
      <formula>MOD(ROW(),2)&lt;&gt;0</formula>
    </cfRule>
  </conditionalFormatting>
  <conditionalFormatting sqref="B17">
    <cfRule type="expression" dxfId="1407" priority="13" stopIfTrue="1">
      <formula>MOD(ROW(),2)=0</formula>
    </cfRule>
    <cfRule type="expression" dxfId="1406" priority="14" stopIfTrue="1">
      <formula>MOD(ROW(),2)&lt;&gt;0</formula>
    </cfRule>
  </conditionalFormatting>
  <conditionalFormatting sqref="B12">
    <cfRule type="expression" dxfId="1405" priority="11" stopIfTrue="1">
      <formula>MOD(ROW(),2)=0</formula>
    </cfRule>
    <cfRule type="expression" dxfId="1404" priority="12" stopIfTrue="1">
      <formula>MOD(ROW(),2)&lt;&gt;0</formula>
    </cfRule>
  </conditionalFormatting>
  <conditionalFormatting sqref="B18:B21">
    <cfRule type="expression" dxfId="1403" priority="9" stopIfTrue="1">
      <formula>MOD(ROW(),2)=0</formula>
    </cfRule>
    <cfRule type="expression" dxfId="1402" priority="10" stopIfTrue="1">
      <formula>MOD(ROW(),2)&lt;&gt;0</formula>
    </cfRule>
  </conditionalFormatting>
  <conditionalFormatting sqref="A26:A85">
    <cfRule type="expression" dxfId="1401" priority="5" stopIfTrue="1">
      <formula>MOD(ROW(),2)=0</formula>
    </cfRule>
    <cfRule type="expression" dxfId="1400" priority="6" stopIfTrue="1">
      <formula>MOD(ROW(),2)&lt;&gt;0</formula>
    </cfRule>
  </conditionalFormatting>
  <conditionalFormatting sqref="B26:E85">
    <cfRule type="expression" dxfId="1399" priority="7" stopIfTrue="1">
      <formula>MOD(ROW(),2)=0</formula>
    </cfRule>
    <cfRule type="expression" dxfId="1398" priority="8" stopIfTrue="1">
      <formula>MOD(ROW(),2)&lt;&gt;0</formula>
    </cfRule>
  </conditionalFormatting>
  <conditionalFormatting sqref="A21">
    <cfRule type="expression" dxfId="1397" priority="1" stopIfTrue="1">
      <formula>MOD(ROW(),2)=0</formula>
    </cfRule>
    <cfRule type="expression" dxfId="1396" priority="2" stopIfTrue="1">
      <formula>MOD(ROW(),2)&lt;&gt;0</formula>
    </cfRule>
  </conditionalFormatting>
  <hyperlinks>
    <hyperlink ref="B24" location="Assumptions!A1" display="Assumptions" xr:uid="{14B92ABA-531E-4591-8E8A-B2FC9DC49A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93"/>
  <dimension ref="A1:E85"/>
  <sheetViews>
    <sheetView showGridLines="0" zoomScale="85" zoomScaleNormal="85" workbookViewId="0">
      <selection activeCell="B22" sqref="B22"/>
    </sheetView>
  </sheetViews>
  <sheetFormatPr defaultColWidth="10" defaultRowHeight="13.2" x14ac:dyDescent="0.25"/>
  <cols>
    <col min="1" max="1" width="31.5546875" style="28" customWidth="1"/>
    <col min="2" max="5" width="22.5546875" style="28" customWidth="1"/>
    <col min="6" max="16384" width="10" style="28"/>
  </cols>
  <sheetData>
    <row r="1" spans="1:5" ht="21" x14ac:dyDescent="0.4">
      <c r="A1" s="55" t="s">
        <v>4</v>
      </c>
      <c r="B1" s="56"/>
      <c r="C1" s="56"/>
      <c r="D1" s="56"/>
      <c r="E1" s="56"/>
    </row>
    <row r="2" spans="1:5" ht="15.6" x14ac:dyDescent="0.3">
      <c r="A2" s="57" t="str">
        <f>IF(title="&gt; Enter workbook title here","Enter workbook title in Cover sheet",title)</f>
        <v>Northern Ireland Civil Service Pension Schemes - Consolidated Factor Spreadsheet</v>
      </c>
      <c r="B2" s="58"/>
      <c r="C2" s="58"/>
      <c r="D2" s="58"/>
      <c r="E2" s="58"/>
    </row>
    <row r="3" spans="1:5" ht="15.6" x14ac:dyDescent="0.3">
      <c r="A3" s="59" t="str">
        <f>TABLE_FACTOR_TYPE&amp;" - x-"&amp;TABLE_SERIES_NUMBER</f>
        <v>TV In (non-club) - x-217</v>
      </c>
      <c r="B3" s="58"/>
      <c r="C3" s="58"/>
      <c r="D3" s="58"/>
      <c r="E3" s="58"/>
    </row>
    <row r="4" spans="1:5" x14ac:dyDescent="0.25">
      <c r="A4" s="60"/>
    </row>
    <row r="6" spans="1:5" x14ac:dyDescent="0.25">
      <c r="A6" s="95" t="s">
        <v>24</v>
      </c>
      <c r="B6" s="96" t="s">
        <v>26</v>
      </c>
      <c r="C6" s="96"/>
      <c r="D6" s="96"/>
      <c r="E6" s="96"/>
    </row>
    <row r="7" spans="1:5" x14ac:dyDescent="0.25">
      <c r="A7" s="97" t="s">
        <v>348</v>
      </c>
      <c r="B7" s="98" t="s">
        <v>350</v>
      </c>
      <c r="C7" s="98"/>
      <c r="D7" s="98"/>
      <c r="E7" s="98"/>
    </row>
    <row r="8" spans="1:5" x14ac:dyDescent="0.25">
      <c r="A8" s="97" t="s">
        <v>349</v>
      </c>
      <c r="B8" s="98" t="s">
        <v>49</v>
      </c>
      <c r="C8" s="98"/>
      <c r="D8" s="98"/>
      <c r="E8" s="98"/>
    </row>
    <row r="9" spans="1:5" x14ac:dyDescent="0.25">
      <c r="A9" s="97" t="s">
        <v>17</v>
      </c>
      <c r="B9" s="98" t="s">
        <v>622</v>
      </c>
      <c r="C9" s="98"/>
      <c r="D9" s="98"/>
      <c r="E9" s="98"/>
    </row>
    <row r="10" spans="1:5" x14ac:dyDescent="0.25">
      <c r="A10" s="97" t="s">
        <v>2</v>
      </c>
      <c r="B10" s="98" t="s">
        <v>634</v>
      </c>
      <c r="C10" s="98"/>
      <c r="D10" s="98"/>
      <c r="E10" s="98"/>
    </row>
    <row r="11" spans="1:5" x14ac:dyDescent="0.25">
      <c r="A11" s="97" t="s">
        <v>23</v>
      </c>
      <c r="B11" s="98" t="s">
        <v>276</v>
      </c>
      <c r="C11" s="98"/>
      <c r="D11" s="98"/>
      <c r="E11" s="98"/>
    </row>
    <row r="12" spans="1:5" x14ac:dyDescent="0.25">
      <c r="A12" s="97" t="s">
        <v>271</v>
      </c>
      <c r="B12" s="92" t="s">
        <v>378</v>
      </c>
      <c r="C12" s="98"/>
      <c r="D12" s="98"/>
      <c r="E12" s="98"/>
    </row>
    <row r="13" spans="1:5" x14ac:dyDescent="0.25">
      <c r="A13" s="97" t="s">
        <v>389</v>
      </c>
      <c r="B13" s="98">
        <v>0</v>
      </c>
      <c r="C13" s="98"/>
      <c r="D13" s="98"/>
      <c r="E13" s="98"/>
    </row>
    <row r="14" spans="1:5" x14ac:dyDescent="0.25">
      <c r="A14" s="97" t="s">
        <v>18</v>
      </c>
      <c r="B14" s="98">
        <v>217</v>
      </c>
      <c r="C14" s="98"/>
      <c r="D14" s="98"/>
      <c r="E14" s="98"/>
    </row>
    <row r="15" spans="1:5" x14ac:dyDescent="0.25">
      <c r="A15" s="97" t="s">
        <v>58</v>
      </c>
      <c r="B15" s="98" t="s">
        <v>637</v>
      </c>
      <c r="C15" s="98"/>
      <c r="D15" s="98"/>
      <c r="E15" s="98"/>
    </row>
    <row r="16" spans="1:5" x14ac:dyDescent="0.25">
      <c r="A16" s="97" t="s">
        <v>552</v>
      </c>
      <c r="B16" s="98" t="s">
        <v>636</v>
      </c>
      <c r="C16" s="98"/>
      <c r="D16" s="98"/>
      <c r="E16" s="98"/>
    </row>
    <row r="17" spans="1:5" ht="42.9" customHeight="1" x14ac:dyDescent="0.25">
      <c r="A17" s="97" t="s">
        <v>360</v>
      </c>
      <c r="B17" s="98" t="s">
        <v>819</v>
      </c>
      <c r="C17" s="98"/>
      <c r="D17" s="98"/>
      <c r="E17" s="98"/>
    </row>
    <row r="18" spans="1:5" x14ac:dyDescent="0.25">
      <c r="A18" s="97" t="s">
        <v>19</v>
      </c>
      <c r="B18" s="102">
        <v>45106</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26.4" x14ac:dyDescent="0.25">
      <c r="A26" s="147" t="s">
        <v>278</v>
      </c>
      <c r="B26" s="147" t="s">
        <v>625</v>
      </c>
      <c r="C26" s="147" t="s">
        <v>626</v>
      </c>
      <c r="D26" s="147" t="s">
        <v>627</v>
      </c>
      <c r="E26" s="147" t="s">
        <v>628</v>
      </c>
    </row>
    <row r="27" spans="1:5" x14ac:dyDescent="0.25">
      <c r="A27" s="148">
        <v>17</v>
      </c>
      <c r="B27" s="149">
        <v>3.16</v>
      </c>
      <c r="C27" s="149">
        <v>0.18</v>
      </c>
      <c r="D27" s="149">
        <v>3.16</v>
      </c>
      <c r="E27" s="149">
        <v>0.18</v>
      </c>
    </row>
    <row r="28" spans="1:5" x14ac:dyDescent="0.25">
      <c r="A28" s="148">
        <v>18</v>
      </c>
      <c r="B28" s="149">
        <v>3.27</v>
      </c>
      <c r="C28" s="149">
        <v>0.19</v>
      </c>
      <c r="D28" s="149">
        <v>3.27</v>
      </c>
      <c r="E28" s="149">
        <v>0.19</v>
      </c>
    </row>
    <row r="29" spans="1:5" x14ac:dyDescent="0.25">
      <c r="A29" s="148">
        <v>19</v>
      </c>
      <c r="B29" s="149">
        <v>3.38</v>
      </c>
      <c r="C29" s="149">
        <v>0.19</v>
      </c>
      <c r="D29" s="149">
        <v>3.38</v>
      </c>
      <c r="E29" s="149">
        <v>0.19</v>
      </c>
    </row>
    <row r="30" spans="1:5" x14ac:dyDescent="0.25">
      <c r="A30" s="148">
        <v>20</v>
      </c>
      <c r="B30" s="149">
        <v>3.49</v>
      </c>
      <c r="C30" s="149">
        <v>0.2</v>
      </c>
      <c r="D30" s="149">
        <v>3.49</v>
      </c>
      <c r="E30" s="149">
        <v>0.2</v>
      </c>
    </row>
    <row r="31" spans="1:5" x14ac:dyDescent="0.25">
      <c r="A31" s="148">
        <v>21</v>
      </c>
      <c r="B31" s="149">
        <v>3.61</v>
      </c>
      <c r="C31" s="149">
        <v>0.21</v>
      </c>
      <c r="D31" s="149">
        <v>3.61</v>
      </c>
      <c r="E31" s="149">
        <v>0.21</v>
      </c>
    </row>
    <row r="32" spans="1:5" x14ac:dyDescent="0.25">
      <c r="A32" s="148">
        <v>22</v>
      </c>
      <c r="B32" s="149">
        <v>3.74</v>
      </c>
      <c r="C32" s="149">
        <v>0.22</v>
      </c>
      <c r="D32" s="149">
        <v>3.74</v>
      </c>
      <c r="E32" s="149">
        <v>0.22</v>
      </c>
    </row>
    <row r="33" spans="1:5" x14ac:dyDescent="0.25">
      <c r="A33" s="148">
        <v>23</v>
      </c>
      <c r="B33" s="149">
        <v>3.86</v>
      </c>
      <c r="C33" s="149">
        <v>0.22</v>
      </c>
      <c r="D33" s="149">
        <v>3.86</v>
      </c>
      <c r="E33" s="149">
        <v>0.22</v>
      </c>
    </row>
    <row r="34" spans="1:5" x14ac:dyDescent="0.25">
      <c r="A34" s="148">
        <v>24</v>
      </c>
      <c r="B34" s="149">
        <v>4</v>
      </c>
      <c r="C34" s="149">
        <v>0.23</v>
      </c>
      <c r="D34" s="149">
        <v>4</v>
      </c>
      <c r="E34" s="149">
        <v>0.23</v>
      </c>
    </row>
    <row r="35" spans="1:5" x14ac:dyDescent="0.25">
      <c r="A35" s="148">
        <v>25</v>
      </c>
      <c r="B35" s="149">
        <v>4.13</v>
      </c>
      <c r="C35" s="149">
        <v>0.24</v>
      </c>
      <c r="D35" s="149">
        <v>4.13</v>
      </c>
      <c r="E35" s="149">
        <v>0.24</v>
      </c>
    </row>
    <row r="36" spans="1:5" x14ac:dyDescent="0.25">
      <c r="A36" s="148">
        <v>26</v>
      </c>
      <c r="B36" s="149">
        <v>4.2699999999999996</v>
      </c>
      <c r="C36" s="149">
        <v>0.25</v>
      </c>
      <c r="D36" s="149">
        <v>4.2699999999999996</v>
      </c>
      <c r="E36" s="149">
        <v>0.25</v>
      </c>
    </row>
    <row r="37" spans="1:5" x14ac:dyDescent="0.25">
      <c r="A37" s="148">
        <v>27</v>
      </c>
      <c r="B37" s="149">
        <v>4.42</v>
      </c>
      <c r="C37" s="149">
        <v>0.26</v>
      </c>
      <c r="D37" s="149">
        <v>4.42</v>
      </c>
      <c r="E37" s="149">
        <v>0.26</v>
      </c>
    </row>
    <row r="38" spans="1:5" x14ac:dyDescent="0.25">
      <c r="A38" s="148">
        <v>28</v>
      </c>
      <c r="B38" s="149">
        <v>4.57</v>
      </c>
      <c r="C38" s="149">
        <v>0.26</v>
      </c>
      <c r="D38" s="149">
        <v>4.57</v>
      </c>
      <c r="E38" s="149">
        <v>0.26</v>
      </c>
    </row>
    <row r="39" spans="1:5" x14ac:dyDescent="0.25">
      <c r="A39" s="148">
        <v>29</v>
      </c>
      <c r="B39" s="149">
        <v>4.72</v>
      </c>
      <c r="C39" s="149">
        <v>0.27</v>
      </c>
      <c r="D39" s="149">
        <v>4.72</v>
      </c>
      <c r="E39" s="149">
        <v>0.27</v>
      </c>
    </row>
    <row r="40" spans="1:5" x14ac:dyDescent="0.25">
      <c r="A40" s="148">
        <v>30</v>
      </c>
      <c r="B40" s="149">
        <v>4.88</v>
      </c>
      <c r="C40" s="149">
        <v>0.28000000000000003</v>
      </c>
      <c r="D40" s="149">
        <v>4.88</v>
      </c>
      <c r="E40" s="149">
        <v>0.28000000000000003</v>
      </c>
    </row>
    <row r="41" spans="1:5" x14ac:dyDescent="0.25">
      <c r="A41" s="148">
        <v>31</v>
      </c>
      <c r="B41" s="149">
        <v>5.05</v>
      </c>
      <c r="C41" s="149">
        <v>0.28999999999999998</v>
      </c>
      <c r="D41" s="149">
        <v>5.05</v>
      </c>
      <c r="E41" s="149">
        <v>0.28999999999999998</v>
      </c>
    </row>
    <row r="42" spans="1:5" x14ac:dyDescent="0.25">
      <c r="A42" s="148">
        <v>32</v>
      </c>
      <c r="B42" s="149">
        <v>5.22</v>
      </c>
      <c r="C42" s="149">
        <v>0.3</v>
      </c>
      <c r="D42" s="149">
        <v>5.22</v>
      </c>
      <c r="E42" s="149">
        <v>0.3</v>
      </c>
    </row>
    <row r="43" spans="1:5" x14ac:dyDescent="0.25">
      <c r="A43" s="148">
        <v>33</v>
      </c>
      <c r="B43" s="149">
        <v>5.39</v>
      </c>
      <c r="C43" s="149">
        <v>0.31</v>
      </c>
      <c r="D43" s="149">
        <v>5.39</v>
      </c>
      <c r="E43" s="149">
        <v>0.31</v>
      </c>
    </row>
    <row r="44" spans="1:5" x14ac:dyDescent="0.25">
      <c r="A44" s="148">
        <v>34</v>
      </c>
      <c r="B44" s="149">
        <v>5.57</v>
      </c>
      <c r="C44" s="149">
        <v>0.32</v>
      </c>
      <c r="D44" s="149">
        <v>5.57</v>
      </c>
      <c r="E44" s="149">
        <v>0.32</v>
      </c>
    </row>
    <row r="45" spans="1:5" x14ac:dyDescent="0.25">
      <c r="A45" s="148">
        <v>35</v>
      </c>
      <c r="B45" s="149">
        <v>5.75</v>
      </c>
      <c r="C45" s="149">
        <v>0.33</v>
      </c>
      <c r="D45" s="149">
        <v>5.75</v>
      </c>
      <c r="E45" s="149">
        <v>0.33</v>
      </c>
    </row>
    <row r="46" spans="1:5" x14ac:dyDescent="0.25">
      <c r="A46" s="148">
        <v>36</v>
      </c>
      <c r="B46" s="149">
        <v>5.94</v>
      </c>
      <c r="C46" s="149">
        <v>0.35</v>
      </c>
      <c r="D46" s="149">
        <v>5.94</v>
      </c>
      <c r="E46" s="149">
        <v>0.35</v>
      </c>
    </row>
    <row r="47" spans="1:5" x14ac:dyDescent="0.25">
      <c r="A47" s="148">
        <v>37</v>
      </c>
      <c r="B47" s="149">
        <v>6.14</v>
      </c>
      <c r="C47" s="149">
        <v>0.36</v>
      </c>
      <c r="D47" s="149">
        <v>6.14</v>
      </c>
      <c r="E47" s="149">
        <v>0.36</v>
      </c>
    </row>
    <row r="48" spans="1:5" x14ac:dyDescent="0.25">
      <c r="A48" s="148">
        <v>38</v>
      </c>
      <c r="B48" s="149">
        <v>6.34</v>
      </c>
      <c r="C48" s="149">
        <v>0.37</v>
      </c>
      <c r="D48" s="149">
        <v>6.34</v>
      </c>
      <c r="E48" s="149">
        <v>0.37</v>
      </c>
    </row>
    <row r="49" spans="1:5" x14ac:dyDescent="0.25">
      <c r="A49" s="148">
        <v>39</v>
      </c>
      <c r="B49" s="149">
        <v>6.54</v>
      </c>
      <c r="C49" s="149">
        <v>0.38</v>
      </c>
      <c r="D49" s="149">
        <v>6.54</v>
      </c>
      <c r="E49" s="149">
        <v>0.38</v>
      </c>
    </row>
    <row r="50" spans="1:5" x14ac:dyDescent="0.25">
      <c r="A50" s="148">
        <v>40</v>
      </c>
      <c r="B50" s="149">
        <v>6.75</v>
      </c>
      <c r="C50" s="149">
        <v>0.39</v>
      </c>
      <c r="D50" s="149">
        <v>6.75</v>
      </c>
      <c r="E50" s="149">
        <v>0.39</v>
      </c>
    </row>
    <row r="51" spans="1:5" x14ac:dyDescent="0.25">
      <c r="A51" s="148">
        <v>41</v>
      </c>
      <c r="B51" s="149">
        <v>6.97</v>
      </c>
      <c r="C51" s="149">
        <v>0.41</v>
      </c>
      <c r="D51" s="149">
        <v>6.97</v>
      </c>
      <c r="E51" s="149">
        <v>0.41</v>
      </c>
    </row>
    <row r="52" spans="1:5" x14ac:dyDescent="0.25">
      <c r="A52" s="148">
        <v>42</v>
      </c>
      <c r="B52" s="149">
        <v>7.19</v>
      </c>
      <c r="C52" s="149">
        <v>0.42</v>
      </c>
      <c r="D52" s="149">
        <v>7.19</v>
      </c>
      <c r="E52" s="149">
        <v>0.42</v>
      </c>
    </row>
    <row r="53" spans="1:5" x14ac:dyDescent="0.25">
      <c r="A53" s="148">
        <v>43</v>
      </c>
      <c r="B53" s="149">
        <v>7.42</v>
      </c>
      <c r="C53" s="149">
        <v>0.43</v>
      </c>
      <c r="D53" s="149">
        <v>7.42</v>
      </c>
      <c r="E53" s="149">
        <v>0.43</v>
      </c>
    </row>
    <row r="54" spans="1:5" x14ac:dyDescent="0.25">
      <c r="A54" s="148">
        <v>44</v>
      </c>
      <c r="B54" s="149">
        <v>7.66</v>
      </c>
      <c r="C54" s="149">
        <v>0.44</v>
      </c>
      <c r="D54" s="149">
        <v>7.66</v>
      </c>
      <c r="E54" s="149">
        <v>0.44</v>
      </c>
    </row>
    <row r="55" spans="1:5" x14ac:dyDescent="0.25">
      <c r="A55" s="148">
        <v>45</v>
      </c>
      <c r="B55" s="149">
        <v>7.9</v>
      </c>
      <c r="C55" s="149">
        <v>0.46</v>
      </c>
      <c r="D55" s="149">
        <v>7.9</v>
      </c>
      <c r="E55" s="149">
        <v>0.46</v>
      </c>
    </row>
    <row r="56" spans="1:5" x14ac:dyDescent="0.25">
      <c r="A56" s="148">
        <v>46</v>
      </c>
      <c r="B56" s="149">
        <v>8.15</v>
      </c>
      <c r="C56" s="149">
        <v>0.47</v>
      </c>
      <c r="D56" s="149">
        <v>8.15</v>
      </c>
      <c r="E56" s="149">
        <v>0.47</v>
      </c>
    </row>
    <row r="57" spans="1:5" x14ac:dyDescent="0.25">
      <c r="A57" s="148">
        <v>47</v>
      </c>
      <c r="B57" s="149">
        <v>8.41</v>
      </c>
      <c r="C57" s="149">
        <v>0.49</v>
      </c>
      <c r="D57" s="149">
        <v>8.41</v>
      </c>
      <c r="E57" s="149">
        <v>0.49</v>
      </c>
    </row>
    <row r="58" spans="1:5" x14ac:dyDescent="0.25">
      <c r="A58" s="148">
        <v>48</v>
      </c>
      <c r="B58" s="149">
        <v>8.67</v>
      </c>
      <c r="C58" s="149">
        <v>0.5</v>
      </c>
      <c r="D58" s="149">
        <v>8.67</v>
      </c>
      <c r="E58" s="149">
        <v>0.5</v>
      </c>
    </row>
    <row r="59" spans="1:5" x14ac:dyDescent="0.25">
      <c r="A59" s="148">
        <v>49</v>
      </c>
      <c r="B59" s="149">
        <v>8.94</v>
      </c>
      <c r="C59" s="149">
        <v>0.52</v>
      </c>
      <c r="D59" s="149">
        <v>8.94</v>
      </c>
      <c r="E59" s="149">
        <v>0.52</v>
      </c>
    </row>
    <row r="60" spans="1:5" x14ac:dyDescent="0.25">
      <c r="A60" s="148">
        <v>50</v>
      </c>
      <c r="B60" s="149">
        <v>9.2200000000000006</v>
      </c>
      <c r="C60" s="149">
        <v>0.53</v>
      </c>
      <c r="D60" s="149">
        <v>9.2200000000000006</v>
      </c>
      <c r="E60" s="149">
        <v>0.53</v>
      </c>
    </row>
    <row r="61" spans="1:5" x14ac:dyDescent="0.25">
      <c r="A61" s="148">
        <v>51</v>
      </c>
      <c r="B61" s="149">
        <v>9.51</v>
      </c>
      <c r="C61" s="149">
        <v>0.55000000000000004</v>
      </c>
      <c r="D61" s="149">
        <v>9.51</v>
      </c>
      <c r="E61" s="149">
        <v>0.55000000000000004</v>
      </c>
    </row>
    <row r="62" spans="1:5" x14ac:dyDescent="0.25">
      <c r="A62" s="148">
        <v>52</v>
      </c>
      <c r="B62" s="149">
        <v>9.8000000000000007</v>
      </c>
      <c r="C62" s="149">
        <v>0.56000000000000005</v>
      </c>
      <c r="D62" s="149">
        <v>9.8000000000000007</v>
      </c>
      <c r="E62" s="149">
        <v>0.56000000000000005</v>
      </c>
    </row>
    <row r="63" spans="1:5" x14ac:dyDescent="0.25">
      <c r="A63" s="148">
        <v>53</v>
      </c>
      <c r="B63" s="149">
        <v>10.1</v>
      </c>
      <c r="C63" s="149">
        <v>0.57999999999999996</v>
      </c>
      <c r="D63" s="149">
        <v>10.1</v>
      </c>
      <c r="E63" s="149">
        <v>0.57999999999999996</v>
      </c>
    </row>
    <row r="64" spans="1:5" x14ac:dyDescent="0.25">
      <c r="A64" s="148">
        <v>54</v>
      </c>
      <c r="B64" s="149">
        <v>10.41</v>
      </c>
      <c r="C64" s="149">
        <v>0.59</v>
      </c>
      <c r="D64" s="149">
        <v>10.41</v>
      </c>
      <c r="E64" s="149">
        <v>0.59</v>
      </c>
    </row>
    <row r="65" spans="1:5" x14ac:dyDescent="0.25">
      <c r="A65" s="148">
        <v>55</v>
      </c>
      <c r="B65" s="149">
        <v>10.72</v>
      </c>
      <c r="C65" s="149">
        <v>0.61</v>
      </c>
      <c r="D65" s="149">
        <v>10.72</v>
      </c>
      <c r="E65" s="149">
        <v>0.61</v>
      </c>
    </row>
    <row r="66" spans="1:5" x14ac:dyDescent="0.25">
      <c r="A66" s="148">
        <v>56</v>
      </c>
      <c r="B66" s="149">
        <v>11.05</v>
      </c>
      <c r="C66" s="149">
        <v>0.62</v>
      </c>
      <c r="D66" s="149">
        <v>11.05</v>
      </c>
      <c r="E66" s="149">
        <v>0.62</v>
      </c>
    </row>
    <row r="67" spans="1:5" x14ac:dyDescent="0.25">
      <c r="A67" s="148">
        <v>57</v>
      </c>
      <c r="B67" s="149">
        <v>11.39</v>
      </c>
      <c r="C67" s="149">
        <v>0.64</v>
      </c>
      <c r="D67" s="149">
        <v>11.39</v>
      </c>
      <c r="E67" s="149">
        <v>0.64</v>
      </c>
    </row>
    <row r="68" spans="1:5" x14ac:dyDescent="0.25">
      <c r="A68" s="148">
        <v>58</v>
      </c>
      <c r="B68" s="149">
        <v>11.74</v>
      </c>
      <c r="C68" s="149">
        <v>0.66</v>
      </c>
      <c r="D68" s="149">
        <v>11.74</v>
      </c>
      <c r="E68" s="149">
        <v>0.66</v>
      </c>
    </row>
    <row r="69" spans="1:5" x14ac:dyDescent="0.25">
      <c r="A69" s="148">
        <v>59</v>
      </c>
      <c r="B69" s="149">
        <v>12.1</v>
      </c>
      <c r="C69" s="149">
        <v>0.67</v>
      </c>
      <c r="D69" s="149">
        <v>12.1</v>
      </c>
      <c r="E69" s="149">
        <v>0.67</v>
      </c>
    </row>
    <row r="70" spans="1:5" x14ac:dyDescent="0.25">
      <c r="A70" s="148">
        <v>60</v>
      </c>
      <c r="B70" s="149">
        <v>12.48</v>
      </c>
      <c r="C70" s="149">
        <v>0.69</v>
      </c>
      <c r="D70" s="149">
        <v>12.48</v>
      </c>
      <c r="E70" s="149">
        <v>0.69</v>
      </c>
    </row>
    <row r="71" spans="1:5" x14ac:dyDescent="0.25">
      <c r="A71" s="148">
        <v>61</v>
      </c>
      <c r="B71" s="149">
        <v>12.88</v>
      </c>
      <c r="C71" s="149">
        <v>0.7</v>
      </c>
      <c r="D71" s="149">
        <v>12.88</v>
      </c>
      <c r="E71" s="149">
        <v>0.7</v>
      </c>
    </row>
    <row r="72" spans="1:5" x14ac:dyDescent="0.25">
      <c r="A72" s="148">
        <v>62</v>
      </c>
      <c r="B72" s="149">
        <v>13.29</v>
      </c>
      <c r="C72" s="149">
        <v>0.72</v>
      </c>
      <c r="D72" s="149">
        <v>13.29</v>
      </c>
      <c r="E72" s="149">
        <v>0.72</v>
      </c>
    </row>
    <row r="73" spans="1:5" x14ac:dyDescent="0.25">
      <c r="A73" s="148">
        <v>63</v>
      </c>
      <c r="B73" s="149">
        <v>13.74</v>
      </c>
      <c r="C73" s="149">
        <v>0.73</v>
      </c>
      <c r="D73" s="149">
        <v>13.74</v>
      </c>
      <c r="E73" s="149">
        <v>0.73</v>
      </c>
    </row>
    <row r="74" spans="1:5" x14ac:dyDescent="0.25">
      <c r="A74" s="148">
        <v>64</v>
      </c>
      <c r="B74" s="149">
        <v>14.21</v>
      </c>
      <c r="C74" s="149">
        <v>0.75</v>
      </c>
      <c r="D74" s="149">
        <v>14.21</v>
      </c>
      <c r="E74" s="149">
        <v>0.75</v>
      </c>
    </row>
    <row r="75" spans="1:5" x14ac:dyDescent="0.25">
      <c r="A75" s="148">
        <v>65</v>
      </c>
      <c r="B75" s="149">
        <v>14.71</v>
      </c>
      <c r="C75" s="149">
        <v>0.76</v>
      </c>
      <c r="D75" s="149">
        <v>14.71</v>
      </c>
      <c r="E75" s="149">
        <v>0.76</v>
      </c>
    </row>
    <row r="76" spans="1:5" x14ac:dyDescent="0.25">
      <c r="A76" s="148">
        <v>66</v>
      </c>
      <c r="B76" s="149">
        <v>15.24</v>
      </c>
      <c r="C76" s="149">
        <v>0.78</v>
      </c>
      <c r="D76" s="149">
        <v>15.24</v>
      </c>
      <c r="E76" s="149">
        <v>0.78</v>
      </c>
    </row>
    <row r="77" spans="1:5" x14ac:dyDescent="0.25">
      <c r="A77" s="148">
        <v>67</v>
      </c>
      <c r="B77" s="149">
        <v>15.82</v>
      </c>
      <c r="C77" s="149">
        <v>0.79</v>
      </c>
      <c r="D77" s="149">
        <v>15.82</v>
      </c>
      <c r="E77" s="149">
        <v>0.79</v>
      </c>
    </row>
    <row r="78" spans="1:5" x14ac:dyDescent="0.25">
      <c r="A78" s="148">
        <v>68</v>
      </c>
      <c r="B78" s="149">
        <v>15.82</v>
      </c>
      <c r="C78" s="149">
        <v>0.79</v>
      </c>
      <c r="D78" s="149">
        <v>15.82</v>
      </c>
      <c r="E78" s="149">
        <v>0.79</v>
      </c>
    </row>
    <row r="79" spans="1:5" x14ac:dyDescent="0.25">
      <c r="A79" s="148">
        <v>69</v>
      </c>
      <c r="B79" s="149">
        <v>15.21</v>
      </c>
      <c r="C79" s="149">
        <v>0.79</v>
      </c>
      <c r="D79" s="149">
        <v>15.21</v>
      </c>
      <c r="E79" s="149">
        <v>0.79</v>
      </c>
    </row>
    <row r="80" spans="1:5" x14ac:dyDescent="0.25">
      <c r="A80" s="148">
        <v>70</v>
      </c>
      <c r="B80" s="149">
        <v>14.6</v>
      </c>
      <c r="C80" s="149">
        <v>0.78</v>
      </c>
      <c r="D80" s="149">
        <v>14.6</v>
      </c>
      <c r="E80" s="149">
        <v>0.78</v>
      </c>
    </row>
    <row r="81" spans="1:5" x14ac:dyDescent="0.25">
      <c r="A81" s="148">
        <v>71</v>
      </c>
      <c r="B81" s="149">
        <v>14</v>
      </c>
      <c r="C81" s="149">
        <v>0.77</v>
      </c>
      <c r="D81" s="149">
        <v>14</v>
      </c>
      <c r="E81" s="149">
        <v>0.77</v>
      </c>
    </row>
    <row r="82" spans="1:5" x14ac:dyDescent="0.25">
      <c r="A82" s="148">
        <v>72</v>
      </c>
      <c r="B82" s="149">
        <v>13.4</v>
      </c>
      <c r="C82" s="149">
        <v>0.76</v>
      </c>
      <c r="D82" s="149">
        <v>13.4</v>
      </c>
      <c r="E82" s="149">
        <v>0.76</v>
      </c>
    </row>
    <row r="83" spans="1:5" x14ac:dyDescent="0.25">
      <c r="A83" s="148">
        <v>73</v>
      </c>
      <c r="B83" s="149">
        <v>12.82</v>
      </c>
      <c r="C83" s="149">
        <v>0.75</v>
      </c>
      <c r="D83" s="149">
        <v>12.82</v>
      </c>
      <c r="E83" s="149">
        <v>0.75</v>
      </c>
    </row>
    <row r="84" spans="1:5" x14ac:dyDescent="0.25">
      <c r="A84" s="148">
        <v>74</v>
      </c>
      <c r="B84" s="149">
        <v>12.24</v>
      </c>
      <c r="C84" s="149">
        <v>0.73</v>
      </c>
      <c r="D84" s="149">
        <v>12.24</v>
      </c>
      <c r="E84" s="149">
        <v>0.73</v>
      </c>
    </row>
    <row r="85" spans="1:5" x14ac:dyDescent="0.25">
      <c r="A85" s="148">
        <v>75</v>
      </c>
      <c r="B85" s="149">
        <v>11.96</v>
      </c>
      <c r="C85" s="149">
        <v>0.73</v>
      </c>
      <c r="D85" s="149">
        <v>11.96</v>
      </c>
      <c r="E85" s="149">
        <v>0.73</v>
      </c>
    </row>
  </sheetData>
  <sheetProtection algorithmName="SHA-512" hashValue="csaA39zWy2E61GaFz2GitGR8HZST8mhBj3o+0bI5mevX2Nl92My8HBXtkeW/rsgoqlRCpScy4IkZfkGczjGegQ==" saltValue="w+mtZblPU8QAzZRaDY6+uQ==" spinCount="100000" sheet="1" objects="1" scenarios="1"/>
  <conditionalFormatting sqref="A6">
    <cfRule type="expression" dxfId="1395" priority="23" stopIfTrue="1">
      <formula>MOD(ROW(),2)=0</formula>
    </cfRule>
    <cfRule type="expression" dxfId="1394" priority="24" stopIfTrue="1">
      <formula>MOD(ROW(),2)&lt;&gt;0</formula>
    </cfRule>
  </conditionalFormatting>
  <conditionalFormatting sqref="B6:E6">
    <cfRule type="expression" dxfId="1393" priority="25" stopIfTrue="1">
      <formula>MOD(ROW(),2)=0</formula>
    </cfRule>
    <cfRule type="expression" dxfId="1392" priority="26" stopIfTrue="1">
      <formula>MOD(ROW(),2)&lt;&gt;0</formula>
    </cfRule>
  </conditionalFormatting>
  <conditionalFormatting sqref="B7:E11 B13:E16 C12:E12 C17:E21">
    <cfRule type="expression" dxfId="1391" priority="17" stopIfTrue="1">
      <formula>MOD(ROW(),2)=0</formula>
    </cfRule>
    <cfRule type="expression" dxfId="1390" priority="18" stopIfTrue="1">
      <formula>MOD(ROW(),2)&lt;&gt;0</formula>
    </cfRule>
  </conditionalFormatting>
  <conditionalFormatting sqref="A7:A20">
    <cfRule type="expression" dxfId="1389" priority="15" stopIfTrue="1">
      <formula>MOD(ROW(),2)=0</formula>
    </cfRule>
    <cfRule type="expression" dxfId="1388" priority="16" stopIfTrue="1">
      <formula>MOD(ROW(),2)&lt;&gt;0</formula>
    </cfRule>
  </conditionalFormatting>
  <conditionalFormatting sqref="B17">
    <cfRule type="expression" dxfId="1387" priority="13" stopIfTrue="1">
      <formula>MOD(ROW(),2)=0</formula>
    </cfRule>
    <cfRule type="expression" dxfId="1386" priority="14" stopIfTrue="1">
      <formula>MOD(ROW(),2)&lt;&gt;0</formula>
    </cfRule>
  </conditionalFormatting>
  <conditionalFormatting sqref="B12">
    <cfRule type="expression" dxfId="1385" priority="11" stopIfTrue="1">
      <formula>MOD(ROW(),2)=0</formula>
    </cfRule>
    <cfRule type="expression" dxfId="1384" priority="12" stopIfTrue="1">
      <formula>MOD(ROW(),2)&lt;&gt;0</formula>
    </cfRule>
  </conditionalFormatting>
  <conditionalFormatting sqref="B18:B21">
    <cfRule type="expression" dxfId="1383" priority="9" stopIfTrue="1">
      <formula>MOD(ROW(),2)=0</formula>
    </cfRule>
    <cfRule type="expression" dxfId="1382" priority="10" stopIfTrue="1">
      <formula>MOD(ROW(),2)&lt;&gt;0</formula>
    </cfRule>
  </conditionalFormatting>
  <conditionalFormatting sqref="A26:A85">
    <cfRule type="expression" dxfId="1381" priority="5" stopIfTrue="1">
      <formula>MOD(ROW(),2)=0</formula>
    </cfRule>
    <cfRule type="expression" dxfId="1380" priority="6" stopIfTrue="1">
      <formula>MOD(ROW(),2)&lt;&gt;0</formula>
    </cfRule>
  </conditionalFormatting>
  <conditionalFormatting sqref="B26:E85">
    <cfRule type="expression" dxfId="1379" priority="7" stopIfTrue="1">
      <formula>MOD(ROW(),2)=0</formula>
    </cfRule>
    <cfRule type="expression" dxfId="1378" priority="8" stopIfTrue="1">
      <formula>MOD(ROW(),2)&lt;&gt;0</formula>
    </cfRule>
  </conditionalFormatting>
  <conditionalFormatting sqref="A21">
    <cfRule type="expression" dxfId="1377" priority="1" stopIfTrue="1">
      <formula>MOD(ROW(),2)=0</formula>
    </cfRule>
    <cfRule type="expression" dxfId="1376" priority="2" stopIfTrue="1">
      <formula>MOD(ROW(),2)&lt;&gt;0</formula>
    </cfRule>
  </conditionalFormatting>
  <hyperlinks>
    <hyperlink ref="B24" location="Assumptions!A1" display="Assumptions" xr:uid="{D968FF0B-1407-41D1-93CA-2F0D10AE975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0"/>
  <dimension ref="A1:I70"/>
  <sheetViews>
    <sheetView showGridLines="0" zoomScale="85" zoomScaleNormal="85" workbookViewId="0">
      <selection activeCell="B22" sqref="B22"/>
    </sheetView>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Pensioner CE - x-301</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348</v>
      </c>
      <c r="B7" s="92" t="s">
        <v>350</v>
      </c>
      <c r="C7" s="92"/>
      <c r="D7" s="92"/>
      <c r="E7" s="92"/>
      <c r="F7" s="92"/>
      <c r="G7" s="92"/>
      <c r="H7" s="92"/>
      <c r="I7" s="92"/>
    </row>
    <row r="8" spans="1:9" x14ac:dyDescent="0.25">
      <c r="A8" s="90" t="s">
        <v>349</v>
      </c>
      <c r="B8" s="92" t="s">
        <v>49</v>
      </c>
      <c r="C8" s="92"/>
      <c r="D8" s="92"/>
      <c r="E8" s="92"/>
      <c r="F8" s="92"/>
      <c r="G8" s="92"/>
      <c r="H8" s="92"/>
      <c r="I8" s="92"/>
    </row>
    <row r="9" spans="1:9" x14ac:dyDescent="0.25">
      <c r="A9" s="90" t="s">
        <v>17</v>
      </c>
      <c r="B9" s="92" t="s">
        <v>354</v>
      </c>
      <c r="C9" s="92"/>
      <c r="D9" s="92"/>
      <c r="E9" s="92"/>
      <c r="F9" s="92"/>
      <c r="G9" s="92"/>
      <c r="H9" s="92"/>
      <c r="I9" s="92"/>
    </row>
    <row r="10" spans="1:9" x14ac:dyDescent="0.25">
      <c r="A10" s="90" t="s">
        <v>2</v>
      </c>
      <c r="B10" s="92" t="s">
        <v>306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378</v>
      </c>
      <c r="C12" s="92"/>
      <c r="D12" s="92"/>
      <c r="E12" s="92"/>
      <c r="F12" s="92"/>
      <c r="G12" s="92"/>
      <c r="H12" s="92"/>
      <c r="I12" s="92"/>
    </row>
    <row r="13" spans="1:9" x14ac:dyDescent="0.25">
      <c r="A13" s="90" t="s">
        <v>57</v>
      </c>
      <c r="B13" s="92">
        <v>0</v>
      </c>
      <c r="C13" s="92"/>
      <c r="D13" s="92"/>
      <c r="E13" s="92"/>
      <c r="F13" s="92"/>
      <c r="G13" s="92"/>
      <c r="H13" s="92"/>
      <c r="I13" s="92"/>
    </row>
    <row r="14" spans="1:9" x14ac:dyDescent="0.25">
      <c r="A14" s="90" t="s">
        <v>18</v>
      </c>
      <c r="B14" s="92">
        <v>301</v>
      </c>
      <c r="C14" s="92"/>
      <c r="D14" s="92"/>
      <c r="E14" s="92"/>
      <c r="F14" s="92"/>
      <c r="G14" s="92"/>
      <c r="H14" s="92"/>
      <c r="I14" s="92"/>
    </row>
    <row r="15" spans="1:9" x14ac:dyDescent="0.25">
      <c r="A15" s="90" t="s">
        <v>58</v>
      </c>
      <c r="B15" s="92" t="s">
        <v>307</v>
      </c>
      <c r="C15" s="92"/>
      <c r="D15" s="92"/>
      <c r="E15" s="92"/>
      <c r="F15" s="92"/>
      <c r="G15" s="92"/>
      <c r="H15" s="92"/>
      <c r="I15" s="92"/>
    </row>
    <row r="16" spans="1:9" x14ac:dyDescent="0.25">
      <c r="A16" s="90" t="s">
        <v>59</v>
      </c>
      <c r="B16" s="92" t="s">
        <v>371</v>
      </c>
      <c r="C16" s="92"/>
      <c r="D16" s="92"/>
      <c r="E16" s="92"/>
      <c r="F16" s="92"/>
      <c r="G16" s="92"/>
      <c r="H16" s="92"/>
      <c r="I16" s="92"/>
    </row>
    <row r="17" spans="1:9" x14ac:dyDescent="0.25">
      <c r="A17" s="97" t="s">
        <v>360</v>
      </c>
      <c r="B17" s="92" t="s">
        <v>818</v>
      </c>
      <c r="C17" s="92"/>
      <c r="D17" s="92"/>
      <c r="E17" s="92"/>
      <c r="F17" s="92"/>
      <c r="G17" s="92"/>
      <c r="H17" s="92"/>
      <c r="I17" s="92"/>
    </row>
    <row r="18" spans="1:9" x14ac:dyDescent="0.25">
      <c r="A18" s="90" t="s">
        <v>19</v>
      </c>
      <c r="B18" s="102">
        <v>45071</v>
      </c>
      <c r="C18" s="92"/>
      <c r="D18" s="92"/>
      <c r="E18" s="92"/>
      <c r="F18" s="92"/>
      <c r="G18" s="92"/>
      <c r="H18" s="92"/>
      <c r="I18" s="92"/>
    </row>
    <row r="19" spans="1:9" x14ac:dyDescent="0.25">
      <c r="A19" s="90" t="s">
        <v>20</v>
      </c>
      <c r="B19" s="110"/>
      <c r="C19" s="92"/>
      <c r="D19" s="92"/>
      <c r="E19" s="92"/>
      <c r="F19" s="92"/>
      <c r="G19" s="92"/>
      <c r="H19" s="92"/>
      <c r="I19" s="92"/>
    </row>
    <row r="20" spans="1:9" x14ac:dyDescent="0.25">
      <c r="A20" s="90" t="s">
        <v>269</v>
      </c>
      <c r="B20" s="92" t="s">
        <v>361</v>
      </c>
      <c r="C20" s="92"/>
      <c r="D20" s="92"/>
      <c r="E20" s="92"/>
      <c r="F20" s="92"/>
      <c r="G20" s="92"/>
      <c r="H20" s="92"/>
      <c r="I20" s="92"/>
    </row>
    <row r="21" spans="1:9" x14ac:dyDescent="0.25">
      <c r="A21" s="90" t="s">
        <v>895</v>
      </c>
      <c r="B21" s="92" t="s">
        <v>846</v>
      </c>
      <c r="C21" s="92"/>
      <c r="D21" s="92"/>
      <c r="E21" s="92"/>
      <c r="F21" s="92"/>
      <c r="G21" s="92"/>
      <c r="H21" s="92"/>
      <c r="I21" s="92"/>
    </row>
    <row r="23" spans="1:9" x14ac:dyDescent="0.25">
      <c r="B23" s="107" t="str">
        <f>HYPERLINK("#'Factor List'!A1","Back to Factor List")</f>
        <v>Back to Factor List</v>
      </c>
    </row>
    <row r="24" spans="1:9" x14ac:dyDescent="0.25">
      <c r="B24" s="107" t="s">
        <v>839</v>
      </c>
    </row>
    <row r="26" spans="1:9" ht="39.6" x14ac:dyDescent="0.25">
      <c r="A26" s="113" t="s">
        <v>278</v>
      </c>
      <c r="B26" s="113" t="s">
        <v>308</v>
      </c>
      <c r="C26" s="113" t="s">
        <v>309</v>
      </c>
      <c r="D26" s="113" t="s">
        <v>310</v>
      </c>
      <c r="E26" s="113" t="s">
        <v>311</v>
      </c>
      <c r="F26" s="113" t="s">
        <v>312</v>
      </c>
      <c r="G26" s="113" t="s">
        <v>313</v>
      </c>
      <c r="H26" s="113" t="s">
        <v>314</v>
      </c>
      <c r="I26" s="113" t="s">
        <v>315</v>
      </c>
    </row>
    <row r="27" spans="1:9" x14ac:dyDescent="0.25">
      <c r="A27" s="114">
        <v>55</v>
      </c>
      <c r="B27" s="115">
        <v>23.73</v>
      </c>
      <c r="C27" s="115">
        <v>2.35</v>
      </c>
      <c r="D27" s="115"/>
      <c r="E27" s="115"/>
      <c r="F27" s="115">
        <v>23.73</v>
      </c>
      <c r="G27" s="115">
        <v>2.35</v>
      </c>
      <c r="H27" s="115"/>
      <c r="I27" s="115"/>
    </row>
    <row r="28" spans="1:9" x14ac:dyDescent="0.25">
      <c r="A28" s="114">
        <v>56</v>
      </c>
      <c r="B28" s="115">
        <v>23.14</v>
      </c>
      <c r="C28" s="115">
        <v>2.37</v>
      </c>
      <c r="D28" s="115"/>
      <c r="E28" s="115"/>
      <c r="F28" s="115">
        <v>23.14</v>
      </c>
      <c r="G28" s="115">
        <v>2.37</v>
      </c>
      <c r="H28" s="115"/>
      <c r="I28" s="115"/>
    </row>
    <row r="29" spans="1:9" x14ac:dyDescent="0.25">
      <c r="A29" s="114">
        <v>57</v>
      </c>
      <c r="B29" s="115">
        <v>22.55</v>
      </c>
      <c r="C29" s="115">
        <v>2.38</v>
      </c>
      <c r="D29" s="115"/>
      <c r="E29" s="115"/>
      <c r="F29" s="115">
        <v>22.55</v>
      </c>
      <c r="G29" s="115">
        <v>2.38</v>
      </c>
      <c r="H29" s="115"/>
      <c r="I29" s="115"/>
    </row>
    <row r="30" spans="1:9" x14ac:dyDescent="0.25">
      <c r="A30" s="114">
        <v>58</v>
      </c>
      <c r="B30" s="115">
        <v>21.95</v>
      </c>
      <c r="C30" s="115">
        <v>2.39</v>
      </c>
      <c r="D30" s="115"/>
      <c r="E30" s="115"/>
      <c r="F30" s="115">
        <v>21.95</v>
      </c>
      <c r="G30" s="115">
        <v>2.39</v>
      </c>
      <c r="H30" s="115"/>
      <c r="I30" s="115"/>
    </row>
    <row r="31" spans="1:9" x14ac:dyDescent="0.25">
      <c r="A31" s="114">
        <v>59</v>
      </c>
      <c r="B31" s="115">
        <v>21.35</v>
      </c>
      <c r="C31" s="115">
        <v>2.4</v>
      </c>
      <c r="D31" s="115"/>
      <c r="E31" s="115"/>
      <c r="F31" s="115">
        <v>21.35</v>
      </c>
      <c r="G31" s="115">
        <v>2.4</v>
      </c>
      <c r="H31" s="115"/>
      <c r="I31" s="115"/>
    </row>
    <row r="32" spans="1:9" x14ac:dyDescent="0.25">
      <c r="A32" s="114">
        <v>60</v>
      </c>
      <c r="B32" s="115">
        <v>20.74</v>
      </c>
      <c r="C32" s="115">
        <v>2.41</v>
      </c>
      <c r="D32" s="115"/>
      <c r="E32" s="115"/>
      <c r="F32" s="115">
        <v>20.74</v>
      </c>
      <c r="G32" s="115">
        <v>2.41</v>
      </c>
      <c r="H32" s="115"/>
      <c r="I32" s="115"/>
    </row>
    <row r="33" spans="1:9" x14ac:dyDescent="0.25">
      <c r="A33" s="114">
        <v>61</v>
      </c>
      <c r="B33" s="115">
        <v>20.13</v>
      </c>
      <c r="C33" s="115">
        <v>2.42</v>
      </c>
      <c r="D33" s="115"/>
      <c r="E33" s="115"/>
      <c r="F33" s="115">
        <v>20.13</v>
      </c>
      <c r="G33" s="115">
        <v>2.42</v>
      </c>
      <c r="H33" s="115"/>
      <c r="I33" s="115"/>
    </row>
    <row r="34" spans="1:9" x14ac:dyDescent="0.25">
      <c r="A34" s="114">
        <v>62</v>
      </c>
      <c r="B34" s="115">
        <v>19.52</v>
      </c>
      <c r="C34" s="115">
        <v>2.42</v>
      </c>
      <c r="D34" s="115"/>
      <c r="E34" s="115"/>
      <c r="F34" s="115">
        <v>19.52</v>
      </c>
      <c r="G34" s="115">
        <v>2.42</v>
      </c>
      <c r="H34" s="115"/>
      <c r="I34" s="115"/>
    </row>
    <row r="35" spans="1:9" x14ac:dyDescent="0.25">
      <c r="A35" s="114">
        <v>63</v>
      </c>
      <c r="B35" s="115">
        <v>18.899999999999999</v>
      </c>
      <c r="C35" s="115">
        <v>2.42</v>
      </c>
      <c r="D35" s="115"/>
      <c r="E35" s="115"/>
      <c r="F35" s="115">
        <v>18.899999999999999</v>
      </c>
      <c r="G35" s="115">
        <v>2.42</v>
      </c>
      <c r="H35" s="115"/>
      <c r="I35" s="115"/>
    </row>
    <row r="36" spans="1:9" x14ac:dyDescent="0.25">
      <c r="A36" s="114">
        <v>64</v>
      </c>
      <c r="B36" s="115">
        <v>18.28</v>
      </c>
      <c r="C36" s="115">
        <v>2.39</v>
      </c>
      <c r="D36" s="115"/>
      <c r="E36" s="115"/>
      <c r="F36" s="115">
        <v>18.28</v>
      </c>
      <c r="G36" s="115">
        <v>2.39</v>
      </c>
      <c r="H36" s="115"/>
      <c r="I36" s="115"/>
    </row>
    <row r="37" spans="1:9" x14ac:dyDescent="0.25">
      <c r="A37" s="114">
        <v>65</v>
      </c>
      <c r="B37" s="115">
        <v>17.670000000000002</v>
      </c>
      <c r="C37" s="115">
        <v>2.35</v>
      </c>
      <c r="D37" s="115"/>
      <c r="E37" s="115"/>
      <c r="F37" s="115">
        <v>17.670000000000002</v>
      </c>
      <c r="G37" s="115">
        <v>2.35</v>
      </c>
      <c r="H37" s="115"/>
      <c r="I37" s="115"/>
    </row>
    <row r="38" spans="1:9" x14ac:dyDescent="0.25">
      <c r="A38" s="114">
        <v>66</v>
      </c>
      <c r="B38" s="115">
        <v>17.05</v>
      </c>
      <c r="C38" s="115">
        <v>2.34</v>
      </c>
      <c r="D38" s="115"/>
      <c r="E38" s="115"/>
      <c r="F38" s="115">
        <v>17.05</v>
      </c>
      <c r="G38" s="115">
        <v>2.34</v>
      </c>
      <c r="H38" s="115"/>
      <c r="I38" s="115"/>
    </row>
    <row r="39" spans="1:9" x14ac:dyDescent="0.25">
      <c r="A39" s="114">
        <v>67</v>
      </c>
      <c r="B39" s="115">
        <v>16.43</v>
      </c>
      <c r="C39" s="115">
        <v>2.33</v>
      </c>
      <c r="D39" s="115"/>
      <c r="E39" s="115"/>
      <c r="F39" s="115">
        <v>16.43</v>
      </c>
      <c r="G39" s="115">
        <v>2.33</v>
      </c>
      <c r="H39" s="115"/>
      <c r="I39" s="115"/>
    </row>
    <row r="40" spans="1:9" x14ac:dyDescent="0.25">
      <c r="A40" s="114">
        <v>68</v>
      </c>
      <c r="B40" s="115">
        <v>15.79</v>
      </c>
      <c r="C40" s="115">
        <v>2.3199999999999998</v>
      </c>
      <c r="D40" s="115"/>
      <c r="E40" s="115"/>
      <c r="F40" s="115">
        <v>15.79</v>
      </c>
      <c r="G40" s="115">
        <v>2.3199999999999998</v>
      </c>
      <c r="H40" s="115"/>
      <c r="I40" s="115"/>
    </row>
    <row r="41" spans="1:9" x14ac:dyDescent="0.25">
      <c r="A41" s="114">
        <v>69</v>
      </c>
      <c r="B41" s="115">
        <v>15.13</v>
      </c>
      <c r="C41" s="115">
        <v>2.2400000000000002</v>
      </c>
      <c r="D41" s="115">
        <v>3</v>
      </c>
      <c r="E41" s="115">
        <v>0.99</v>
      </c>
      <c r="F41" s="115">
        <v>15.13</v>
      </c>
      <c r="G41" s="115">
        <v>2.2400000000000002</v>
      </c>
      <c r="H41" s="115">
        <v>2.62</v>
      </c>
      <c r="I41" s="115">
        <v>0.9</v>
      </c>
    </row>
    <row r="42" spans="1:9" x14ac:dyDescent="0.25">
      <c r="A42" s="114">
        <v>70</v>
      </c>
      <c r="B42" s="115">
        <v>14.47</v>
      </c>
      <c r="C42" s="115">
        <v>2.16</v>
      </c>
      <c r="D42" s="115">
        <v>2.79</v>
      </c>
      <c r="E42" s="115">
        <v>0.92</v>
      </c>
      <c r="F42" s="115">
        <v>14.47</v>
      </c>
      <c r="G42" s="115">
        <v>2.16</v>
      </c>
      <c r="H42" s="115">
        <v>2.4300000000000002</v>
      </c>
      <c r="I42" s="115">
        <v>0.83</v>
      </c>
    </row>
    <row r="43" spans="1:9" x14ac:dyDescent="0.25">
      <c r="A43" s="114">
        <v>71</v>
      </c>
      <c r="B43" s="115">
        <v>13.82</v>
      </c>
      <c r="C43" s="115">
        <v>2.14</v>
      </c>
      <c r="D43" s="115">
        <v>2.59</v>
      </c>
      <c r="E43" s="115">
        <v>0.85</v>
      </c>
      <c r="F43" s="115">
        <v>13.82</v>
      </c>
      <c r="G43" s="115">
        <v>2.14</v>
      </c>
      <c r="H43" s="115">
        <v>2.2400000000000002</v>
      </c>
      <c r="I43" s="115">
        <v>0.77</v>
      </c>
    </row>
    <row r="44" spans="1:9" x14ac:dyDescent="0.25">
      <c r="A44" s="114">
        <v>72</v>
      </c>
      <c r="B44" s="115">
        <v>13.19</v>
      </c>
      <c r="C44" s="115">
        <v>2.11</v>
      </c>
      <c r="D44" s="115">
        <v>2.41</v>
      </c>
      <c r="E44" s="115">
        <v>0.79</v>
      </c>
      <c r="F44" s="115">
        <v>13.19</v>
      </c>
      <c r="G44" s="115">
        <v>2.11</v>
      </c>
      <c r="H44" s="115">
        <v>2.06</v>
      </c>
      <c r="I44" s="115">
        <v>0.7</v>
      </c>
    </row>
    <row r="45" spans="1:9" x14ac:dyDescent="0.25">
      <c r="A45" s="114">
        <v>73</v>
      </c>
      <c r="B45" s="115">
        <v>12.57</v>
      </c>
      <c r="C45" s="115">
        <v>2.08</v>
      </c>
      <c r="D45" s="115">
        <v>2.23</v>
      </c>
      <c r="E45" s="115">
        <v>0.73</v>
      </c>
      <c r="F45" s="115">
        <v>12.57</v>
      </c>
      <c r="G45" s="115">
        <v>2.08</v>
      </c>
      <c r="H45" s="115">
        <v>1.89</v>
      </c>
      <c r="I45" s="115">
        <v>0.64</v>
      </c>
    </row>
    <row r="46" spans="1:9" x14ac:dyDescent="0.25">
      <c r="A46" s="114">
        <v>74</v>
      </c>
      <c r="B46" s="115">
        <v>11.96</v>
      </c>
      <c r="C46" s="115">
        <v>1.94</v>
      </c>
      <c r="D46" s="115">
        <v>2.04</v>
      </c>
      <c r="E46" s="115">
        <v>0.66</v>
      </c>
      <c r="F46" s="115">
        <v>11.96</v>
      </c>
      <c r="G46" s="115">
        <v>1.94</v>
      </c>
      <c r="H46" s="115">
        <v>1.73</v>
      </c>
      <c r="I46" s="115">
        <v>0.57999999999999996</v>
      </c>
    </row>
    <row r="47" spans="1:9" x14ac:dyDescent="0.25">
      <c r="A47" s="114">
        <v>75</v>
      </c>
      <c r="B47" s="115">
        <v>11.37</v>
      </c>
      <c r="C47" s="115">
        <v>1.8</v>
      </c>
      <c r="D47" s="115">
        <v>1.86</v>
      </c>
      <c r="E47" s="115">
        <v>0.6</v>
      </c>
      <c r="F47" s="115">
        <v>11.37</v>
      </c>
      <c r="G47" s="115">
        <v>1.8</v>
      </c>
      <c r="H47" s="115">
        <v>1.57</v>
      </c>
      <c r="I47" s="115">
        <v>0.53</v>
      </c>
    </row>
    <row r="48" spans="1:9" x14ac:dyDescent="0.25">
      <c r="A48" s="114">
        <v>76</v>
      </c>
      <c r="B48" s="115">
        <v>10.78</v>
      </c>
      <c r="C48" s="115">
        <v>1.76</v>
      </c>
      <c r="D48" s="115">
        <v>1.71</v>
      </c>
      <c r="E48" s="115">
        <v>0.55000000000000004</v>
      </c>
      <c r="F48" s="115">
        <v>10.78</v>
      </c>
      <c r="G48" s="115">
        <v>1.76</v>
      </c>
      <c r="H48" s="115">
        <v>1.43</v>
      </c>
      <c r="I48" s="115">
        <v>0.48</v>
      </c>
    </row>
    <row r="49" spans="1:9" x14ac:dyDescent="0.25">
      <c r="A49" s="114">
        <v>77</v>
      </c>
      <c r="B49" s="115">
        <v>10.199999999999999</v>
      </c>
      <c r="C49" s="115">
        <v>1.72</v>
      </c>
      <c r="D49" s="115">
        <v>1.56</v>
      </c>
      <c r="E49" s="115">
        <v>0.5</v>
      </c>
      <c r="F49" s="115">
        <v>10.199999999999999</v>
      </c>
      <c r="G49" s="115">
        <v>1.72</v>
      </c>
      <c r="H49" s="115">
        <v>1.29</v>
      </c>
      <c r="I49" s="115">
        <v>0.43</v>
      </c>
    </row>
    <row r="50" spans="1:9" x14ac:dyDescent="0.25">
      <c r="A50" s="114">
        <v>78</v>
      </c>
      <c r="B50" s="115">
        <v>9.6300000000000008</v>
      </c>
      <c r="C50" s="115">
        <v>1.67</v>
      </c>
      <c r="D50" s="115">
        <v>1.42</v>
      </c>
      <c r="E50" s="115">
        <v>0.46</v>
      </c>
      <c r="F50" s="115">
        <v>9.6300000000000008</v>
      </c>
      <c r="G50" s="115">
        <v>1.67</v>
      </c>
      <c r="H50" s="115">
        <v>1.17</v>
      </c>
      <c r="I50" s="115">
        <v>0.39</v>
      </c>
    </row>
    <row r="51" spans="1:9" x14ac:dyDescent="0.25">
      <c r="A51" s="114">
        <v>79</v>
      </c>
      <c r="B51" s="115">
        <v>9.08</v>
      </c>
      <c r="C51" s="115">
        <v>1.5</v>
      </c>
      <c r="D51" s="115">
        <v>1.27</v>
      </c>
      <c r="E51" s="115">
        <v>0.41</v>
      </c>
      <c r="F51" s="115">
        <v>9.08</v>
      </c>
      <c r="G51" s="115">
        <v>1.5</v>
      </c>
      <c r="H51" s="115">
        <v>1.05</v>
      </c>
      <c r="I51" s="115">
        <v>0.35</v>
      </c>
    </row>
    <row r="52" spans="1:9" x14ac:dyDescent="0.25">
      <c r="A52" s="114">
        <v>80</v>
      </c>
      <c r="B52" s="115">
        <v>8.5500000000000007</v>
      </c>
      <c r="C52" s="115">
        <v>1.32</v>
      </c>
      <c r="D52" s="115">
        <v>1.1399999999999999</v>
      </c>
      <c r="E52" s="115">
        <v>0.36</v>
      </c>
      <c r="F52" s="115">
        <v>8.5500000000000007</v>
      </c>
      <c r="G52" s="115">
        <v>1.32</v>
      </c>
      <c r="H52" s="115">
        <v>0.94</v>
      </c>
      <c r="I52" s="115">
        <v>0.31</v>
      </c>
    </row>
    <row r="53" spans="1:9" x14ac:dyDescent="0.25">
      <c r="A53" s="114">
        <v>81</v>
      </c>
      <c r="B53" s="115">
        <v>8.0299999999999994</v>
      </c>
      <c r="C53" s="115">
        <v>1.27</v>
      </c>
      <c r="D53" s="115">
        <v>1.03</v>
      </c>
      <c r="E53" s="115">
        <v>0.33</v>
      </c>
      <c r="F53" s="115">
        <v>8.0299999999999994</v>
      </c>
      <c r="G53" s="115">
        <v>1.27</v>
      </c>
      <c r="H53" s="115">
        <v>0.84</v>
      </c>
      <c r="I53" s="115">
        <v>0.27</v>
      </c>
    </row>
    <row r="54" spans="1:9" x14ac:dyDescent="0.25">
      <c r="A54" s="114">
        <v>82</v>
      </c>
      <c r="B54" s="115">
        <v>7.53</v>
      </c>
      <c r="C54" s="115">
        <v>1.22</v>
      </c>
      <c r="D54" s="115">
        <v>0.92</v>
      </c>
      <c r="E54" s="115">
        <v>0.28999999999999998</v>
      </c>
      <c r="F54" s="115">
        <v>7.53</v>
      </c>
      <c r="G54" s="115">
        <v>1.22</v>
      </c>
      <c r="H54" s="115">
        <v>0.74</v>
      </c>
      <c r="I54" s="115">
        <v>0.24</v>
      </c>
    </row>
    <row r="55" spans="1:9" x14ac:dyDescent="0.25">
      <c r="A55" s="114">
        <v>83</v>
      </c>
      <c r="B55" s="115">
        <v>7.05</v>
      </c>
      <c r="C55" s="115">
        <v>1.17</v>
      </c>
      <c r="D55" s="115">
        <v>0.83</v>
      </c>
      <c r="E55" s="115">
        <v>0.26</v>
      </c>
      <c r="F55" s="115">
        <v>7.05</v>
      </c>
      <c r="G55" s="115">
        <v>1.17</v>
      </c>
      <c r="H55" s="115">
        <v>0.66</v>
      </c>
      <c r="I55" s="115">
        <v>0.21</v>
      </c>
    </row>
    <row r="56" spans="1:9" x14ac:dyDescent="0.25">
      <c r="A56" s="114">
        <v>84</v>
      </c>
      <c r="B56" s="115">
        <v>6.59</v>
      </c>
      <c r="C56" s="115">
        <v>0.99</v>
      </c>
      <c r="D56" s="115">
        <v>0.73</v>
      </c>
      <c r="E56" s="115">
        <v>0.23</v>
      </c>
      <c r="F56" s="115">
        <v>6.59</v>
      </c>
      <c r="G56" s="115">
        <v>0.99</v>
      </c>
      <c r="H56" s="115">
        <v>0.57999999999999996</v>
      </c>
      <c r="I56" s="115">
        <v>0.19</v>
      </c>
    </row>
    <row r="57" spans="1:9" x14ac:dyDescent="0.25">
      <c r="A57" s="114">
        <v>85</v>
      </c>
      <c r="B57" s="115">
        <v>6.15</v>
      </c>
      <c r="C57" s="115">
        <v>0.83</v>
      </c>
      <c r="D57" s="115">
        <v>0.63</v>
      </c>
      <c r="E57" s="115">
        <v>0.2</v>
      </c>
      <c r="F57" s="115">
        <v>6.15</v>
      </c>
      <c r="G57" s="115">
        <v>0.83</v>
      </c>
      <c r="H57" s="115">
        <v>0.51</v>
      </c>
      <c r="I57" s="115">
        <v>0.16</v>
      </c>
    </row>
    <row r="58" spans="1:9" x14ac:dyDescent="0.25">
      <c r="A58" s="114">
        <v>86</v>
      </c>
      <c r="B58" s="115">
        <v>5.73</v>
      </c>
      <c r="C58" s="115">
        <v>0.78</v>
      </c>
      <c r="D58" s="115">
        <v>0.56000000000000005</v>
      </c>
      <c r="E58" s="115">
        <v>0.18</v>
      </c>
      <c r="F58" s="115">
        <v>5.73</v>
      </c>
      <c r="G58" s="115">
        <v>0.78</v>
      </c>
      <c r="H58" s="115">
        <v>0.45</v>
      </c>
      <c r="I58" s="115">
        <v>0.14000000000000001</v>
      </c>
    </row>
    <row r="59" spans="1:9" x14ac:dyDescent="0.25">
      <c r="A59" s="114">
        <v>87</v>
      </c>
      <c r="B59" s="115">
        <v>5.33</v>
      </c>
      <c r="C59" s="115">
        <v>0.74</v>
      </c>
      <c r="D59" s="115">
        <v>0.5</v>
      </c>
      <c r="E59" s="115">
        <v>0.16</v>
      </c>
      <c r="F59" s="115">
        <v>5.33</v>
      </c>
      <c r="G59" s="115">
        <v>0.74</v>
      </c>
      <c r="H59" s="115">
        <v>0.39</v>
      </c>
      <c r="I59" s="115">
        <v>0.12</v>
      </c>
    </row>
    <row r="60" spans="1:9" x14ac:dyDescent="0.25">
      <c r="A60" s="114">
        <v>88</v>
      </c>
      <c r="B60" s="115">
        <v>4.95</v>
      </c>
      <c r="C60" s="115">
        <v>0.69</v>
      </c>
      <c r="D60" s="115">
        <v>0.44</v>
      </c>
      <c r="E60" s="115">
        <v>0.14000000000000001</v>
      </c>
      <c r="F60" s="115">
        <v>4.95</v>
      </c>
      <c r="G60" s="115">
        <v>0.69</v>
      </c>
      <c r="H60" s="115">
        <v>0.34</v>
      </c>
      <c r="I60" s="115">
        <v>0.11</v>
      </c>
    </row>
    <row r="61" spans="1:9" x14ac:dyDescent="0.25">
      <c r="A61" s="114">
        <v>89</v>
      </c>
      <c r="B61" s="115">
        <v>4.59</v>
      </c>
      <c r="C61" s="115">
        <v>0.55000000000000004</v>
      </c>
      <c r="D61" s="115">
        <v>0.38</v>
      </c>
      <c r="E61" s="115">
        <v>0.12</v>
      </c>
      <c r="F61" s="115">
        <v>4.59</v>
      </c>
      <c r="G61" s="115">
        <v>0.55000000000000004</v>
      </c>
      <c r="H61" s="115">
        <v>0.3</v>
      </c>
      <c r="I61" s="115">
        <v>0.09</v>
      </c>
    </row>
    <row r="62" spans="1:9" x14ac:dyDescent="0.25">
      <c r="A62" s="114">
        <v>90</v>
      </c>
      <c r="B62" s="115">
        <v>4.26</v>
      </c>
      <c r="C62" s="115">
        <v>0.41</v>
      </c>
      <c r="D62" s="115">
        <v>0.32</v>
      </c>
      <c r="E62" s="115">
        <v>0.1</v>
      </c>
      <c r="F62" s="115">
        <v>4.26</v>
      </c>
      <c r="G62" s="115">
        <v>0.41</v>
      </c>
      <c r="H62" s="115">
        <v>0.26</v>
      </c>
      <c r="I62" s="115">
        <v>0.08</v>
      </c>
    </row>
    <row r="63" spans="1:9" x14ac:dyDescent="0.25">
      <c r="A63" s="114">
        <v>91</v>
      </c>
      <c r="B63" s="115">
        <v>3.94</v>
      </c>
      <c r="C63" s="115">
        <v>0.38</v>
      </c>
      <c r="D63" s="115">
        <v>0.28000000000000003</v>
      </c>
      <c r="E63" s="115">
        <v>0.09</v>
      </c>
      <c r="F63" s="115">
        <v>3.94</v>
      </c>
      <c r="G63" s="115">
        <v>0.38</v>
      </c>
      <c r="H63" s="115">
        <v>0.22</v>
      </c>
      <c r="I63" s="115">
        <v>7.0000000000000007E-2</v>
      </c>
    </row>
    <row r="64" spans="1:9" x14ac:dyDescent="0.25">
      <c r="A64" s="114">
        <v>92</v>
      </c>
      <c r="B64" s="115">
        <v>3.65</v>
      </c>
      <c r="C64" s="115">
        <v>0.35</v>
      </c>
      <c r="D64" s="115">
        <v>0.25</v>
      </c>
      <c r="E64" s="115">
        <v>0.08</v>
      </c>
      <c r="F64" s="115">
        <v>3.65</v>
      </c>
      <c r="G64" s="115">
        <v>0.35</v>
      </c>
      <c r="H64" s="115">
        <v>0.19</v>
      </c>
      <c r="I64" s="115">
        <v>0.06</v>
      </c>
    </row>
    <row r="65" spans="1:9" x14ac:dyDescent="0.25">
      <c r="A65" s="114">
        <v>93</v>
      </c>
      <c r="B65" s="115">
        <v>3.39</v>
      </c>
      <c r="C65" s="115">
        <v>0.33</v>
      </c>
      <c r="D65" s="115">
        <v>0.22</v>
      </c>
      <c r="E65" s="115">
        <v>7.0000000000000007E-2</v>
      </c>
      <c r="F65" s="115">
        <v>3.39</v>
      </c>
      <c r="G65" s="115">
        <v>0.33</v>
      </c>
      <c r="H65" s="115">
        <v>0.16</v>
      </c>
      <c r="I65" s="115">
        <v>0.05</v>
      </c>
    </row>
    <row r="66" spans="1:9" x14ac:dyDescent="0.25">
      <c r="A66" s="114">
        <v>94</v>
      </c>
      <c r="B66" s="115">
        <v>3.15</v>
      </c>
      <c r="C66" s="115">
        <v>0.3</v>
      </c>
      <c r="D66" s="115">
        <v>0.19</v>
      </c>
      <c r="E66" s="115">
        <v>0.06</v>
      </c>
      <c r="F66" s="115">
        <v>3.15</v>
      </c>
      <c r="G66" s="115">
        <v>0.3</v>
      </c>
      <c r="H66" s="115">
        <v>0.14000000000000001</v>
      </c>
      <c r="I66" s="115">
        <v>0.04</v>
      </c>
    </row>
    <row r="67" spans="1:9" x14ac:dyDescent="0.25">
      <c r="A67" s="114">
        <v>95</v>
      </c>
      <c r="B67" s="115">
        <v>2.93</v>
      </c>
      <c r="C67" s="115">
        <v>0.28000000000000003</v>
      </c>
      <c r="D67" s="115">
        <v>0.17</v>
      </c>
      <c r="E67" s="115">
        <v>0.05</v>
      </c>
      <c r="F67" s="115">
        <v>2.93</v>
      </c>
      <c r="G67" s="115">
        <v>0.28000000000000003</v>
      </c>
      <c r="H67" s="115">
        <v>0.12</v>
      </c>
      <c r="I67" s="115">
        <v>0.04</v>
      </c>
    </row>
    <row r="68" spans="1:9" x14ac:dyDescent="0.25">
      <c r="A68" s="114">
        <v>96</v>
      </c>
      <c r="B68" s="115">
        <v>2.73</v>
      </c>
      <c r="C68" s="115">
        <v>0.26</v>
      </c>
      <c r="D68" s="115">
        <v>0.15</v>
      </c>
      <c r="E68" s="115">
        <v>0.05</v>
      </c>
      <c r="F68" s="115">
        <v>2.73</v>
      </c>
      <c r="G68" s="115">
        <v>0.26</v>
      </c>
      <c r="H68" s="115">
        <v>0.11</v>
      </c>
      <c r="I68" s="115">
        <v>0.03</v>
      </c>
    </row>
    <row r="69" spans="1:9" x14ac:dyDescent="0.25">
      <c r="A69" s="114">
        <v>97</v>
      </c>
      <c r="B69" s="115">
        <v>2.56</v>
      </c>
      <c r="C69" s="115">
        <v>0.24</v>
      </c>
      <c r="D69" s="115">
        <v>0.14000000000000001</v>
      </c>
      <c r="E69" s="115">
        <v>0.04</v>
      </c>
      <c r="F69" s="115">
        <v>2.56</v>
      </c>
      <c r="G69" s="115">
        <v>0.24</v>
      </c>
      <c r="H69" s="115">
        <v>0.09</v>
      </c>
      <c r="I69" s="115">
        <v>0.03</v>
      </c>
    </row>
    <row r="70" spans="1:9" x14ac:dyDescent="0.25">
      <c r="A70" s="114">
        <v>98</v>
      </c>
      <c r="B70" s="115">
        <v>2.41</v>
      </c>
      <c r="C70" s="115">
        <v>0.22</v>
      </c>
      <c r="D70" s="115">
        <v>0.12</v>
      </c>
      <c r="E70" s="115">
        <v>0.04</v>
      </c>
      <c r="F70" s="115">
        <v>2.41</v>
      </c>
      <c r="G70" s="115">
        <v>0.22</v>
      </c>
      <c r="H70" s="115">
        <v>0.08</v>
      </c>
      <c r="I70" s="115">
        <v>0.03</v>
      </c>
    </row>
  </sheetData>
  <sheetProtection algorithmName="SHA-512" hashValue="0HNq3kr2d9RA7g9g4XMsvB4acIsuAJ1/DPjf3Ewre2XcyO4preVotCWTeOW9frak+eP/ZdjrvnVE7K/Fk64AAw==" saltValue="CpPnyALIBHLSCxDX+wSA+Q==" spinCount="100000" sheet="1" objects="1" scenarios="1"/>
  <conditionalFormatting sqref="A6 A9:A16">
    <cfRule type="expression" dxfId="1375" priority="35" stopIfTrue="1">
      <formula>MOD(ROW(),2)=0</formula>
    </cfRule>
    <cfRule type="expression" dxfId="1374" priority="36" stopIfTrue="1">
      <formula>MOD(ROW(),2)&lt;&gt;0</formula>
    </cfRule>
  </conditionalFormatting>
  <conditionalFormatting sqref="B6:I6 B10:I11 C9:I9 B8:I8 C7:I7 B13:I17 C12:I12 C18:I21">
    <cfRule type="expression" dxfId="1373" priority="37" stopIfTrue="1">
      <formula>MOD(ROW(),2)=0</formula>
    </cfRule>
    <cfRule type="expression" dxfId="1372" priority="38" stopIfTrue="1">
      <formula>MOD(ROW(),2)&lt;&gt;0</formula>
    </cfRule>
  </conditionalFormatting>
  <conditionalFormatting sqref="B9">
    <cfRule type="expression" dxfId="1371" priority="29" stopIfTrue="1">
      <formula>MOD(ROW(),2)=0</formula>
    </cfRule>
    <cfRule type="expression" dxfId="1370" priority="30" stopIfTrue="1">
      <formula>MOD(ROW(),2)&lt;&gt;0</formula>
    </cfRule>
  </conditionalFormatting>
  <conditionalFormatting sqref="A7">
    <cfRule type="expression" dxfId="1369" priority="27" stopIfTrue="1">
      <formula>MOD(ROW(),2)=0</formula>
    </cfRule>
    <cfRule type="expression" dxfId="1368" priority="28" stopIfTrue="1">
      <formula>MOD(ROW(),2)&lt;&gt;0</formula>
    </cfRule>
  </conditionalFormatting>
  <conditionalFormatting sqref="A8">
    <cfRule type="expression" dxfId="1367" priority="25" stopIfTrue="1">
      <formula>MOD(ROW(),2)=0</formula>
    </cfRule>
    <cfRule type="expression" dxfId="1366" priority="26" stopIfTrue="1">
      <formula>MOD(ROW(),2)&lt;&gt;0</formula>
    </cfRule>
  </conditionalFormatting>
  <conditionalFormatting sqref="B7">
    <cfRule type="expression" dxfId="1365" priority="23" stopIfTrue="1">
      <formula>MOD(ROW(),2)=0</formula>
    </cfRule>
    <cfRule type="expression" dxfId="1364" priority="24" stopIfTrue="1">
      <formula>MOD(ROW(),2)&lt;&gt;0</formula>
    </cfRule>
  </conditionalFormatting>
  <conditionalFormatting sqref="A18:A20">
    <cfRule type="expression" dxfId="1363" priority="19" stopIfTrue="1">
      <formula>MOD(ROW(),2)=0</formula>
    </cfRule>
    <cfRule type="expression" dxfId="1362" priority="20" stopIfTrue="1">
      <formula>MOD(ROW(),2)&lt;&gt;0</formula>
    </cfRule>
  </conditionalFormatting>
  <conditionalFormatting sqref="B18:B21">
    <cfRule type="expression" dxfId="1361" priority="21" stopIfTrue="1">
      <formula>MOD(ROW(),2)=0</formula>
    </cfRule>
    <cfRule type="expression" dxfId="1360" priority="22" stopIfTrue="1">
      <formula>MOD(ROW(),2)&lt;&gt;0</formula>
    </cfRule>
  </conditionalFormatting>
  <conditionalFormatting sqref="A17">
    <cfRule type="expression" dxfId="1359" priority="15" stopIfTrue="1">
      <formula>MOD(ROW(),2)=0</formula>
    </cfRule>
    <cfRule type="expression" dxfId="1358" priority="16" stopIfTrue="1">
      <formula>MOD(ROW(),2)&lt;&gt;0</formula>
    </cfRule>
  </conditionalFormatting>
  <conditionalFormatting sqref="B12">
    <cfRule type="expression" dxfId="1357" priority="13" stopIfTrue="1">
      <formula>MOD(ROW(),2)=0</formula>
    </cfRule>
    <cfRule type="expression" dxfId="1356" priority="14" stopIfTrue="1">
      <formula>MOD(ROW(),2)&lt;&gt;0</formula>
    </cfRule>
  </conditionalFormatting>
  <conditionalFormatting sqref="A26:A70">
    <cfRule type="expression" dxfId="1355" priority="5" stopIfTrue="1">
      <formula>MOD(ROW(),2)=0</formula>
    </cfRule>
    <cfRule type="expression" dxfId="1354" priority="6" stopIfTrue="1">
      <formula>MOD(ROW(),2)&lt;&gt;0</formula>
    </cfRule>
  </conditionalFormatting>
  <conditionalFormatting sqref="B26:I70">
    <cfRule type="expression" dxfId="1353" priority="7" stopIfTrue="1">
      <formula>MOD(ROW(),2)=0</formula>
    </cfRule>
    <cfRule type="expression" dxfId="1352" priority="8" stopIfTrue="1">
      <formula>MOD(ROW(),2)&lt;&gt;0</formula>
    </cfRule>
  </conditionalFormatting>
  <conditionalFormatting sqref="A21">
    <cfRule type="expression" dxfId="1351" priority="1" stopIfTrue="1">
      <formula>MOD(ROW(),2)=0</formula>
    </cfRule>
    <cfRule type="expression" dxfId="1350" priority="2" stopIfTrue="1">
      <formula>MOD(ROW(),2)&lt;&gt;0</formula>
    </cfRule>
  </conditionalFormatting>
  <hyperlinks>
    <hyperlink ref="B24" location="Assumptions!A1" display="Assumptions" xr:uid="{F923DA13-DC32-4C80-8404-3220F61CAB5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I105"/>
  <sheetViews>
    <sheetView showGridLines="0" zoomScale="85" zoomScaleNormal="85" workbookViewId="0">
      <selection activeCell="B22" sqref="B22"/>
    </sheetView>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Pensioner CE - x-302</v>
      </c>
      <c r="B3" s="58"/>
      <c r="C3" s="58"/>
      <c r="D3" s="58"/>
      <c r="E3" s="58"/>
      <c r="F3" s="58"/>
      <c r="G3" s="58"/>
      <c r="H3" s="58"/>
      <c r="I3" s="58"/>
    </row>
    <row r="4" spans="1:9" x14ac:dyDescent="0.25">
      <c r="A4" s="60"/>
    </row>
    <row r="6" spans="1:9" x14ac:dyDescent="0.25">
      <c r="A6" s="89" t="s">
        <v>24</v>
      </c>
      <c r="B6" s="91" t="s">
        <v>26</v>
      </c>
      <c r="C6" s="91"/>
      <c r="D6" s="91"/>
      <c r="E6" s="91"/>
      <c r="F6" s="91"/>
      <c r="G6" s="91"/>
      <c r="H6" s="91"/>
      <c r="I6" s="91"/>
    </row>
    <row r="7" spans="1:9" x14ac:dyDescent="0.25">
      <c r="A7" s="90" t="s">
        <v>348</v>
      </c>
      <c r="B7" s="92" t="s">
        <v>350</v>
      </c>
      <c r="C7" s="92"/>
      <c r="D7" s="92"/>
      <c r="E7" s="92"/>
      <c r="F7" s="92"/>
      <c r="G7" s="92"/>
      <c r="H7" s="92"/>
      <c r="I7" s="92"/>
    </row>
    <row r="8" spans="1:9" x14ac:dyDescent="0.25">
      <c r="A8" s="90" t="s">
        <v>349</v>
      </c>
      <c r="B8" s="92" t="s">
        <v>49</v>
      </c>
      <c r="C8" s="92"/>
      <c r="D8" s="92"/>
      <c r="E8" s="92"/>
      <c r="F8" s="92"/>
      <c r="G8" s="92"/>
      <c r="H8" s="92"/>
      <c r="I8" s="92"/>
    </row>
    <row r="9" spans="1:9" x14ac:dyDescent="0.25">
      <c r="A9" s="90" t="s">
        <v>17</v>
      </c>
      <c r="B9" s="92" t="s">
        <v>354</v>
      </c>
      <c r="C9" s="92"/>
      <c r="D9" s="92"/>
      <c r="E9" s="92"/>
      <c r="F9" s="92"/>
      <c r="G9" s="92"/>
      <c r="H9" s="92"/>
      <c r="I9" s="92"/>
    </row>
    <row r="10" spans="1:9" x14ac:dyDescent="0.25">
      <c r="A10" s="90" t="s">
        <v>2</v>
      </c>
      <c r="B10" s="92" t="s">
        <v>316</v>
      </c>
      <c r="C10" s="92"/>
      <c r="D10" s="92"/>
      <c r="E10" s="92"/>
      <c r="F10" s="92"/>
      <c r="G10" s="92"/>
      <c r="H10" s="92"/>
      <c r="I10" s="92"/>
    </row>
    <row r="11" spans="1:9" x14ac:dyDescent="0.25">
      <c r="A11" s="90" t="s">
        <v>23</v>
      </c>
      <c r="B11" s="92" t="s">
        <v>276</v>
      </c>
      <c r="C11" s="92"/>
      <c r="D11" s="92"/>
      <c r="E11" s="92"/>
      <c r="F11" s="92"/>
      <c r="G11" s="92"/>
      <c r="H11" s="92"/>
      <c r="I11" s="92"/>
    </row>
    <row r="12" spans="1:9" x14ac:dyDescent="0.25">
      <c r="A12" s="90" t="s">
        <v>271</v>
      </c>
      <c r="B12" s="92" t="s">
        <v>378</v>
      </c>
      <c r="C12" s="92"/>
      <c r="D12" s="92"/>
      <c r="E12" s="92"/>
      <c r="F12" s="92"/>
      <c r="G12" s="92"/>
      <c r="H12" s="92"/>
      <c r="I12" s="92"/>
    </row>
    <row r="13" spans="1:9" x14ac:dyDescent="0.25">
      <c r="A13" s="90" t="s">
        <v>57</v>
      </c>
      <c r="B13" s="92">
        <v>0</v>
      </c>
      <c r="C13" s="92"/>
      <c r="D13" s="92"/>
      <c r="E13" s="92"/>
      <c r="F13" s="92"/>
      <c r="G13" s="92"/>
      <c r="H13" s="92"/>
      <c r="I13" s="92"/>
    </row>
    <row r="14" spans="1:9" x14ac:dyDescent="0.25">
      <c r="A14" s="90" t="s">
        <v>18</v>
      </c>
      <c r="B14" s="92">
        <v>302</v>
      </c>
      <c r="C14" s="92"/>
      <c r="D14" s="92"/>
      <c r="E14" s="92"/>
      <c r="F14" s="92"/>
      <c r="G14" s="92"/>
      <c r="H14" s="92"/>
      <c r="I14" s="92"/>
    </row>
    <row r="15" spans="1:9" x14ac:dyDescent="0.25">
      <c r="A15" s="90" t="s">
        <v>58</v>
      </c>
      <c r="B15" s="92" t="s">
        <v>317</v>
      </c>
      <c r="C15" s="92"/>
      <c r="D15" s="92"/>
      <c r="E15" s="92"/>
      <c r="F15" s="92"/>
      <c r="G15" s="92"/>
      <c r="H15" s="92"/>
      <c r="I15" s="92"/>
    </row>
    <row r="16" spans="1:9" x14ac:dyDescent="0.25">
      <c r="A16" s="90" t="s">
        <v>59</v>
      </c>
      <c r="B16" s="92" t="s">
        <v>372</v>
      </c>
      <c r="C16" s="92"/>
      <c r="D16" s="92"/>
      <c r="E16" s="92"/>
      <c r="F16" s="92"/>
      <c r="G16" s="92"/>
      <c r="H16" s="92"/>
      <c r="I16" s="92"/>
    </row>
    <row r="17" spans="1:9" x14ac:dyDescent="0.25">
      <c r="A17" s="97" t="s">
        <v>360</v>
      </c>
      <c r="B17" s="92" t="s">
        <v>818</v>
      </c>
      <c r="C17" s="92"/>
      <c r="D17" s="92"/>
      <c r="E17" s="92"/>
      <c r="F17" s="92"/>
      <c r="G17" s="92"/>
      <c r="H17" s="92"/>
      <c r="I17" s="92"/>
    </row>
    <row r="18" spans="1:9" x14ac:dyDescent="0.25">
      <c r="A18" s="90" t="s">
        <v>19</v>
      </c>
      <c r="B18" s="102">
        <v>45071</v>
      </c>
      <c r="C18" s="92"/>
      <c r="D18" s="92"/>
      <c r="E18" s="92"/>
      <c r="F18" s="92"/>
      <c r="G18" s="92"/>
      <c r="H18" s="92"/>
      <c r="I18" s="92"/>
    </row>
    <row r="19" spans="1:9" x14ac:dyDescent="0.25">
      <c r="A19" s="90" t="s">
        <v>20</v>
      </c>
      <c r="B19" s="110"/>
      <c r="C19" s="92"/>
      <c r="D19" s="92"/>
      <c r="E19" s="92"/>
      <c r="F19" s="92"/>
      <c r="G19" s="92"/>
      <c r="H19" s="92"/>
      <c r="I19" s="92"/>
    </row>
    <row r="20" spans="1:9" x14ac:dyDescent="0.25">
      <c r="A20" s="90" t="s">
        <v>269</v>
      </c>
      <c r="B20" s="92" t="s">
        <v>361</v>
      </c>
      <c r="C20" s="92"/>
      <c r="D20" s="92"/>
      <c r="E20" s="92"/>
      <c r="F20" s="92"/>
      <c r="G20" s="92"/>
      <c r="H20" s="92"/>
      <c r="I20" s="92"/>
    </row>
    <row r="21" spans="1:9" x14ac:dyDescent="0.25">
      <c r="A21" s="90" t="s">
        <v>895</v>
      </c>
      <c r="B21" s="92" t="s">
        <v>846</v>
      </c>
      <c r="C21" s="92"/>
      <c r="D21" s="92"/>
      <c r="E21" s="92"/>
      <c r="F21" s="92"/>
      <c r="G21" s="92"/>
      <c r="H21" s="92"/>
      <c r="I21" s="92"/>
    </row>
    <row r="23" spans="1:9" x14ac:dyDescent="0.25">
      <c r="B23" s="107" t="str">
        <f>HYPERLINK("#'Factor List'!A1","Back to Factor List")</f>
        <v>Back to Factor List</v>
      </c>
    </row>
    <row r="24" spans="1:9" x14ac:dyDescent="0.25">
      <c r="B24" s="107" t="s">
        <v>839</v>
      </c>
    </row>
    <row r="26" spans="1:9" ht="39.6" x14ac:dyDescent="0.25">
      <c r="A26" s="113" t="s">
        <v>278</v>
      </c>
      <c r="B26" s="113" t="s">
        <v>308</v>
      </c>
      <c r="C26" s="113" t="s">
        <v>309</v>
      </c>
      <c r="D26" s="113" t="s">
        <v>310</v>
      </c>
      <c r="E26" s="113" t="s">
        <v>311</v>
      </c>
      <c r="F26" s="113" t="s">
        <v>312</v>
      </c>
      <c r="G26" s="113" t="s">
        <v>313</v>
      </c>
      <c r="H26" s="113" t="s">
        <v>314</v>
      </c>
      <c r="I26" s="113" t="s">
        <v>315</v>
      </c>
    </row>
    <row r="27" spans="1:9" x14ac:dyDescent="0.25">
      <c r="A27" s="114">
        <v>20</v>
      </c>
      <c r="B27" s="115">
        <v>40.07</v>
      </c>
      <c r="C27" s="115">
        <v>1.53</v>
      </c>
      <c r="D27" s="115"/>
      <c r="E27" s="115"/>
      <c r="F27" s="115">
        <v>40.07</v>
      </c>
      <c r="G27" s="115">
        <v>1.53</v>
      </c>
      <c r="H27" s="115"/>
      <c r="I27" s="115"/>
    </row>
    <row r="28" spans="1:9" x14ac:dyDescent="0.25">
      <c r="A28" s="114">
        <v>21</v>
      </c>
      <c r="B28" s="115">
        <v>39.71</v>
      </c>
      <c r="C28" s="115">
        <v>1.55</v>
      </c>
      <c r="D28" s="115"/>
      <c r="E28" s="115"/>
      <c r="F28" s="115">
        <v>39.71</v>
      </c>
      <c r="G28" s="115">
        <v>1.55</v>
      </c>
      <c r="H28" s="115"/>
      <c r="I28" s="115"/>
    </row>
    <row r="29" spans="1:9" x14ac:dyDescent="0.25">
      <c r="A29" s="114">
        <v>22</v>
      </c>
      <c r="B29" s="115">
        <v>39.36</v>
      </c>
      <c r="C29" s="115">
        <v>1.58</v>
      </c>
      <c r="D29" s="115"/>
      <c r="E29" s="115"/>
      <c r="F29" s="115">
        <v>39.36</v>
      </c>
      <c r="G29" s="115">
        <v>1.58</v>
      </c>
      <c r="H29" s="115"/>
      <c r="I29" s="115"/>
    </row>
    <row r="30" spans="1:9" x14ac:dyDescent="0.25">
      <c r="A30" s="114">
        <v>23</v>
      </c>
      <c r="B30" s="115">
        <v>38.99</v>
      </c>
      <c r="C30" s="115">
        <v>1.6</v>
      </c>
      <c r="D30" s="115"/>
      <c r="E30" s="115"/>
      <c r="F30" s="115">
        <v>38.99</v>
      </c>
      <c r="G30" s="115">
        <v>1.6</v>
      </c>
      <c r="H30" s="115"/>
      <c r="I30" s="115"/>
    </row>
    <row r="31" spans="1:9" x14ac:dyDescent="0.25">
      <c r="A31" s="114">
        <v>24</v>
      </c>
      <c r="B31" s="115">
        <v>38.619999999999997</v>
      </c>
      <c r="C31" s="115">
        <v>1.63</v>
      </c>
      <c r="D31" s="115"/>
      <c r="E31" s="115"/>
      <c r="F31" s="115">
        <v>38.619999999999997</v>
      </c>
      <c r="G31" s="115">
        <v>1.63</v>
      </c>
      <c r="H31" s="115"/>
      <c r="I31" s="115"/>
    </row>
    <row r="32" spans="1:9" x14ac:dyDescent="0.25">
      <c r="A32" s="114">
        <v>25</v>
      </c>
      <c r="B32" s="115">
        <v>38.24</v>
      </c>
      <c r="C32" s="115">
        <v>1.65</v>
      </c>
      <c r="D32" s="115"/>
      <c r="E32" s="115"/>
      <c r="F32" s="115">
        <v>38.24</v>
      </c>
      <c r="G32" s="115">
        <v>1.65</v>
      </c>
      <c r="H32" s="115"/>
      <c r="I32" s="115"/>
    </row>
    <row r="33" spans="1:9" x14ac:dyDescent="0.25">
      <c r="A33" s="114">
        <v>26</v>
      </c>
      <c r="B33" s="115">
        <v>37.86</v>
      </c>
      <c r="C33" s="115">
        <v>1.68</v>
      </c>
      <c r="D33" s="115"/>
      <c r="E33" s="115"/>
      <c r="F33" s="115">
        <v>37.86</v>
      </c>
      <c r="G33" s="115">
        <v>1.68</v>
      </c>
      <c r="H33" s="115"/>
      <c r="I33" s="115"/>
    </row>
    <row r="34" spans="1:9" x14ac:dyDescent="0.25">
      <c r="A34" s="114">
        <v>27</v>
      </c>
      <c r="B34" s="115">
        <v>37.47</v>
      </c>
      <c r="C34" s="115">
        <v>1.71</v>
      </c>
      <c r="D34" s="115"/>
      <c r="E34" s="115"/>
      <c r="F34" s="115">
        <v>37.47</v>
      </c>
      <c r="G34" s="115">
        <v>1.71</v>
      </c>
      <c r="H34" s="115"/>
      <c r="I34" s="115"/>
    </row>
    <row r="35" spans="1:9" x14ac:dyDescent="0.25">
      <c r="A35" s="114">
        <v>28</v>
      </c>
      <c r="B35" s="115">
        <v>37.07</v>
      </c>
      <c r="C35" s="115">
        <v>1.73</v>
      </c>
      <c r="D35" s="115"/>
      <c r="E35" s="115"/>
      <c r="F35" s="115">
        <v>37.07</v>
      </c>
      <c r="G35" s="115">
        <v>1.73</v>
      </c>
      <c r="H35" s="115"/>
      <c r="I35" s="115"/>
    </row>
    <row r="36" spans="1:9" x14ac:dyDescent="0.25">
      <c r="A36" s="114">
        <v>29</v>
      </c>
      <c r="B36" s="115">
        <v>36.67</v>
      </c>
      <c r="C36" s="115">
        <v>1.76</v>
      </c>
      <c r="D36" s="115"/>
      <c r="E36" s="115"/>
      <c r="F36" s="115">
        <v>36.67</v>
      </c>
      <c r="G36" s="115">
        <v>1.76</v>
      </c>
      <c r="H36" s="115"/>
      <c r="I36" s="115"/>
    </row>
    <row r="37" spans="1:9" x14ac:dyDescent="0.25">
      <c r="A37" s="114">
        <v>30</v>
      </c>
      <c r="B37" s="115">
        <v>36.26</v>
      </c>
      <c r="C37" s="115">
        <v>1.79</v>
      </c>
      <c r="D37" s="115"/>
      <c r="E37" s="115"/>
      <c r="F37" s="115">
        <v>36.26</v>
      </c>
      <c r="G37" s="115">
        <v>1.79</v>
      </c>
      <c r="H37" s="115"/>
      <c r="I37" s="115"/>
    </row>
    <row r="38" spans="1:9" x14ac:dyDescent="0.25">
      <c r="A38" s="114">
        <v>31</v>
      </c>
      <c r="B38" s="115">
        <v>35.840000000000003</v>
      </c>
      <c r="C38" s="115">
        <v>1.81</v>
      </c>
      <c r="D38" s="115"/>
      <c r="E38" s="115"/>
      <c r="F38" s="115">
        <v>35.840000000000003</v>
      </c>
      <c r="G38" s="115">
        <v>1.81</v>
      </c>
      <c r="H38" s="115"/>
      <c r="I38" s="115"/>
    </row>
    <row r="39" spans="1:9" x14ac:dyDescent="0.25">
      <c r="A39" s="114">
        <v>32</v>
      </c>
      <c r="B39" s="115">
        <v>35.42</v>
      </c>
      <c r="C39" s="115">
        <v>1.84</v>
      </c>
      <c r="D39" s="115"/>
      <c r="E39" s="115"/>
      <c r="F39" s="115">
        <v>35.42</v>
      </c>
      <c r="G39" s="115">
        <v>1.84</v>
      </c>
      <c r="H39" s="115"/>
      <c r="I39" s="115"/>
    </row>
    <row r="40" spans="1:9" x14ac:dyDescent="0.25">
      <c r="A40" s="114">
        <v>33</v>
      </c>
      <c r="B40" s="115">
        <v>34.99</v>
      </c>
      <c r="C40" s="115">
        <v>1.87</v>
      </c>
      <c r="D40" s="115"/>
      <c r="E40" s="115"/>
      <c r="F40" s="115">
        <v>34.99</v>
      </c>
      <c r="G40" s="115">
        <v>1.87</v>
      </c>
      <c r="H40" s="115"/>
      <c r="I40" s="115"/>
    </row>
    <row r="41" spans="1:9" x14ac:dyDescent="0.25">
      <c r="A41" s="114">
        <v>34</v>
      </c>
      <c r="B41" s="115">
        <v>34.549999999999997</v>
      </c>
      <c r="C41" s="115">
        <v>1.89</v>
      </c>
      <c r="D41" s="115"/>
      <c r="E41" s="115"/>
      <c r="F41" s="115">
        <v>34.549999999999997</v>
      </c>
      <c r="G41" s="115">
        <v>1.89</v>
      </c>
      <c r="H41" s="115"/>
      <c r="I41" s="115"/>
    </row>
    <row r="42" spans="1:9" x14ac:dyDescent="0.25">
      <c r="A42" s="114">
        <v>35</v>
      </c>
      <c r="B42" s="115">
        <v>34.1</v>
      </c>
      <c r="C42" s="115">
        <v>1.92</v>
      </c>
      <c r="D42" s="115"/>
      <c r="E42" s="115"/>
      <c r="F42" s="115">
        <v>34.1</v>
      </c>
      <c r="G42" s="115">
        <v>1.92</v>
      </c>
      <c r="H42" s="115"/>
      <c r="I42" s="115"/>
    </row>
    <row r="43" spans="1:9" x14ac:dyDescent="0.25">
      <c r="A43" s="114">
        <v>36</v>
      </c>
      <c r="B43" s="115">
        <v>33.65</v>
      </c>
      <c r="C43" s="115">
        <v>1.94</v>
      </c>
      <c r="D43" s="115"/>
      <c r="E43" s="115"/>
      <c r="F43" s="115">
        <v>33.65</v>
      </c>
      <c r="G43" s="115">
        <v>1.94</v>
      </c>
      <c r="H43" s="115"/>
      <c r="I43" s="115"/>
    </row>
    <row r="44" spans="1:9" x14ac:dyDescent="0.25">
      <c r="A44" s="114">
        <v>37</v>
      </c>
      <c r="B44" s="115">
        <v>33.200000000000003</v>
      </c>
      <c r="C44" s="115">
        <v>1.97</v>
      </c>
      <c r="D44" s="115"/>
      <c r="E44" s="115"/>
      <c r="F44" s="115">
        <v>33.200000000000003</v>
      </c>
      <c r="G44" s="115">
        <v>1.97</v>
      </c>
      <c r="H44" s="115"/>
      <c r="I44" s="115"/>
    </row>
    <row r="45" spans="1:9" x14ac:dyDescent="0.25">
      <c r="A45" s="114">
        <v>38</v>
      </c>
      <c r="B45" s="115">
        <v>32.729999999999997</v>
      </c>
      <c r="C45" s="115">
        <v>1.99</v>
      </c>
      <c r="D45" s="115"/>
      <c r="E45" s="115"/>
      <c r="F45" s="115">
        <v>32.729999999999997</v>
      </c>
      <c r="G45" s="115">
        <v>1.99</v>
      </c>
      <c r="H45" s="115"/>
      <c r="I45" s="115"/>
    </row>
    <row r="46" spans="1:9" x14ac:dyDescent="0.25">
      <c r="A46" s="114">
        <v>39</v>
      </c>
      <c r="B46" s="115">
        <v>32.26</v>
      </c>
      <c r="C46" s="115">
        <v>2.02</v>
      </c>
      <c r="D46" s="115"/>
      <c r="E46" s="115"/>
      <c r="F46" s="115">
        <v>32.26</v>
      </c>
      <c r="G46" s="115">
        <v>2.02</v>
      </c>
      <c r="H46" s="115"/>
      <c r="I46" s="115"/>
    </row>
    <row r="47" spans="1:9" x14ac:dyDescent="0.25">
      <c r="A47" s="114">
        <v>40</v>
      </c>
      <c r="B47" s="115">
        <v>31.78</v>
      </c>
      <c r="C47" s="115">
        <v>2.04</v>
      </c>
      <c r="D47" s="115"/>
      <c r="E47" s="115"/>
      <c r="F47" s="115">
        <v>31.78</v>
      </c>
      <c r="G47" s="115">
        <v>2.04</v>
      </c>
      <c r="H47" s="115"/>
      <c r="I47" s="115"/>
    </row>
    <row r="48" spans="1:9" x14ac:dyDescent="0.25">
      <c r="A48" s="114">
        <v>41</v>
      </c>
      <c r="B48" s="115">
        <v>31.29</v>
      </c>
      <c r="C48" s="115">
        <v>2.0699999999999998</v>
      </c>
      <c r="D48" s="115"/>
      <c r="E48" s="115"/>
      <c r="F48" s="115">
        <v>31.29</v>
      </c>
      <c r="G48" s="115">
        <v>2.0699999999999998</v>
      </c>
      <c r="H48" s="115"/>
      <c r="I48" s="115"/>
    </row>
    <row r="49" spans="1:9" x14ac:dyDescent="0.25">
      <c r="A49" s="114">
        <v>42</v>
      </c>
      <c r="B49" s="115">
        <v>30.8</v>
      </c>
      <c r="C49" s="115">
        <v>2.09</v>
      </c>
      <c r="D49" s="115"/>
      <c r="E49" s="115"/>
      <c r="F49" s="115">
        <v>30.8</v>
      </c>
      <c r="G49" s="115">
        <v>2.09</v>
      </c>
      <c r="H49" s="115"/>
      <c r="I49" s="115"/>
    </row>
    <row r="50" spans="1:9" x14ac:dyDescent="0.25">
      <c r="A50" s="114">
        <v>43</v>
      </c>
      <c r="B50" s="115">
        <v>30.3</v>
      </c>
      <c r="C50" s="115">
        <v>2.12</v>
      </c>
      <c r="D50" s="115"/>
      <c r="E50" s="115"/>
      <c r="F50" s="115">
        <v>30.3</v>
      </c>
      <c r="G50" s="115">
        <v>2.12</v>
      </c>
      <c r="H50" s="115"/>
      <c r="I50" s="115"/>
    </row>
    <row r="51" spans="1:9" x14ac:dyDescent="0.25">
      <c r="A51" s="114">
        <v>44</v>
      </c>
      <c r="B51" s="115">
        <v>29.79</v>
      </c>
      <c r="C51" s="115">
        <v>2.14</v>
      </c>
      <c r="D51" s="115"/>
      <c r="E51" s="115"/>
      <c r="F51" s="115">
        <v>29.79</v>
      </c>
      <c r="G51" s="115">
        <v>2.14</v>
      </c>
      <c r="H51" s="115"/>
      <c r="I51" s="115"/>
    </row>
    <row r="52" spans="1:9" x14ac:dyDescent="0.25">
      <c r="A52" s="114">
        <v>45</v>
      </c>
      <c r="B52" s="115">
        <v>29.27</v>
      </c>
      <c r="C52" s="115">
        <v>2.16</v>
      </c>
      <c r="D52" s="115"/>
      <c r="E52" s="115"/>
      <c r="F52" s="115">
        <v>29.27</v>
      </c>
      <c r="G52" s="115">
        <v>2.16</v>
      </c>
      <c r="H52" s="115"/>
      <c r="I52" s="115"/>
    </row>
    <row r="53" spans="1:9" x14ac:dyDescent="0.25">
      <c r="A53" s="114">
        <v>46</v>
      </c>
      <c r="B53" s="115">
        <v>28.75</v>
      </c>
      <c r="C53" s="115">
        <v>2.1800000000000002</v>
      </c>
      <c r="D53" s="115"/>
      <c r="E53" s="115"/>
      <c r="F53" s="115">
        <v>28.75</v>
      </c>
      <c r="G53" s="115">
        <v>2.1800000000000002</v>
      </c>
      <c r="H53" s="115"/>
      <c r="I53" s="115"/>
    </row>
    <row r="54" spans="1:9" x14ac:dyDescent="0.25">
      <c r="A54" s="114">
        <v>47</v>
      </c>
      <c r="B54" s="115">
        <v>28.22</v>
      </c>
      <c r="C54" s="115">
        <v>2.21</v>
      </c>
      <c r="D54" s="115"/>
      <c r="E54" s="115"/>
      <c r="F54" s="115">
        <v>28.22</v>
      </c>
      <c r="G54" s="115">
        <v>2.21</v>
      </c>
      <c r="H54" s="115"/>
      <c r="I54" s="115"/>
    </row>
    <row r="55" spans="1:9" x14ac:dyDescent="0.25">
      <c r="A55" s="114">
        <v>48</v>
      </c>
      <c r="B55" s="115">
        <v>27.68</v>
      </c>
      <c r="C55" s="115">
        <v>2.23</v>
      </c>
      <c r="D55" s="115"/>
      <c r="E55" s="115"/>
      <c r="F55" s="115">
        <v>27.68</v>
      </c>
      <c r="G55" s="115">
        <v>2.23</v>
      </c>
      <c r="H55" s="115"/>
      <c r="I55" s="115"/>
    </row>
    <row r="56" spans="1:9" x14ac:dyDescent="0.25">
      <c r="A56" s="114">
        <v>49</v>
      </c>
      <c r="B56" s="115">
        <v>27.14</v>
      </c>
      <c r="C56" s="115">
        <v>2.25</v>
      </c>
      <c r="D56" s="115"/>
      <c r="E56" s="115"/>
      <c r="F56" s="115">
        <v>27.14</v>
      </c>
      <c r="G56" s="115">
        <v>2.25</v>
      </c>
      <c r="H56" s="115"/>
      <c r="I56" s="115"/>
    </row>
    <row r="57" spans="1:9" x14ac:dyDescent="0.25">
      <c r="A57" s="114">
        <v>50</v>
      </c>
      <c r="B57" s="115">
        <v>26.59</v>
      </c>
      <c r="C57" s="115">
        <v>2.27</v>
      </c>
      <c r="D57" s="115"/>
      <c r="E57" s="115"/>
      <c r="F57" s="115">
        <v>26.59</v>
      </c>
      <c r="G57" s="115">
        <v>2.27</v>
      </c>
      <c r="H57" s="115"/>
      <c r="I57" s="115"/>
    </row>
    <row r="58" spans="1:9" x14ac:dyDescent="0.25">
      <c r="A58" s="114">
        <v>51</v>
      </c>
      <c r="B58" s="115">
        <v>26.03</v>
      </c>
      <c r="C58" s="115">
        <v>2.29</v>
      </c>
      <c r="D58" s="115"/>
      <c r="E58" s="115"/>
      <c r="F58" s="115">
        <v>26.03</v>
      </c>
      <c r="G58" s="115">
        <v>2.29</v>
      </c>
      <c r="H58" s="115"/>
      <c r="I58" s="115"/>
    </row>
    <row r="59" spans="1:9" x14ac:dyDescent="0.25">
      <c r="A59" s="114">
        <v>52</v>
      </c>
      <c r="B59" s="115">
        <v>25.47</v>
      </c>
      <c r="C59" s="115">
        <v>2.2999999999999998</v>
      </c>
      <c r="D59" s="115"/>
      <c r="E59" s="115"/>
      <c r="F59" s="115">
        <v>25.47</v>
      </c>
      <c r="G59" s="115">
        <v>2.2999999999999998</v>
      </c>
      <c r="H59" s="115"/>
      <c r="I59" s="115"/>
    </row>
    <row r="60" spans="1:9" x14ac:dyDescent="0.25">
      <c r="A60" s="114">
        <v>53</v>
      </c>
      <c r="B60" s="115">
        <v>24.9</v>
      </c>
      <c r="C60" s="115">
        <v>2.3199999999999998</v>
      </c>
      <c r="D60" s="115"/>
      <c r="E60" s="115"/>
      <c r="F60" s="115">
        <v>24.9</v>
      </c>
      <c r="G60" s="115">
        <v>2.3199999999999998</v>
      </c>
      <c r="H60" s="115"/>
      <c r="I60" s="115"/>
    </row>
    <row r="61" spans="1:9" x14ac:dyDescent="0.25">
      <c r="A61" s="114">
        <v>54</v>
      </c>
      <c r="B61" s="115">
        <v>24.32</v>
      </c>
      <c r="C61" s="115">
        <v>2.34</v>
      </c>
      <c r="D61" s="115"/>
      <c r="E61" s="115"/>
      <c r="F61" s="115">
        <v>24.32</v>
      </c>
      <c r="G61" s="115">
        <v>2.34</v>
      </c>
      <c r="H61" s="115"/>
      <c r="I61" s="115"/>
    </row>
    <row r="62" spans="1:9" x14ac:dyDescent="0.25">
      <c r="A62" s="114">
        <v>55</v>
      </c>
      <c r="B62" s="115">
        <v>23.73</v>
      </c>
      <c r="C62" s="115">
        <v>2.35</v>
      </c>
      <c r="D62" s="115"/>
      <c r="E62" s="115"/>
      <c r="F62" s="115">
        <v>23.73</v>
      </c>
      <c r="G62" s="115">
        <v>2.35</v>
      </c>
      <c r="H62" s="115"/>
      <c r="I62" s="115"/>
    </row>
    <row r="63" spans="1:9" x14ac:dyDescent="0.25">
      <c r="A63" s="114">
        <v>56</v>
      </c>
      <c r="B63" s="115">
        <v>23.14</v>
      </c>
      <c r="C63" s="115">
        <v>2.37</v>
      </c>
      <c r="D63" s="115"/>
      <c r="E63" s="115"/>
      <c r="F63" s="115">
        <v>23.14</v>
      </c>
      <c r="G63" s="115">
        <v>2.37</v>
      </c>
      <c r="H63" s="115"/>
      <c r="I63" s="115"/>
    </row>
    <row r="64" spans="1:9" x14ac:dyDescent="0.25">
      <c r="A64" s="114">
        <v>57</v>
      </c>
      <c r="B64" s="115">
        <v>22.55</v>
      </c>
      <c r="C64" s="115">
        <v>2.38</v>
      </c>
      <c r="D64" s="115"/>
      <c r="E64" s="115"/>
      <c r="F64" s="115">
        <v>22.55</v>
      </c>
      <c r="G64" s="115">
        <v>2.38</v>
      </c>
      <c r="H64" s="115"/>
      <c r="I64" s="115"/>
    </row>
    <row r="65" spans="1:9" x14ac:dyDescent="0.25">
      <c r="A65" s="114">
        <v>58</v>
      </c>
      <c r="B65" s="115">
        <v>21.95</v>
      </c>
      <c r="C65" s="115">
        <v>2.39</v>
      </c>
      <c r="D65" s="115"/>
      <c r="E65" s="115"/>
      <c r="F65" s="115">
        <v>21.95</v>
      </c>
      <c r="G65" s="115">
        <v>2.39</v>
      </c>
      <c r="H65" s="115"/>
      <c r="I65" s="115"/>
    </row>
    <row r="66" spans="1:9" x14ac:dyDescent="0.25">
      <c r="A66" s="114">
        <v>59</v>
      </c>
      <c r="B66" s="115">
        <v>21.35</v>
      </c>
      <c r="C66" s="115">
        <v>2.4</v>
      </c>
      <c r="D66" s="115"/>
      <c r="E66" s="115"/>
      <c r="F66" s="115">
        <v>21.35</v>
      </c>
      <c r="G66" s="115">
        <v>2.4</v>
      </c>
      <c r="H66" s="115"/>
      <c r="I66" s="115"/>
    </row>
    <row r="67" spans="1:9" x14ac:dyDescent="0.25">
      <c r="A67" s="114">
        <v>60</v>
      </c>
      <c r="B67" s="115">
        <v>20.74</v>
      </c>
      <c r="C67" s="115">
        <v>2.41</v>
      </c>
      <c r="D67" s="115"/>
      <c r="E67" s="115"/>
      <c r="F67" s="115">
        <v>20.74</v>
      </c>
      <c r="G67" s="115">
        <v>2.41</v>
      </c>
      <c r="H67" s="115"/>
      <c r="I67" s="115"/>
    </row>
    <row r="68" spans="1:9" x14ac:dyDescent="0.25">
      <c r="A68" s="114">
        <v>61</v>
      </c>
      <c r="B68" s="115">
        <v>20.13</v>
      </c>
      <c r="C68" s="115">
        <v>2.42</v>
      </c>
      <c r="D68" s="115"/>
      <c r="E68" s="115"/>
      <c r="F68" s="115">
        <v>20.13</v>
      </c>
      <c r="G68" s="115">
        <v>2.42</v>
      </c>
      <c r="H68" s="115"/>
      <c r="I68" s="115"/>
    </row>
    <row r="69" spans="1:9" x14ac:dyDescent="0.25">
      <c r="A69" s="114">
        <v>62</v>
      </c>
      <c r="B69" s="115">
        <v>19.52</v>
      </c>
      <c r="C69" s="115">
        <v>2.42</v>
      </c>
      <c r="D69" s="115"/>
      <c r="E69" s="115"/>
      <c r="F69" s="115">
        <v>19.52</v>
      </c>
      <c r="G69" s="115">
        <v>2.42</v>
      </c>
      <c r="H69" s="115"/>
      <c r="I69" s="115"/>
    </row>
    <row r="70" spans="1:9" x14ac:dyDescent="0.25">
      <c r="A70" s="114">
        <v>63</v>
      </c>
      <c r="B70" s="115">
        <v>18.899999999999999</v>
      </c>
      <c r="C70" s="115">
        <v>2.42</v>
      </c>
      <c r="D70" s="115"/>
      <c r="E70" s="115"/>
      <c r="F70" s="115">
        <v>18.899999999999999</v>
      </c>
      <c r="G70" s="115">
        <v>2.42</v>
      </c>
      <c r="H70" s="115"/>
      <c r="I70" s="115"/>
    </row>
    <row r="71" spans="1:9" x14ac:dyDescent="0.25">
      <c r="A71" s="114">
        <v>64</v>
      </c>
      <c r="B71" s="115">
        <v>18.28</v>
      </c>
      <c r="C71" s="115">
        <v>2.39</v>
      </c>
      <c r="D71" s="115"/>
      <c r="E71" s="115"/>
      <c r="F71" s="115">
        <v>18.28</v>
      </c>
      <c r="G71" s="115">
        <v>2.39</v>
      </c>
      <c r="H71" s="115"/>
      <c r="I71" s="115"/>
    </row>
    <row r="72" spans="1:9" x14ac:dyDescent="0.25">
      <c r="A72" s="114">
        <v>65</v>
      </c>
      <c r="B72" s="115">
        <v>17.670000000000002</v>
      </c>
      <c r="C72" s="115">
        <v>2.35</v>
      </c>
      <c r="D72" s="115"/>
      <c r="E72" s="115"/>
      <c r="F72" s="115">
        <v>17.670000000000002</v>
      </c>
      <c r="G72" s="115">
        <v>2.35</v>
      </c>
      <c r="H72" s="115"/>
      <c r="I72" s="115"/>
    </row>
    <row r="73" spans="1:9" x14ac:dyDescent="0.25">
      <c r="A73" s="114">
        <v>66</v>
      </c>
      <c r="B73" s="115">
        <v>17.05</v>
      </c>
      <c r="C73" s="115">
        <v>2.34</v>
      </c>
      <c r="D73" s="115"/>
      <c r="E73" s="115"/>
      <c r="F73" s="115">
        <v>17.05</v>
      </c>
      <c r="G73" s="115">
        <v>2.34</v>
      </c>
      <c r="H73" s="115"/>
      <c r="I73" s="115"/>
    </row>
    <row r="74" spans="1:9" x14ac:dyDescent="0.25">
      <c r="A74" s="114">
        <v>67</v>
      </c>
      <c r="B74" s="115">
        <v>16.43</v>
      </c>
      <c r="C74" s="115">
        <v>2.33</v>
      </c>
      <c r="D74" s="115"/>
      <c r="E74" s="115"/>
      <c r="F74" s="115">
        <v>16.43</v>
      </c>
      <c r="G74" s="115">
        <v>2.33</v>
      </c>
      <c r="H74" s="115"/>
      <c r="I74" s="115"/>
    </row>
    <row r="75" spans="1:9" x14ac:dyDescent="0.25">
      <c r="A75" s="114">
        <v>68</v>
      </c>
      <c r="B75" s="115">
        <v>15.79</v>
      </c>
      <c r="C75" s="115">
        <v>2.3199999999999998</v>
      </c>
      <c r="D75" s="115"/>
      <c r="E75" s="115"/>
      <c r="F75" s="115">
        <v>15.79</v>
      </c>
      <c r="G75" s="115">
        <v>2.3199999999999998</v>
      </c>
      <c r="H75" s="115"/>
      <c r="I75" s="115"/>
    </row>
    <row r="76" spans="1:9" x14ac:dyDescent="0.25">
      <c r="A76" s="114">
        <v>69</v>
      </c>
      <c r="B76" s="115">
        <v>15.13</v>
      </c>
      <c r="C76" s="115">
        <v>2.2400000000000002</v>
      </c>
      <c r="D76" s="115">
        <v>2.98</v>
      </c>
      <c r="E76" s="115">
        <v>0.99</v>
      </c>
      <c r="F76" s="115">
        <v>15.13</v>
      </c>
      <c r="G76" s="115">
        <v>2.2400000000000002</v>
      </c>
      <c r="H76" s="115">
        <v>2.62</v>
      </c>
      <c r="I76" s="115">
        <v>0.9</v>
      </c>
    </row>
    <row r="77" spans="1:9" x14ac:dyDescent="0.25">
      <c r="A77" s="114">
        <v>70</v>
      </c>
      <c r="B77" s="115">
        <v>14.47</v>
      </c>
      <c r="C77" s="115">
        <v>2.16</v>
      </c>
      <c r="D77" s="115">
        <v>2.77</v>
      </c>
      <c r="E77" s="115">
        <v>0.91</v>
      </c>
      <c r="F77" s="115">
        <v>14.47</v>
      </c>
      <c r="G77" s="115">
        <v>2.16</v>
      </c>
      <c r="H77" s="115">
        <v>2.4300000000000002</v>
      </c>
      <c r="I77" s="115">
        <v>0.83</v>
      </c>
    </row>
    <row r="78" spans="1:9" x14ac:dyDescent="0.25">
      <c r="A78" s="114">
        <v>71</v>
      </c>
      <c r="B78" s="115">
        <v>13.82</v>
      </c>
      <c r="C78" s="115">
        <v>2.14</v>
      </c>
      <c r="D78" s="115">
        <v>2.58</v>
      </c>
      <c r="E78" s="115">
        <v>0.85</v>
      </c>
      <c r="F78" s="115">
        <v>13.82</v>
      </c>
      <c r="G78" s="115">
        <v>2.14</v>
      </c>
      <c r="H78" s="115">
        <v>2.2400000000000002</v>
      </c>
      <c r="I78" s="115">
        <v>0.77</v>
      </c>
    </row>
    <row r="79" spans="1:9" x14ac:dyDescent="0.25">
      <c r="A79" s="114">
        <v>72</v>
      </c>
      <c r="B79" s="115">
        <v>13.19</v>
      </c>
      <c r="C79" s="115">
        <v>2.11</v>
      </c>
      <c r="D79" s="115">
        <v>2.39</v>
      </c>
      <c r="E79" s="115">
        <v>0.78</v>
      </c>
      <c r="F79" s="115">
        <v>13.19</v>
      </c>
      <c r="G79" s="115">
        <v>2.11</v>
      </c>
      <c r="H79" s="115">
        <v>2.06</v>
      </c>
      <c r="I79" s="115">
        <v>0.7</v>
      </c>
    </row>
    <row r="80" spans="1:9" x14ac:dyDescent="0.25">
      <c r="A80" s="114">
        <v>73</v>
      </c>
      <c r="B80" s="115">
        <v>12.57</v>
      </c>
      <c r="C80" s="115">
        <v>2.08</v>
      </c>
      <c r="D80" s="115">
        <v>2.21</v>
      </c>
      <c r="E80" s="115">
        <v>0.72</v>
      </c>
      <c r="F80" s="115">
        <v>12.57</v>
      </c>
      <c r="G80" s="115">
        <v>2.08</v>
      </c>
      <c r="H80" s="115">
        <v>1.89</v>
      </c>
      <c r="I80" s="115">
        <v>0.64</v>
      </c>
    </row>
    <row r="81" spans="1:9" x14ac:dyDescent="0.25">
      <c r="A81" s="114">
        <v>74</v>
      </c>
      <c r="B81" s="115">
        <v>11.96</v>
      </c>
      <c r="C81" s="115">
        <v>1.94</v>
      </c>
      <c r="D81" s="115">
        <v>2.0299999999999998</v>
      </c>
      <c r="E81" s="115">
        <v>0.66</v>
      </c>
      <c r="F81" s="115">
        <v>11.96</v>
      </c>
      <c r="G81" s="115">
        <v>1.94</v>
      </c>
      <c r="H81" s="115">
        <v>1.73</v>
      </c>
      <c r="I81" s="115">
        <v>0.57999999999999996</v>
      </c>
    </row>
    <row r="82" spans="1:9" x14ac:dyDescent="0.25">
      <c r="A82" s="114">
        <v>75</v>
      </c>
      <c r="B82" s="115">
        <v>11.37</v>
      </c>
      <c r="C82" s="115">
        <v>1.8</v>
      </c>
      <c r="D82" s="115">
        <v>1.86</v>
      </c>
      <c r="E82" s="115">
        <v>0.6</v>
      </c>
      <c r="F82" s="115">
        <v>11.37</v>
      </c>
      <c r="G82" s="115">
        <v>1.8</v>
      </c>
      <c r="H82" s="115">
        <v>1.57</v>
      </c>
      <c r="I82" s="115">
        <v>0.53</v>
      </c>
    </row>
    <row r="83" spans="1:9" x14ac:dyDescent="0.25">
      <c r="A83" s="114">
        <v>76</v>
      </c>
      <c r="B83" s="115">
        <v>10.78</v>
      </c>
      <c r="C83" s="115">
        <v>1.76</v>
      </c>
      <c r="D83" s="115">
        <v>1.7</v>
      </c>
      <c r="E83" s="115">
        <v>0.55000000000000004</v>
      </c>
      <c r="F83" s="115">
        <v>10.78</v>
      </c>
      <c r="G83" s="115">
        <v>1.76</v>
      </c>
      <c r="H83" s="115">
        <v>1.43</v>
      </c>
      <c r="I83" s="115">
        <v>0.48</v>
      </c>
    </row>
    <row r="84" spans="1:9" x14ac:dyDescent="0.25">
      <c r="A84" s="114">
        <v>77</v>
      </c>
      <c r="B84" s="115">
        <v>10.199999999999999</v>
      </c>
      <c r="C84" s="115">
        <v>1.72</v>
      </c>
      <c r="D84" s="115">
        <v>1.55</v>
      </c>
      <c r="E84" s="115">
        <v>0.5</v>
      </c>
      <c r="F84" s="115">
        <v>10.199999999999999</v>
      </c>
      <c r="G84" s="115">
        <v>1.72</v>
      </c>
      <c r="H84" s="115">
        <v>1.29</v>
      </c>
      <c r="I84" s="115">
        <v>0.43</v>
      </c>
    </row>
    <row r="85" spans="1:9" x14ac:dyDescent="0.25">
      <c r="A85" s="114">
        <v>78</v>
      </c>
      <c r="B85" s="115">
        <v>9.6300000000000008</v>
      </c>
      <c r="C85" s="115">
        <v>1.67</v>
      </c>
      <c r="D85" s="115">
        <v>1.42</v>
      </c>
      <c r="E85" s="115">
        <v>0.45</v>
      </c>
      <c r="F85" s="115">
        <v>9.6300000000000008</v>
      </c>
      <c r="G85" s="115">
        <v>1.67</v>
      </c>
      <c r="H85" s="115">
        <v>1.17</v>
      </c>
      <c r="I85" s="115">
        <v>0.39</v>
      </c>
    </row>
    <row r="86" spans="1:9" x14ac:dyDescent="0.25">
      <c r="A86" s="114">
        <v>79</v>
      </c>
      <c r="B86" s="115">
        <v>9.08</v>
      </c>
      <c r="C86" s="115">
        <v>1.5</v>
      </c>
      <c r="D86" s="115">
        <v>1.27</v>
      </c>
      <c r="E86" s="115">
        <v>0.41</v>
      </c>
      <c r="F86" s="115">
        <v>9.08</v>
      </c>
      <c r="G86" s="115">
        <v>1.5</v>
      </c>
      <c r="H86" s="115">
        <v>1.05</v>
      </c>
      <c r="I86" s="115">
        <v>0.35</v>
      </c>
    </row>
    <row r="87" spans="1:9" x14ac:dyDescent="0.25">
      <c r="A87" s="114">
        <v>80</v>
      </c>
      <c r="B87" s="115">
        <v>8.5500000000000007</v>
      </c>
      <c r="C87" s="115">
        <v>1.32</v>
      </c>
      <c r="D87" s="115">
        <v>1.1299999999999999</v>
      </c>
      <c r="E87" s="115">
        <v>0.36</v>
      </c>
      <c r="F87" s="115">
        <v>8.5500000000000007</v>
      </c>
      <c r="G87" s="115">
        <v>1.32</v>
      </c>
      <c r="H87" s="115">
        <v>0.94</v>
      </c>
      <c r="I87" s="115">
        <v>0.31</v>
      </c>
    </row>
    <row r="88" spans="1:9" x14ac:dyDescent="0.25">
      <c r="A88" s="114">
        <v>81</v>
      </c>
      <c r="B88" s="115">
        <v>8.0299999999999994</v>
      </c>
      <c r="C88" s="115">
        <v>1.27</v>
      </c>
      <c r="D88" s="115">
        <v>1.02</v>
      </c>
      <c r="E88" s="115">
        <v>0.33</v>
      </c>
      <c r="F88" s="115">
        <v>8.0299999999999994</v>
      </c>
      <c r="G88" s="115">
        <v>1.27</v>
      </c>
      <c r="H88" s="115">
        <v>0.84</v>
      </c>
      <c r="I88" s="115">
        <v>0.27</v>
      </c>
    </row>
    <row r="89" spans="1:9" x14ac:dyDescent="0.25">
      <c r="A89" s="114">
        <v>82</v>
      </c>
      <c r="B89" s="115">
        <v>7.53</v>
      </c>
      <c r="C89" s="115">
        <v>1.22</v>
      </c>
      <c r="D89" s="115">
        <v>0.92</v>
      </c>
      <c r="E89" s="115">
        <v>0.28999999999999998</v>
      </c>
      <c r="F89" s="115">
        <v>7.53</v>
      </c>
      <c r="G89" s="115">
        <v>1.22</v>
      </c>
      <c r="H89" s="115">
        <v>0.74</v>
      </c>
      <c r="I89" s="115">
        <v>0.24</v>
      </c>
    </row>
    <row r="90" spans="1:9" x14ac:dyDescent="0.25">
      <c r="A90" s="114">
        <v>83</v>
      </c>
      <c r="B90" s="115">
        <v>7.05</v>
      </c>
      <c r="C90" s="115">
        <v>1.17</v>
      </c>
      <c r="D90" s="115">
        <v>0.82</v>
      </c>
      <c r="E90" s="115">
        <v>0.26</v>
      </c>
      <c r="F90" s="115">
        <v>7.05</v>
      </c>
      <c r="G90" s="115">
        <v>1.17</v>
      </c>
      <c r="H90" s="115">
        <v>0.66</v>
      </c>
      <c r="I90" s="115">
        <v>0.21</v>
      </c>
    </row>
    <row r="91" spans="1:9" x14ac:dyDescent="0.25">
      <c r="A91" s="114">
        <v>84</v>
      </c>
      <c r="B91" s="115">
        <v>6.59</v>
      </c>
      <c r="C91" s="115">
        <v>0.99</v>
      </c>
      <c r="D91" s="115">
        <v>0.72</v>
      </c>
      <c r="E91" s="115">
        <v>0.23</v>
      </c>
      <c r="F91" s="115">
        <v>6.59</v>
      </c>
      <c r="G91" s="115">
        <v>0.99</v>
      </c>
      <c r="H91" s="115">
        <v>0.57999999999999996</v>
      </c>
      <c r="I91" s="115">
        <v>0.19</v>
      </c>
    </row>
    <row r="92" spans="1:9" x14ac:dyDescent="0.25">
      <c r="A92" s="114">
        <v>85</v>
      </c>
      <c r="B92" s="115">
        <v>6.15</v>
      </c>
      <c r="C92" s="115">
        <v>0.83</v>
      </c>
      <c r="D92" s="115">
        <v>0.63</v>
      </c>
      <c r="E92" s="115">
        <v>0.2</v>
      </c>
      <c r="F92" s="115">
        <v>6.15</v>
      </c>
      <c r="G92" s="115">
        <v>0.83</v>
      </c>
      <c r="H92" s="115">
        <v>0.51</v>
      </c>
      <c r="I92" s="115">
        <v>0.16</v>
      </c>
    </row>
    <row r="93" spans="1:9" x14ac:dyDescent="0.25">
      <c r="A93" s="114">
        <v>86</v>
      </c>
      <c r="B93" s="115">
        <v>5.73</v>
      </c>
      <c r="C93" s="115">
        <v>0.78</v>
      </c>
      <c r="D93" s="115">
        <v>0.56000000000000005</v>
      </c>
      <c r="E93" s="115">
        <v>0.18</v>
      </c>
      <c r="F93" s="115">
        <v>5.73</v>
      </c>
      <c r="G93" s="115">
        <v>0.78</v>
      </c>
      <c r="H93" s="115">
        <v>0.45</v>
      </c>
      <c r="I93" s="115">
        <v>0.14000000000000001</v>
      </c>
    </row>
    <row r="94" spans="1:9" x14ac:dyDescent="0.25">
      <c r="A94" s="114">
        <v>87</v>
      </c>
      <c r="B94" s="115">
        <v>5.33</v>
      </c>
      <c r="C94" s="115">
        <v>0.74</v>
      </c>
      <c r="D94" s="115">
        <v>0.5</v>
      </c>
      <c r="E94" s="115">
        <v>0.16</v>
      </c>
      <c r="F94" s="115">
        <v>5.33</v>
      </c>
      <c r="G94" s="115">
        <v>0.74</v>
      </c>
      <c r="H94" s="115">
        <v>0.39</v>
      </c>
      <c r="I94" s="115">
        <v>0.12</v>
      </c>
    </row>
    <row r="95" spans="1:9" x14ac:dyDescent="0.25">
      <c r="A95" s="114">
        <v>88</v>
      </c>
      <c r="B95" s="115">
        <v>4.95</v>
      </c>
      <c r="C95" s="115">
        <v>0.69</v>
      </c>
      <c r="D95" s="115">
        <v>0.44</v>
      </c>
      <c r="E95" s="115">
        <v>0.14000000000000001</v>
      </c>
      <c r="F95" s="115">
        <v>4.95</v>
      </c>
      <c r="G95" s="115">
        <v>0.69</v>
      </c>
      <c r="H95" s="115">
        <v>0.34</v>
      </c>
      <c r="I95" s="115">
        <v>0.11</v>
      </c>
    </row>
    <row r="96" spans="1:9" x14ac:dyDescent="0.25">
      <c r="A96" s="114">
        <v>89</v>
      </c>
      <c r="B96" s="115">
        <v>4.59</v>
      </c>
      <c r="C96" s="115">
        <v>0.55000000000000004</v>
      </c>
      <c r="D96" s="115">
        <v>0.38</v>
      </c>
      <c r="E96" s="115">
        <v>0.12</v>
      </c>
      <c r="F96" s="115">
        <v>4.59</v>
      </c>
      <c r="G96" s="115">
        <v>0.55000000000000004</v>
      </c>
      <c r="H96" s="115">
        <v>0.3</v>
      </c>
      <c r="I96" s="115">
        <v>0.09</v>
      </c>
    </row>
    <row r="97" spans="1:9" x14ac:dyDescent="0.25">
      <c r="A97" s="114">
        <v>90</v>
      </c>
      <c r="B97" s="115">
        <v>4.26</v>
      </c>
      <c r="C97" s="115">
        <v>0.41</v>
      </c>
      <c r="D97" s="115">
        <v>0.32</v>
      </c>
      <c r="E97" s="115">
        <v>0.1</v>
      </c>
      <c r="F97" s="115">
        <v>4.26</v>
      </c>
      <c r="G97" s="115">
        <v>0.41</v>
      </c>
      <c r="H97" s="115">
        <v>0.26</v>
      </c>
      <c r="I97" s="115">
        <v>0.08</v>
      </c>
    </row>
    <row r="98" spans="1:9" x14ac:dyDescent="0.25">
      <c r="A98" s="114">
        <v>91</v>
      </c>
      <c r="B98" s="115">
        <v>3.94</v>
      </c>
      <c r="C98" s="115">
        <v>0.38</v>
      </c>
      <c r="D98" s="115">
        <v>0.28000000000000003</v>
      </c>
      <c r="E98" s="115">
        <v>0.09</v>
      </c>
      <c r="F98" s="115">
        <v>3.94</v>
      </c>
      <c r="G98" s="115">
        <v>0.38</v>
      </c>
      <c r="H98" s="115">
        <v>0.22</v>
      </c>
      <c r="I98" s="115">
        <v>7.0000000000000007E-2</v>
      </c>
    </row>
    <row r="99" spans="1:9" x14ac:dyDescent="0.25">
      <c r="A99" s="114">
        <v>92</v>
      </c>
      <c r="B99" s="115">
        <v>3.65</v>
      </c>
      <c r="C99" s="115">
        <v>0.35</v>
      </c>
      <c r="D99" s="115">
        <v>0.25</v>
      </c>
      <c r="E99" s="115">
        <v>0.08</v>
      </c>
      <c r="F99" s="115">
        <v>3.65</v>
      </c>
      <c r="G99" s="115">
        <v>0.35</v>
      </c>
      <c r="H99" s="115">
        <v>0.19</v>
      </c>
      <c r="I99" s="115">
        <v>0.06</v>
      </c>
    </row>
    <row r="100" spans="1:9" x14ac:dyDescent="0.25">
      <c r="A100" s="114">
        <v>93</v>
      </c>
      <c r="B100" s="115">
        <v>3.39</v>
      </c>
      <c r="C100" s="115">
        <v>0.33</v>
      </c>
      <c r="D100" s="115">
        <v>0.22</v>
      </c>
      <c r="E100" s="115">
        <v>7.0000000000000007E-2</v>
      </c>
      <c r="F100" s="115">
        <v>3.39</v>
      </c>
      <c r="G100" s="115">
        <v>0.33</v>
      </c>
      <c r="H100" s="115">
        <v>0.16</v>
      </c>
      <c r="I100" s="115">
        <v>0.05</v>
      </c>
    </row>
    <row r="101" spans="1:9" x14ac:dyDescent="0.25">
      <c r="A101" s="114">
        <v>94</v>
      </c>
      <c r="B101" s="115">
        <v>3.15</v>
      </c>
      <c r="C101" s="115">
        <v>0.3</v>
      </c>
      <c r="D101" s="115">
        <v>0.19</v>
      </c>
      <c r="E101" s="115">
        <v>0.06</v>
      </c>
      <c r="F101" s="115">
        <v>3.15</v>
      </c>
      <c r="G101" s="115">
        <v>0.3</v>
      </c>
      <c r="H101" s="115">
        <v>0.14000000000000001</v>
      </c>
      <c r="I101" s="115">
        <v>0.04</v>
      </c>
    </row>
    <row r="102" spans="1:9" x14ac:dyDescent="0.25">
      <c r="A102" s="114">
        <v>95</v>
      </c>
      <c r="B102" s="115">
        <v>2.93</v>
      </c>
      <c r="C102" s="115">
        <v>0.28000000000000003</v>
      </c>
      <c r="D102" s="115">
        <v>0.17</v>
      </c>
      <c r="E102" s="115">
        <v>0.05</v>
      </c>
      <c r="F102" s="115">
        <v>2.93</v>
      </c>
      <c r="G102" s="115">
        <v>0.28000000000000003</v>
      </c>
      <c r="H102" s="115">
        <v>0.12</v>
      </c>
      <c r="I102" s="115">
        <v>0.04</v>
      </c>
    </row>
    <row r="103" spans="1:9" x14ac:dyDescent="0.25">
      <c r="A103" s="114">
        <v>96</v>
      </c>
      <c r="B103" s="115">
        <v>2.73</v>
      </c>
      <c r="C103" s="115">
        <v>0.26</v>
      </c>
      <c r="D103" s="115">
        <v>0.15</v>
      </c>
      <c r="E103" s="115">
        <v>0.05</v>
      </c>
      <c r="F103" s="115">
        <v>2.73</v>
      </c>
      <c r="G103" s="115">
        <v>0.26</v>
      </c>
      <c r="H103" s="115">
        <v>0.11</v>
      </c>
      <c r="I103" s="115">
        <v>0.03</v>
      </c>
    </row>
    <row r="104" spans="1:9" x14ac:dyDescent="0.25">
      <c r="A104" s="114">
        <v>97</v>
      </c>
      <c r="B104" s="115">
        <v>2.56</v>
      </c>
      <c r="C104" s="115">
        <v>0.24</v>
      </c>
      <c r="D104" s="115">
        <v>0.14000000000000001</v>
      </c>
      <c r="E104" s="115">
        <v>0.04</v>
      </c>
      <c r="F104" s="115">
        <v>2.56</v>
      </c>
      <c r="G104" s="115">
        <v>0.24</v>
      </c>
      <c r="H104" s="115">
        <v>0.09</v>
      </c>
      <c r="I104" s="115">
        <v>0.03</v>
      </c>
    </row>
    <row r="105" spans="1:9" x14ac:dyDescent="0.25">
      <c r="A105" s="114">
        <v>98</v>
      </c>
      <c r="B105" s="115">
        <v>2.41</v>
      </c>
      <c r="C105" s="115">
        <v>0.22</v>
      </c>
      <c r="D105" s="115">
        <v>0.12</v>
      </c>
      <c r="E105" s="115">
        <v>0.04</v>
      </c>
      <c r="F105" s="115">
        <v>2.41</v>
      </c>
      <c r="G105" s="115">
        <v>0.22</v>
      </c>
      <c r="H105" s="115">
        <v>0.08</v>
      </c>
      <c r="I105" s="115">
        <v>0.03</v>
      </c>
    </row>
  </sheetData>
  <sheetProtection algorithmName="SHA-512" hashValue="jRqC0HlWwvu45rFdFF+CTZFgXmupvSLpsLRny//c4vEBbjun8U0wu3yvY4IkXV/DjIdmUzmqL4uTu59qVKeDlw==" saltValue="sTpmXlCSF5mekWvLqGv7xg==" spinCount="100000" sheet="1" objects="1" scenarios="1"/>
  <conditionalFormatting sqref="A6 A9:A16">
    <cfRule type="expression" dxfId="1349" priority="37" stopIfTrue="1">
      <formula>MOD(ROW(),2)=0</formula>
    </cfRule>
    <cfRule type="expression" dxfId="1348" priority="38" stopIfTrue="1">
      <formula>MOD(ROW(),2)&lt;&gt;0</formula>
    </cfRule>
  </conditionalFormatting>
  <conditionalFormatting sqref="B6:I6 B10:I11 C9:I9 B8:I8 C7:I7 B13:I16 C12:I12 C17:I21">
    <cfRule type="expression" dxfId="1347" priority="39" stopIfTrue="1">
      <formula>MOD(ROW(),2)=0</formula>
    </cfRule>
    <cfRule type="expression" dxfId="1346" priority="40" stopIfTrue="1">
      <formula>MOD(ROW(),2)&lt;&gt;0</formula>
    </cfRule>
  </conditionalFormatting>
  <conditionalFormatting sqref="B9">
    <cfRule type="expression" dxfId="1345" priority="31" stopIfTrue="1">
      <formula>MOD(ROW(),2)=0</formula>
    </cfRule>
    <cfRule type="expression" dxfId="1344" priority="32" stopIfTrue="1">
      <formula>MOD(ROW(),2)&lt;&gt;0</formula>
    </cfRule>
  </conditionalFormatting>
  <conditionalFormatting sqref="A7">
    <cfRule type="expression" dxfId="1343" priority="29" stopIfTrue="1">
      <formula>MOD(ROW(),2)=0</formula>
    </cfRule>
    <cfRule type="expression" dxfId="1342" priority="30" stopIfTrue="1">
      <formula>MOD(ROW(),2)&lt;&gt;0</formula>
    </cfRule>
  </conditionalFormatting>
  <conditionalFormatting sqref="A8">
    <cfRule type="expression" dxfId="1341" priority="27" stopIfTrue="1">
      <formula>MOD(ROW(),2)=0</formula>
    </cfRule>
    <cfRule type="expression" dxfId="1340" priority="28" stopIfTrue="1">
      <formula>MOD(ROW(),2)&lt;&gt;0</formula>
    </cfRule>
  </conditionalFormatting>
  <conditionalFormatting sqref="B7">
    <cfRule type="expression" dxfId="1339" priority="25" stopIfTrue="1">
      <formula>MOD(ROW(),2)=0</formula>
    </cfRule>
    <cfRule type="expression" dxfId="1338" priority="26" stopIfTrue="1">
      <formula>MOD(ROW(),2)&lt;&gt;0</formula>
    </cfRule>
  </conditionalFormatting>
  <conditionalFormatting sqref="A18:A20">
    <cfRule type="expression" dxfId="1337" priority="21" stopIfTrue="1">
      <formula>MOD(ROW(),2)=0</formula>
    </cfRule>
    <cfRule type="expression" dxfId="1336" priority="22" stopIfTrue="1">
      <formula>MOD(ROW(),2)&lt;&gt;0</formula>
    </cfRule>
  </conditionalFormatting>
  <conditionalFormatting sqref="B18:B21">
    <cfRule type="expression" dxfId="1335" priority="23" stopIfTrue="1">
      <formula>MOD(ROW(),2)=0</formula>
    </cfRule>
    <cfRule type="expression" dxfId="1334" priority="24" stopIfTrue="1">
      <formula>MOD(ROW(),2)&lt;&gt;0</formula>
    </cfRule>
  </conditionalFormatting>
  <conditionalFormatting sqref="A17">
    <cfRule type="expression" dxfId="1333" priority="17" stopIfTrue="1">
      <formula>MOD(ROW(),2)=0</formula>
    </cfRule>
    <cfRule type="expression" dxfId="1332" priority="18" stopIfTrue="1">
      <formula>MOD(ROW(),2)&lt;&gt;0</formula>
    </cfRule>
  </conditionalFormatting>
  <conditionalFormatting sqref="B12">
    <cfRule type="expression" dxfId="1331" priority="15" stopIfTrue="1">
      <formula>MOD(ROW(),2)=0</formula>
    </cfRule>
    <cfRule type="expression" dxfId="1330" priority="16" stopIfTrue="1">
      <formula>MOD(ROW(),2)&lt;&gt;0</formula>
    </cfRule>
  </conditionalFormatting>
  <conditionalFormatting sqref="B17">
    <cfRule type="expression" dxfId="1329" priority="13" stopIfTrue="1">
      <formula>MOD(ROW(),2)=0</formula>
    </cfRule>
    <cfRule type="expression" dxfId="1328" priority="14" stopIfTrue="1">
      <formula>MOD(ROW(),2)&lt;&gt;0</formula>
    </cfRule>
  </conditionalFormatting>
  <conditionalFormatting sqref="A26:A105">
    <cfRule type="expression" dxfId="1327" priority="5" stopIfTrue="1">
      <formula>MOD(ROW(),2)=0</formula>
    </cfRule>
    <cfRule type="expression" dxfId="1326" priority="6" stopIfTrue="1">
      <formula>MOD(ROW(),2)&lt;&gt;0</formula>
    </cfRule>
  </conditionalFormatting>
  <conditionalFormatting sqref="B26:I105">
    <cfRule type="expression" dxfId="1325" priority="7" stopIfTrue="1">
      <formula>MOD(ROW(),2)=0</formula>
    </cfRule>
    <cfRule type="expression" dxfId="1324" priority="8" stopIfTrue="1">
      <formula>MOD(ROW(),2)&lt;&gt;0</formula>
    </cfRule>
  </conditionalFormatting>
  <conditionalFormatting sqref="A21">
    <cfRule type="expression" dxfId="1323" priority="1" stopIfTrue="1">
      <formula>MOD(ROW(),2)=0</formula>
    </cfRule>
    <cfRule type="expression" dxfId="1322" priority="2" stopIfTrue="1">
      <formula>MOD(ROW(),2)&lt;&gt;0</formula>
    </cfRule>
  </conditionalFormatting>
  <hyperlinks>
    <hyperlink ref="B24" location="Assumptions!A1" display="Assumptions" xr:uid="{8DEB17B1-CB09-458E-9625-3907A27C69A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2"/>
  <dimension ref="A1:K75"/>
  <sheetViews>
    <sheetView showGridLines="0" topLeftCell="A11" zoomScale="85" zoomScaleNormal="85" workbookViewId="0">
      <selection activeCell="A38" sqref="A38:XFD38"/>
    </sheetView>
  </sheetViews>
  <sheetFormatPr defaultColWidth="10" defaultRowHeight="13.2" x14ac:dyDescent="0.25"/>
  <cols>
    <col min="1" max="1" width="31.5546875" style="28" customWidth="1"/>
    <col min="2" max="11" width="22.5546875" style="28" customWidth="1"/>
    <col min="12" max="16384" width="10" style="28"/>
  </cols>
  <sheetData>
    <row r="1" spans="1:11" ht="21" x14ac:dyDescent="0.4">
      <c r="A1" s="55" t="s">
        <v>4</v>
      </c>
      <c r="B1" s="56"/>
      <c r="C1" s="56"/>
      <c r="D1" s="56"/>
      <c r="E1" s="56"/>
      <c r="F1" s="56"/>
      <c r="G1" s="56"/>
      <c r="H1" s="56"/>
      <c r="I1" s="56"/>
    </row>
    <row r="2" spans="1:11"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1" ht="15.6" x14ac:dyDescent="0.3">
      <c r="A3" s="59" t="str">
        <f>TABLE_FACTOR_TYPE&amp;" - x-"&amp;TABLE_SERIES_NUMBER</f>
        <v>Pensioner CE - x-303</v>
      </c>
      <c r="B3" s="58"/>
      <c r="C3" s="58"/>
      <c r="D3" s="58"/>
      <c r="E3" s="58"/>
      <c r="F3" s="58"/>
      <c r="G3" s="58"/>
      <c r="H3" s="58"/>
      <c r="I3" s="58"/>
    </row>
    <row r="4" spans="1:11" x14ac:dyDescent="0.25">
      <c r="A4" s="60"/>
    </row>
    <row r="6" spans="1:11" x14ac:dyDescent="0.25">
      <c r="A6" s="89" t="s">
        <v>24</v>
      </c>
      <c r="B6" s="91" t="s">
        <v>26</v>
      </c>
      <c r="C6" s="91"/>
      <c r="D6" s="91"/>
      <c r="E6" s="91"/>
      <c r="F6" s="91"/>
      <c r="G6" s="91"/>
      <c r="H6" s="91"/>
      <c r="I6" s="91"/>
      <c r="J6" s="91"/>
      <c r="K6" s="91"/>
    </row>
    <row r="7" spans="1:11" x14ac:dyDescent="0.25">
      <c r="A7" s="90" t="s">
        <v>348</v>
      </c>
      <c r="B7" s="92" t="s">
        <v>351</v>
      </c>
      <c r="C7" s="92"/>
      <c r="D7" s="92"/>
      <c r="E7" s="92"/>
      <c r="F7" s="92"/>
      <c r="G7" s="92"/>
      <c r="H7" s="92"/>
      <c r="I7" s="92"/>
      <c r="J7" s="92"/>
      <c r="K7" s="92"/>
    </row>
    <row r="8" spans="1:11" x14ac:dyDescent="0.25">
      <c r="A8" s="90" t="s">
        <v>349</v>
      </c>
      <c r="B8" s="92" t="s">
        <v>299</v>
      </c>
      <c r="C8" s="92"/>
      <c r="D8" s="92"/>
      <c r="E8" s="92"/>
      <c r="F8" s="92"/>
      <c r="G8" s="92"/>
      <c r="H8" s="92"/>
      <c r="I8" s="92"/>
      <c r="J8" s="92"/>
      <c r="K8" s="92"/>
    </row>
    <row r="9" spans="1:11" x14ac:dyDescent="0.25">
      <c r="A9" s="90" t="s">
        <v>17</v>
      </c>
      <c r="B9" s="92" t="s">
        <v>354</v>
      </c>
      <c r="C9" s="92"/>
      <c r="D9" s="92"/>
      <c r="E9" s="92"/>
      <c r="F9" s="92"/>
      <c r="G9" s="92"/>
      <c r="H9" s="92"/>
      <c r="I9" s="92"/>
      <c r="J9" s="92"/>
      <c r="K9" s="92"/>
    </row>
    <row r="10" spans="1:11" x14ac:dyDescent="0.25">
      <c r="A10" s="90" t="s">
        <v>2</v>
      </c>
      <c r="B10" s="92" t="s">
        <v>318</v>
      </c>
      <c r="C10" s="92"/>
      <c r="D10" s="92"/>
      <c r="E10" s="92"/>
      <c r="F10" s="92"/>
      <c r="G10" s="92"/>
      <c r="H10" s="92"/>
      <c r="I10" s="92"/>
      <c r="J10" s="92"/>
      <c r="K10" s="92"/>
    </row>
    <row r="11" spans="1:11" x14ac:dyDescent="0.25">
      <c r="A11" s="90" t="s">
        <v>23</v>
      </c>
      <c r="B11" s="92" t="s">
        <v>276</v>
      </c>
      <c r="C11" s="92"/>
      <c r="D11" s="92"/>
      <c r="E11" s="92"/>
      <c r="F11" s="92"/>
      <c r="G11" s="92"/>
      <c r="H11" s="92"/>
      <c r="I11" s="92"/>
      <c r="J11" s="92"/>
      <c r="K11" s="92"/>
    </row>
    <row r="12" spans="1:11" x14ac:dyDescent="0.25">
      <c r="A12" s="90" t="s">
        <v>271</v>
      </c>
      <c r="B12" s="92" t="s">
        <v>378</v>
      </c>
      <c r="C12" s="92"/>
      <c r="D12" s="92"/>
      <c r="E12" s="92"/>
      <c r="F12" s="92"/>
      <c r="G12" s="92"/>
      <c r="H12" s="92"/>
      <c r="I12" s="92"/>
      <c r="J12" s="92"/>
      <c r="K12" s="92"/>
    </row>
    <row r="13" spans="1:11" x14ac:dyDescent="0.25">
      <c r="A13" s="90" t="s">
        <v>57</v>
      </c>
      <c r="B13" s="92">
        <v>1</v>
      </c>
      <c r="C13" s="92"/>
      <c r="D13" s="92"/>
      <c r="E13" s="92"/>
      <c r="F13" s="92"/>
      <c r="G13" s="92"/>
      <c r="H13" s="92"/>
      <c r="I13" s="92"/>
      <c r="J13" s="92"/>
      <c r="K13" s="92"/>
    </row>
    <row r="14" spans="1:11" x14ac:dyDescent="0.25">
      <c r="A14" s="90" t="s">
        <v>18</v>
      </c>
      <c r="B14" s="92">
        <v>303</v>
      </c>
      <c r="C14" s="92"/>
      <c r="D14" s="92"/>
      <c r="E14" s="92"/>
      <c r="F14" s="92"/>
      <c r="G14" s="92"/>
      <c r="H14" s="92"/>
      <c r="I14" s="92"/>
      <c r="J14" s="92"/>
      <c r="K14" s="92"/>
    </row>
    <row r="15" spans="1:11" x14ac:dyDescent="0.25">
      <c r="A15" s="90" t="s">
        <v>58</v>
      </c>
      <c r="B15" s="92" t="s">
        <v>319</v>
      </c>
      <c r="C15" s="92"/>
      <c r="D15" s="92"/>
      <c r="E15" s="92"/>
      <c r="F15" s="92"/>
      <c r="G15" s="92"/>
      <c r="H15" s="92"/>
      <c r="I15" s="92"/>
      <c r="J15" s="92"/>
      <c r="K15" s="92"/>
    </row>
    <row r="16" spans="1:11" x14ac:dyDescent="0.25">
      <c r="A16" s="90" t="s">
        <v>59</v>
      </c>
      <c r="B16" s="92" t="s">
        <v>373</v>
      </c>
      <c r="C16" s="92"/>
      <c r="D16" s="92"/>
      <c r="E16" s="92"/>
      <c r="F16" s="92"/>
      <c r="G16" s="92"/>
      <c r="H16" s="92"/>
      <c r="I16" s="92"/>
      <c r="J16" s="92"/>
      <c r="K16" s="92"/>
    </row>
    <row r="17" spans="1:11" x14ac:dyDescent="0.25">
      <c r="A17" s="97" t="s">
        <v>360</v>
      </c>
      <c r="B17" s="92" t="s">
        <v>820</v>
      </c>
      <c r="C17" s="92"/>
      <c r="D17" s="92"/>
      <c r="E17" s="92"/>
      <c r="F17" s="92"/>
      <c r="G17" s="92"/>
      <c r="H17" s="92"/>
      <c r="I17" s="92"/>
      <c r="J17" s="92"/>
      <c r="K17" s="92"/>
    </row>
    <row r="18" spans="1:11" x14ac:dyDescent="0.25">
      <c r="A18" s="90" t="s">
        <v>19</v>
      </c>
      <c r="B18" s="102">
        <v>45071</v>
      </c>
      <c r="C18" s="92"/>
      <c r="D18" s="92"/>
      <c r="E18" s="92"/>
      <c r="F18" s="92"/>
      <c r="G18" s="92"/>
      <c r="H18" s="92"/>
      <c r="I18" s="92"/>
      <c r="J18" s="92"/>
      <c r="K18" s="92"/>
    </row>
    <row r="19" spans="1:11" x14ac:dyDescent="0.25">
      <c r="A19" s="90" t="s">
        <v>20</v>
      </c>
      <c r="B19" s="110"/>
      <c r="C19" s="92"/>
      <c r="D19" s="92"/>
      <c r="E19" s="92"/>
      <c r="F19" s="92"/>
      <c r="G19" s="92"/>
      <c r="H19" s="92"/>
      <c r="I19" s="92"/>
      <c r="J19" s="92"/>
      <c r="K19" s="92"/>
    </row>
    <row r="20" spans="1:11" x14ac:dyDescent="0.25">
      <c r="A20" s="90" t="s">
        <v>269</v>
      </c>
      <c r="B20" s="92" t="s">
        <v>361</v>
      </c>
      <c r="C20" s="92"/>
      <c r="D20" s="92"/>
      <c r="E20" s="92"/>
      <c r="F20" s="92"/>
      <c r="G20" s="92"/>
      <c r="H20" s="92"/>
      <c r="I20" s="92"/>
      <c r="J20" s="92"/>
      <c r="K20" s="92"/>
    </row>
    <row r="21" spans="1:11" x14ac:dyDescent="0.25">
      <c r="A21" s="90" t="s">
        <v>895</v>
      </c>
      <c r="B21" s="92" t="s">
        <v>846</v>
      </c>
      <c r="C21" s="92"/>
      <c r="D21" s="92"/>
      <c r="E21" s="92"/>
      <c r="F21" s="92"/>
      <c r="G21" s="92"/>
      <c r="H21" s="92"/>
      <c r="I21" s="92"/>
      <c r="J21" s="92"/>
      <c r="K21" s="92"/>
    </row>
    <row r="23" spans="1:11" x14ac:dyDescent="0.25">
      <c r="B23" s="107" t="str">
        <f>HYPERLINK("#'Factor List'!A1","Back to Factor List")</f>
        <v>Back to Factor List</v>
      </c>
    </row>
    <row r="24" spans="1:11" x14ac:dyDescent="0.25">
      <c r="B24" s="107" t="s">
        <v>839</v>
      </c>
    </row>
    <row r="26" spans="1:11" ht="39.6" x14ac:dyDescent="0.25">
      <c r="A26" s="113" t="s">
        <v>278</v>
      </c>
      <c r="B26" s="113" t="s">
        <v>308</v>
      </c>
      <c r="C26" s="113" t="s">
        <v>309</v>
      </c>
      <c r="D26" s="113" t="s">
        <v>320</v>
      </c>
      <c r="E26" s="113" t="s">
        <v>310</v>
      </c>
      <c r="F26" s="113" t="s">
        <v>311</v>
      </c>
      <c r="G26" s="113" t="s">
        <v>312</v>
      </c>
      <c r="H26" s="113" t="s">
        <v>313</v>
      </c>
      <c r="I26" s="113" t="s">
        <v>321</v>
      </c>
      <c r="J26" s="113" t="s">
        <v>314</v>
      </c>
      <c r="K26" s="113" t="s">
        <v>315</v>
      </c>
    </row>
    <row r="27" spans="1:11" x14ac:dyDescent="0.25">
      <c r="A27" s="114">
        <v>50</v>
      </c>
      <c r="B27" s="115">
        <v>26.59</v>
      </c>
      <c r="C27" s="115">
        <v>2.15</v>
      </c>
      <c r="D27" s="115">
        <v>0</v>
      </c>
      <c r="E27" s="115"/>
      <c r="F27" s="115"/>
      <c r="G27" s="115">
        <v>26.59</v>
      </c>
      <c r="H27" s="115">
        <v>2.15</v>
      </c>
      <c r="I27" s="115">
        <v>0</v>
      </c>
      <c r="J27" s="115"/>
      <c r="K27" s="115"/>
    </row>
    <row r="28" spans="1:11" x14ac:dyDescent="0.25">
      <c r="A28" s="114">
        <v>51</v>
      </c>
      <c r="B28" s="115">
        <v>26.03</v>
      </c>
      <c r="C28" s="115">
        <v>2.17</v>
      </c>
      <c r="D28" s="115">
        <v>0</v>
      </c>
      <c r="E28" s="115"/>
      <c r="F28" s="115"/>
      <c r="G28" s="115">
        <v>26.03</v>
      </c>
      <c r="H28" s="115">
        <v>2.17</v>
      </c>
      <c r="I28" s="115">
        <v>0</v>
      </c>
      <c r="J28" s="115"/>
      <c r="K28" s="115"/>
    </row>
    <row r="29" spans="1:11" x14ac:dyDescent="0.25">
      <c r="A29" s="114">
        <v>52</v>
      </c>
      <c r="B29" s="115">
        <v>25.47</v>
      </c>
      <c r="C29" s="115">
        <v>2.19</v>
      </c>
      <c r="D29" s="115">
        <v>0</v>
      </c>
      <c r="E29" s="115"/>
      <c r="F29" s="115"/>
      <c r="G29" s="115">
        <v>25.47</v>
      </c>
      <c r="H29" s="115">
        <v>2.19</v>
      </c>
      <c r="I29" s="115">
        <v>0</v>
      </c>
      <c r="J29" s="115"/>
      <c r="K29" s="115"/>
    </row>
    <row r="30" spans="1:11" x14ac:dyDescent="0.25">
      <c r="A30" s="114">
        <v>53</v>
      </c>
      <c r="B30" s="115">
        <v>24.9</v>
      </c>
      <c r="C30" s="115">
        <v>2.2000000000000002</v>
      </c>
      <c r="D30" s="115">
        <v>0</v>
      </c>
      <c r="E30" s="115"/>
      <c r="F30" s="115"/>
      <c r="G30" s="115">
        <v>24.9</v>
      </c>
      <c r="H30" s="115">
        <v>2.2000000000000002</v>
      </c>
      <c r="I30" s="115">
        <v>0</v>
      </c>
      <c r="J30" s="115"/>
      <c r="K30" s="115"/>
    </row>
    <row r="31" spans="1:11" x14ac:dyDescent="0.25">
      <c r="A31" s="114">
        <v>54</v>
      </c>
      <c r="B31" s="115">
        <v>24.32</v>
      </c>
      <c r="C31" s="115">
        <v>2.2200000000000002</v>
      </c>
      <c r="D31" s="115">
        <v>0</v>
      </c>
      <c r="E31" s="115"/>
      <c r="F31" s="115"/>
      <c r="G31" s="115">
        <v>24.32</v>
      </c>
      <c r="H31" s="115">
        <v>2.2200000000000002</v>
      </c>
      <c r="I31" s="115">
        <v>0</v>
      </c>
      <c r="J31" s="115"/>
      <c r="K31" s="115"/>
    </row>
    <row r="32" spans="1:11" x14ac:dyDescent="0.25">
      <c r="A32" s="114">
        <v>55</v>
      </c>
      <c r="B32" s="115">
        <v>23.73</v>
      </c>
      <c r="C32" s="115">
        <v>2.23</v>
      </c>
      <c r="D32" s="115">
        <v>0</v>
      </c>
      <c r="E32" s="115"/>
      <c r="F32" s="115"/>
      <c r="G32" s="115">
        <v>23.73</v>
      </c>
      <c r="H32" s="115">
        <v>2.23</v>
      </c>
      <c r="I32" s="115">
        <v>0</v>
      </c>
      <c r="J32" s="115"/>
      <c r="K32" s="115"/>
    </row>
    <row r="33" spans="1:11" x14ac:dyDescent="0.25">
      <c r="A33" s="114">
        <v>56</v>
      </c>
      <c r="B33" s="115">
        <v>23.14</v>
      </c>
      <c r="C33" s="115">
        <v>2.25</v>
      </c>
      <c r="D33" s="115">
        <v>0</v>
      </c>
      <c r="E33" s="115"/>
      <c r="F33" s="115"/>
      <c r="G33" s="115">
        <v>23.14</v>
      </c>
      <c r="H33" s="115">
        <v>2.25</v>
      </c>
      <c r="I33" s="115">
        <v>0</v>
      </c>
      <c r="J33" s="115"/>
      <c r="K33" s="115"/>
    </row>
    <row r="34" spans="1:11" x14ac:dyDescent="0.25">
      <c r="A34" s="114">
        <v>57</v>
      </c>
      <c r="B34" s="115">
        <v>22.55</v>
      </c>
      <c r="C34" s="115">
        <v>2.2599999999999998</v>
      </c>
      <c r="D34" s="115">
        <v>0</v>
      </c>
      <c r="E34" s="115"/>
      <c r="F34" s="115"/>
      <c r="G34" s="115">
        <v>22.55</v>
      </c>
      <c r="H34" s="115">
        <v>2.2599999999999998</v>
      </c>
      <c r="I34" s="115">
        <v>0</v>
      </c>
      <c r="J34" s="115"/>
      <c r="K34" s="115"/>
    </row>
    <row r="35" spans="1:11" x14ac:dyDescent="0.25">
      <c r="A35" s="114">
        <v>58</v>
      </c>
      <c r="B35" s="115">
        <v>21.95</v>
      </c>
      <c r="C35" s="115">
        <v>2.27</v>
      </c>
      <c r="D35" s="115">
        <v>0</v>
      </c>
      <c r="E35" s="115"/>
      <c r="F35" s="115"/>
      <c r="G35" s="115">
        <v>21.95</v>
      </c>
      <c r="H35" s="115">
        <v>2.27</v>
      </c>
      <c r="I35" s="115">
        <v>0</v>
      </c>
      <c r="J35" s="115"/>
      <c r="K35" s="115"/>
    </row>
    <row r="36" spans="1:11" x14ac:dyDescent="0.25">
      <c r="A36" s="114">
        <v>59</v>
      </c>
      <c r="B36" s="115">
        <v>21.35</v>
      </c>
      <c r="C36" s="115">
        <v>2.2799999999999998</v>
      </c>
      <c r="D36" s="115">
        <v>0</v>
      </c>
      <c r="E36" s="115"/>
      <c r="F36" s="115"/>
      <c r="G36" s="115">
        <v>21.35</v>
      </c>
      <c r="H36" s="115">
        <v>2.2799999999999998</v>
      </c>
      <c r="I36" s="115">
        <v>0</v>
      </c>
      <c r="J36" s="115"/>
      <c r="K36" s="115"/>
    </row>
    <row r="37" spans="1:11" x14ac:dyDescent="0.25">
      <c r="A37" s="114">
        <v>60</v>
      </c>
      <c r="B37" s="115">
        <v>20.73</v>
      </c>
      <c r="C37" s="115">
        <v>2.29</v>
      </c>
      <c r="D37" s="115">
        <v>0</v>
      </c>
      <c r="E37" s="115"/>
      <c r="F37" s="115"/>
      <c r="G37" s="115">
        <v>20.73</v>
      </c>
      <c r="H37" s="115">
        <v>2.29</v>
      </c>
      <c r="I37" s="115">
        <v>0</v>
      </c>
      <c r="J37" s="115"/>
      <c r="K37" s="115"/>
    </row>
    <row r="38" spans="1:11" x14ac:dyDescent="0.25">
      <c r="A38" s="114">
        <v>61</v>
      </c>
      <c r="B38" s="115">
        <v>20.09</v>
      </c>
      <c r="C38" s="115">
        <v>2.29</v>
      </c>
      <c r="D38" s="115">
        <v>0</v>
      </c>
      <c r="E38" s="115"/>
      <c r="F38" s="115"/>
      <c r="G38" s="115">
        <v>20.09</v>
      </c>
      <c r="H38" s="115">
        <v>2.29</v>
      </c>
      <c r="I38" s="115">
        <v>0</v>
      </c>
      <c r="J38" s="115"/>
      <c r="K38" s="115"/>
    </row>
    <row r="39" spans="1:11" x14ac:dyDescent="0.25">
      <c r="A39" s="114">
        <v>62</v>
      </c>
      <c r="B39" s="115">
        <v>19.46</v>
      </c>
      <c r="C39" s="115">
        <v>2.29</v>
      </c>
      <c r="D39" s="115">
        <v>0</v>
      </c>
      <c r="E39" s="115"/>
      <c r="F39" s="115"/>
      <c r="G39" s="115">
        <v>19.46</v>
      </c>
      <c r="H39" s="115">
        <v>2.29</v>
      </c>
      <c r="I39" s="115">
        <v>0</v>
      </c>
      <c r="J39" s="115"/>
      <c r="K39" s="115"/>
    </row>
    <row r="40" spans="1:11" x14ac:dyDescent="0.25">
      <c r="A40" s="114">
        <v>63</v>
      </c>
      <c r="B40" s="115">
        <v>18.82</v>
      </c>
      <c r="C40" s="115">
        <v>2.2999999999999998</v>
      </c>
      <c r="D40" s="115">
        <v>0</v>
      </c>
      <c r="E40" s="115"/>
      <c r="F40" s="115"/>
      <c r="G40" s="115">
        <v>18.82</v>
      </c>
      <c r="H40" s="115">
        <v>2.2999999999999998</v>
      </c>
      <c r="I40" s="115">
        <v>0</v>
      </c>
      <c r="J40" s="115"/>
      <c r="K40" s="115"/>
    </row>
    <row r="41" spans="1:11" x14ac:dyDescent="0.25">
      <c r="A41" s="114">
        <v>64</v>
      </c>
      <c r="B41" s="115">
        <v>18.190000000000001</v>
      </c>
      <c r="C41" s="115">
        <v>2.2799999999999998</v>
      </c>
      <c r="D41" s="115">
        <v>0</v>
      </c>
      <c r="E41" s="115"/>
      <c r="F41" s="115"/>
      <c r="G41" s="115">
        <v>18.190000000000001</v>
      </c>
      <c r="H41" s="115">
        <v>2.2799999999999998</v>
      </c>
      <c r="I41" s="115">
        <v>0</v>
      </c>
      <c r="J41" s="115"/>
      <c r="K41" s="115"/>
    </row>
    <row r="42" spans="1:11" x14ac:dyDescent="0.25">
      <c r="A42" s="114">
        <v>65</v>
      </c>
      <c r="B42" s="115">
        <v>17.559999999999999</v>
      </c>
      <c r="C42" s="115">
        <v>2.27</v>
      </c>
      <c r="D42" s="115">
        <v>0</v>
      </c>
      <c r="E42" s="115"/>
      <c r="F42" s="115"/>
      <c r="G42" s="115">
        <v>17.559999999999999</v>
      </c>
      <c r="H42" s="115">
        <v>2.27</v>
      </c>
      <c r="I42" s="115">
        <v>0</v>
      </c>
      <c r="J42" s="115"/>
      <c r="K42" s="115"/>
    </row>
    <row r="43" spans="1:11" x14ac:dyDescent="0.25">
      <c r="A43" s="114">
        <v>66</v>
      </c>
      <c r="B43" s="115">
        <v>16.940000000000001</v>
      </c>
      <c r="C43" s="115">
        <v>2.2599999999999998</v>
      </c>
      <c r="D43" s="115">
        <v>0</v>
      </c>
      <c r="E43" s="115"/>
      <c r="F43" s="115"/>
      <c r="G43" s="115">
        <v>16.940000000000001</v>
      </c>
      <c r="H43" s="115">
        <v>2.2599999999999998</v>
      </c>
      <c r="I43" s="115">
        <v>0</v>
      </c>
      <c r="J43" s="115"/>
      <c r="K43" s="115"/>
    </row>
    <row r="44" spans="1:11" x14ac:dyDescent="0.25">
      <c r="A44" s="114">
        <v>67</v>
      </c>
      <c r="B44" s="115">
        <v>16.309999999999999</v>
      </c>
      <c r="C44" s="115">
        <v>2.25</v>
      </c>
      <c r="D44" s="115">
        <v>0</v>
      </c>
      <c r="E44" s="115"/>
      <c r="F44" s="115"/>
      <c r="G44" s="115">
        <v>16.309999999999999</v>
      </c>
      <c r="H44" s="115">
        <v>2.25</v>
      </c>
      <c r="I44" s="115">
        <v>0</v>
      </c>
      <c r="J44" s="115"/>
      <c r="K44" s="115"/>
    </row>
    <row r="45" spans="1:11" x14ac:dyDescent="0.25">
      <c r="A45" s="114">
        <v>68</v>
      </c>
      <c r="B45" s="115">
        <v>15.68</v>
      </c>
      <c r="C45" s="115">
        <v>2.23</v>
      </c>
      <c r="D45" s="115">
        <v>0</v>
      </c>
      <c r="E45" s="115"/>
      <c r="F45" s="115"/>
      <c r="G45" s="115">
        <v>15.68</v>
      </c>
      <c r="H45" s="115">
        <v>2.23</v>
      </c>
      <c r="I45" s="115">
        <v>0</v>
      </c>
      <c r="J45" s="115"/>
      <c r="K45" s="115"/>
    </row>
    <row r="46" spans="1:11" x14ac:dyDescent="0.25">
      <c r="A46" s="114">
        <v>69</v>
      </c>
      <c r="B46" s="115">
        <v>15.05</v>
      </c>
      <c r="C46" s="115">
        <v>2.17</v>
      </c>
      <c r="D46" s="115">
        <v>0</v>
      </c>
      <c r="E46" s="115">
        <v>3</v>
      </c>
      <c r="F46" s="115">
        <v>0.99</v>
      </c>
      <c r="G46" s="115">
        <v>15.05</v>
      </c>
      <c r="H46" s="115">
        <v>2.17</v>
      </c>
      <c r="I46" s="115">
        <v>0</v>
      </c>
      <c r="J46" s="115">
        <v>2.62</v>
      </c>
      <c r="K46" s="115">
        <v>0.9</v>
      </c>
    </row>
    <row r="47" spans="1:11" x14ac:dyDescent="0.25">
      <c r="A47" s="114">
        <v>70</v>
      </c>
      <c r="B47" s="115">
        <v>14.43</v>
      </c>
      <c r="C47" s="115">
        <v>2.1</v>
      </c>
      <c r="D47" s="115">
        <v>0</v>
      </c>
      <c r="E47" s="115">
        <v>2.79</v>
      </c>
      <c r="F47" s="115">
        <v>0.92</v>
      </c>
      <c r="G47" s="115">
        <v>14.43</v>
      </c>
      <c r="H47" s="115">
        <v>2.1</v>
      </c>
      <c r="I47" s="115">
        <v>0</v>
      </c>
      <c r="J47" s="115">
        <v>2.4300000000000002</v>
      </c>
      <c r="K47" s="115">
        <v>0.83</v>
      </c>
    </row>
    <row r="48" spans="1:11" x14ac:dyDescent="0.25">
      <c r="A48" s="114">
        <v>71</v>
      </c>
      <c r="B48" s="115">
        <v>13.8</v>
      </c>
      <c r="C48" s="115">
        <v>2.08</v>
      </c>
      <c r="D48" s="115">
        <v>0</v>
      </c>
      <c r="E48" s="115">
        <v>2.59</v>
      </c>
      <c r="F48" s="115">
        <v>0.85</v>
      </c>
      <c r="G48" s="115">
        <v>13.8</v>
      </c>
      <c r="H48" s="115">
        <v>2.08</v>
      </c>
      <c r="I48" s="115">
        <v>0</v>
      </c>
      <c r="J48" s="115">
        <v>2.2400000000000002</v>
      </c>
      <c r="K48" s="115">
        <v>0.77</v>
      </c>
    </row>
    <row r="49" spans="1:11" x14ac:dyDescent="0.25">
      <c r="A49" s="114">
        <v>72</v>
      </c>
      <c r="B49" s="115">
        <v>13.18</v>
      </c>
      <c r="C49" s="115">
        <v>2.0499999999999998</v>
      </c>
      <c r="D49" s="115">
        <v>0</v>
      </c>
      <c r="E49" s="115">
        <v>2.41</v>
      </c>
      <c r="F49" s="115">
        <v>0.79</v>
      </c>
      <c r="G49" s="115">
        <v>13.18</v>
      </c>
      <c r="H49" s="115">
        <v>2.0499999999999998</v>
      </c>
      <c r="I49" s="115">
        <v>0</v>
      </c>
      <c r="J49" s="115">
        <v>2.06</v>
      </c>
      <c r="K49" s="115">
        <v>0.7</v>
      </c>
    </row>
    <row r="50" spans="1:11" x14ac:dyDescent="0.25">
      <c r="A50" s="114">
        <v>73</v>
      </c>
      <c r="B50" s="115">
        <v>12.57</v>
      </c>
      <c r="C50" s="115">
        <v>2.02</v>
      </c>
      <c r="D50" s="115">
        <v>0</v>
      </c>
      <c r="E50" s="115">
        <v>2.23</v>
      </c>
      <c r="F50" s="115">
        <v>0.73</v>
      </c>
      <c r="G50" s="115">
        <v>12.57</v>
      </c>
      <c r="H50" s="115">
        <v>2.02</v>
      </c>
      <c r="I50" s="115">
        <v>0</v>
      </c>
      <c r="J50" s="115">
        <v>1.89</v>
      </c>
      <c r="K50" s="115">
        <v>0.64</v>
      </c>
    </row>
    <row r="51" spans="1:11" x14ac:dyDescent="0.25">
      <c r="A51" s="114">
        <v>74</v>
      </c>
      <c r="B51" s="115">
        <v>11.96</v>
      </c>
      <c r="C51" s="115">
        <v>1.9</v>
      </c>
      <c r="D51" s="115">
        <v>0</v>
      </c>
      <c r="E51" s="115">
        <v>2.04</v>
      </c>
      <c r="F51" s="115">
        <v>0.66</v>
      </c>
      <c r="G51" s="115">
        <v>11.96</v>
      </c>
      <c r="H51" s="115">
        <v>1.9</v>
      </c>
      <c r="I51" s="115">
        <v>0</v>
      </c>
      <c r="J51" s="115">
        <v>1.73</v>
      </c>
      <c r="K51" s="115">
        <v>0.57999999999999996</v>
      </c>
    </row>
    <row r="52" spans="1:11" x14ac:dyDescent="0.25">
      <c r="A52" s="114">
        <v>75</v>
      </c>
      <c r="B52" s="115">
        <v>11.37</v>
      </c>
      <c r="C52" s="115">
        <v>1.77</v>
      </c>
      <c r="D52" s="115">
        <v>0</v>
      </c>
      <c r="E52" s="115">
        <v>1.86</v>
      </c>
      <c r="F52" s="115">
        <v>0.6</v>
      </c>
      <c r="G52" s="115">
        <v>11.37</v>
      </c>
      <c r="H52" s="115">
        <v>1.77</v>
      </c>
      <c r="I52" s="115">
        <v>0</v>
      </c>
      <c r="J52" s="115">
        <v>1.57</v>
      </c>
      <c r="K52" s="115">
        <v>0.53</v>
      </c>
    </row>
    <row r="53" spans="1:11" x14ac:dyDescent="0.25">
      <c r="A53" s="114">
        <v>76</v>
      </c>
      <c r="B53" s="115">
        <v>10.78</v>
      </c>
      <c r="C53" s="115">
        <v>1.73</v>
      </c>
      <c r="D53" s="115"/>
      <c r="E53" s="115">
        <v>1.71</v>
      </c>
      <c r="F53" s="115">
        <v>0.55000000000000004</v>
      </c>
      <c r="G53" s="115">
        <v>10.78</v>
      </c>
      <c r="H53" s="115">
        <v>1.73</v>
      </c>
      <c r="I53" s="115"/>
      <c r="J53" s="115">
        <v>1.43</v>
      </c>
      <c r="K53" s="115">
        <v>0.48</v>
      </c>
    </row>
    <row r="54" spans="1:11" x14ac:dyDescent="0.25">
      <c r="A54" s="114">
        <v>77</v>
      </c>
      <c r="B54" s="115">
        <v>10.199999999999999</v>
      </c>
      <c r="C54" s="115">
        <v>1.69</v>
      </c>
      <c r="D54" s="115"/>
      <c r="E54" s="115">
        <v>1.56</v>
      </c>
      <c r="F54" s="115">
        <v>0.5</v>
      </c>
      <c r="G54" s="115">
        <v>10.199999999999999</v>
      </c>
      <c r="H54" s="115">
        <v>1.69</v>
      </c>
      <c r="I54" s="115"/>
      <c r="J54" s="115">
        <v>1.29</v>
      </c>
      <c r="K54" s="115">
        <v>0.43</v>
      </c>
    </row>
    <row r="55" spans="1:11" x14ac:dyDescent="0.25">
      <c r="A55" s="114">
        <v>78</v>
      </c>
      <c r="B55" s="115">
        <v>9.6300000000000008</v>
      </c>
      <c r="C55" s="115">
        <v>1.64</v>
      </c>
      <c r="D55" s="115"/>
      <c r="E55" s="115">
        <v>1.42</v>
      </c>
      <c r="F55" s="115">
        <v>0.46</v>
      </c>
      <c r="G55" s="115">
        <v>9.6300000000000008</v>
      </c>
      <c r="H55" s="115">
        <v>1.64</v>
      </c>
      <c r="I55" s="115"/>
      <c r="J55" s="115">
        <v>1.17</v>
      </c>
      <c r="K55" s="115">
        <v>0.39</v>
      </c>
    </row>
    <row r="56" spans="1:11" x14ac:dyDescent="0.25">
      <c r="A56" s="114">
        <v>79</v>
      </c>
      <c r="B56" s="115">
        <v>9.08</v>
      </c>
      <c r="C56" s="115">
        <v>1.47</v>
      </c>
      <c r="D56" s="115"/>
      <c r="E56" s="115">
        <v>1.27</v>
      </c>
      <c r="F56" s="115">
        <v>0.41</v>
      </c>
      <c r="G56" s="115">
        <v>9.08</v>
      </c>
      <c r="H56" s="115">
        <v>1.47</v>
      </c>
      <c r="I56" s="115"/>
      <c r="J56" s="115">
        <v>1.05</v>
      </c>
      <c r="K56" s="115">
        <v>0.35</v>
      </c>
    </row>
    <row r="57" spans="1:11" x14ac:dyDescent="0.25">
      <c r="A57" s="114">
        <v>80</v>
      </c>
      <c r="B57" s="115">
        <v>8.5500000000000007</v>
      </c>
      <c r="C57" s="115">
        <v>1.3</v>
      </c>
      <c r="D57" s="115"/>
      <c r="E57" s="115">
        <v>1.1399999999999999</v>
      </c>
      <c r="F57" s="115">
        <v>0.36</v>
      </c>
      <c r="G57" s="115">
        <v>8.5500000000000007</v>
      </c>
      <c r="H57" s="115">
        <v>1.3</v>
      </c>
      <c r="I57" s="115"/>
      <c r="J57" s="115">
        <v>0.94</v>
      </c>
      <c r="K57" s="115">
        <v>0.31</v>
      </c>
    </row>
    <row r="58" spans="1:11" x14ac:dyDescent="0.25">
      <c r="A58" s="114">
        <v>81</v>
      </c>
      <c r="B58" s="115">
        <v>8.0299999999999994</v>
      </c>
      <c r="C58" s="115">
        <v>1.25</v>
      </c>
      <c r="D58" s="115"/>
      <c r="E58" s="115">
        <v>1.03</v>
      </c>
      <c r="F58" s="115">
        <v>0.33</v>
      </c>
      <c r="G58" s="115">
        <v>8.0299999999999994</v>
      </c>
      <c r="H58" s="115">
        <v>1.25</v>
      </c>
      <c r="I58" s="115"/>
      <c r="J58" s="115">
        <v>0.84</v>
      </c>
      <c r="K58" s="115">
        <v>0.27</v>
      </c>
    </row>
    <row r="59" spans="1:11" x14ac:dyDescent="0.25">
      <c r="A59" s="114">
        <v>82</v>
      </c>
      <c r="B59" s="115">
        <v>7.53</v>
      </c>
      <c r="C59" s="115">
        <v>1.2</v>
      </c>
      <c r="D59" s="115"/>
      <c r="E59" s="115">
        <v>0.92</v>
      </c>
      <c r="F59" s="115">
        <v>0.28999999999999998</v>
      </c>
      <c r="G59" s="115">
        <v>7.53</v>
      </c>
      <c r="H59" s="115">
        <v>1.2</v>
      </c>
      <c r="I59" s="115"/>
      <c r="J59" s="115">
        <v>0.74</v>
      </c>
      <c r="K59" s="115">
        <v>0.24</v>
      </c>
    </row>
    <row r="60" spans="1:11" x14ac:dyDescent="0.25">
      <c r="A60" s="114">
        <v>83</v>
      </c>
      <c r="B60" s="115">
        <v>7.05</v>
      </c>
      <c r="C60" s="115">
        <v>1.1499999999999999</v>
      </c>
      <c r="D60" s="115"/>
      <c r="E60" s="115">
        <v>0.83</v>
      </c>
      <c r="F60" s="115">
        <v>0.26</v>
      </c>
      <c r="G60" s="115">
        <v>7.05</v>
      </c>
      <c r="H60" s="115">
        <v>1.1499999999999999</v>
      </c>
      <c r="I60" s="115"/>
      <c r="J60" s="115">
        <v>0.66</v>
      </c>
      <c r="K60" s="115">
        <v>0.21</v>
      </c>
    </row>
    <row r="61" spans="1:11" x14ac:dyDescent="0.25">
      <c r="A61" s="114">
        <v>84</v>
      </c>
      <c r="B61" s="115">
        <v>6.59</v>
      </c>
      <c r="C61" s="115">
        <v>0.98</v>
      </c>
      <c r="D61" s="115"/>
      <c r="E61" s="115">
        <v>0.73</v>
      </c>
      <c r="F61" s="115">
        <v>0.23</v>
      </c>
      <c r="G61" s="115">
        <v>6.59</v>
      </c>
      <c r="H61" s="115">
        <v>0.98</v>
      </c>
      <c r="I61" s="115"/>
      <c r="J61" s="115">
        <v>0.57999999999999996</v>
      </c>
      <c r="K61" s="115">
        <v>0.19</v>
      </c>
    </row>
    <row r="62" spans="1:11" x14ac:dyDescent="0.25">
      <c r="A62" s="114">
        <v>85</v>
      </c>
      <c r="B62" s="115">
        <v>6.15</v>
      </c>
      <c r="C62" s="115">
        <v>0.82</v>
      </c>
      <c r="D62" s="115"/>
      <c r="E62" s="115">
        <v>0.63</v>
      </c>
      <c r="F62" s="115">
        <v>0.2</v>
      </c>
      <c r="G62" s="115">
        <v>6.15</v>
      </c>
      <c r="H62" s="115">
        <v>0.82</v>
      </c>
      <c r="I62" s="115"/>
      <c r="J62" s="115">
        <v>0.51</v>
      </c>
      <c r="K62" s="115">
        <v>0.16</v>
      </c>
    </row>
    <row r="63" spans="1:11" x14ac:dyDescent="0.25">
      <c r="A63" s="114">
        <v>86</v>
      </c>
      <c r="B63" s="115">
        <v>5.73</v>
      </c>
      <c r="C63" s="115">
        <v>0.78</v>
      </c>
      <c r="D63" s="115"/>
      <c r="E63" s="115">
        <v>0.56000000000000005</v>
      </c>
      <c r="F63" s="115">
        <v>0.18</v>
      </c>
      <c r="G63" s="115">
        <v>5.73</v>
      </c>
      <c r="H63" s="115">
        <v>0.78</v>
      </c>
      <c r="I63" s="115"/>
      <c r="J63" s="115">
        <v>0.45</v>
      </c>
      <c r="K63" s="115">
        <v>0.14000000000000001</v>
      </c>
    </row>
    <row r="64" spans="1:11" x14ac:dyDescent="0.25">
      <c r="A64" s="114">
        <v>87</v>
      </c>
      <c r="B64" s="115">
        <v>5.33</v>
      </c>
      <c r="C64" s="115">
        <v>0.73</v>
      </c>
      <c r="D64" s="115"/>
      <c r="E64" s="115">
        <v>0.5</v>
      </c>
      <c r="F64" s="115">
        <v>0.16</v>
      </c>
      <c r="G64" s="115">
        <v>5.33</v>
      </c>
      <c r="H64" s="115">
        <v>0.73</v>
      </c>
      <c r="I64" s="115"/>
      <c r="J64" s="115">
        <v>0.39</v>
      </c>
      <c r="K64" s="115">
        <v>0.12</v>
      </c>
    </row>
    <row r="65" spans="1:11" x14ac:dyDescent="0.25">
      <c r="A65" s="114">
        <v>88</v>
      </c>
      <c r="B65" s="115">
        <v>4.95</v>
      </c>
      <c r="C65" s="115">
        <v>0.69</v>
      </c>
      <c r="D65" s="115"/>
      <c r="E65" s="115">
        <v>0.44</v>
      </c>
      <c r="F65" s="115">
        <v>0.14000000000000001</v>
      </c>
      <c r="G65" s="115">
        <v>4.95</v>
      </c>
      <c r="H65" s="115">
        <v>0.69</v>
      </c>
      <c r="I65" s="115"/>
      <c r="J65" s="115">
        <v>0.34</v>
      </c>
      <c r="K65" s="115">
        <v>0.11</v>
      </c>
    </row>
    <row r="66" spans="1:11" x14ac:dyDescent="0.25">
      <c r="A66" s="114">
        <v>89</v>
      </c>
      <c r="B66" s="115">
        <v>4.59</v>
      </c>
      <c r="C66" s="115">
        <v>0.54</v>
      </c>
      <c r="D66" s="115"/>
      <c r="E66" s="115">
        <v>0.38</v>
      </c>
      <c r="F66" s="115">
        <v>0.12</v>
      </c>
      <c r="G66" s="115">
        <v>4.59</v>
      </c>
      <c r="H66" s="115">
        <v>0.54</v>
      </c>
      <c r="I66" s="115"/>
      <c r="J66" s="115">
        <v>0.3</v>
      </c>
      <c r="K66" s="115">
        <v>0.09</v>
      </c>
    </row>
    <row r="67" spans="1:11" x14ac:dyDescent="0.25">
      <c r="A67" s="114">
        <v>90</v>
      </c>
      <c r="B67" s="115">
        <v>4.26</v>
      </c>
      <c r="C67" s="115">
        <v>0.41</v>
      </c>
      <c r="D67" s="115"/>
      <c r="E67" s="115">
        <v>0.32</v>
      </c>
      <c r="F67" s="115">
        <v>0.1</v>
      </c>
      <c r="G67" s="115">
        <v>4.26</v>
      </c>
      <c r="H67" s="115">
        <v>0.41</v>
      </c>
      <c r="I67" s="115"/>
      <c r="J67" s="115">
        <v>0.26</v>
      </c>
      <c r="K67" s="115">
        <v>0.08</v>
      </c>
    </row>
    <row r="68" spans="1:11" x14ac:dyDescent="0.25">
      <c r="A68" s="114">
        <v>91</v>
      </c>
      <c r="B68" s="115">
        <v>3.94</v>
      </c>
      <c r="C68" s="115">
        <v>0.38</v>
      </c>
      <c r="D68" s="115"/>
      <c r="E68" s="115">
        <v>0.28000000000000003</v>
      </c>
      <c r="F68" s="115">
        <v>0.09</v>
      </c>
      <c r="G68" s="115">
        <v>3.94</v>
      </c>
      <c r="H68" s="115">
        <v>0.38</v>
      </c>
      <c r="I68" s="115"/>
      <c r="J68" s="115">
        <v>0.22</v>
      </c>
      <c r="K68" s="115">
        <v>7.0000000000000007E-2</v>
      </c>
    </row>
    <row r="69" spans="1:11" x14ac:dyDescent="0.25">
      <c r="A69" s="114">
        <v>92</v>
      </c>
      <c r="B69" s="115">
        <v>3.65</v>
      </c>
      <c r="C69" s="115">
        <v>0.35</v>
      </c>
      <c r="D69" s="115"/>
      <c r="E69" s="115">
        <v>0.25</v>
      </c>
      <c r="F69" s="115">
        <v>0.08</v>
      </c>
      <c r="G69" s="115">
        <v>3.65</v>
      </c>
      <c r="H69" s="115">
        <v>0.35</v>
      </c>
      <c r="I69" s="115"/>
      <c r="J69" s="115">
        <v>0.19</v>
      </c>
      <c r="K69" s="115">
        <v>0.06</v>
      </c>
    </row>
    <row r="70" spans="1:11" x14ac:dyDescent="0.25">
      <c r="A70" s="114">
        <v>93</v>
      </c>
      <c r="B70" s="115">
        <v>3.39</v>
      </c>
      <c r="C70" s="115">
        <v>0.32</v>
      </c>
      <c r="D70" s="115"/>
      <c r="E70" s="115">
        <v>0.22</v>
      </c>
      <c r="F70" s="115">
        <v>7.0000000000000007E-2</v>
      </c>
      <c r="G70" s="115">
        <v>3.39</v>
      </c>
      <c r="H70" s="115">
        <v>0.32</v>
      </c>
      <c r="I70" s="115"/>
      <c r="J70" s="115">
        <v>0.16</v>
      </c>
      <c r="K70" s="115">
        <v>0.05</v>
      </c>
    </row>
    <row r="71" spans="1:11" x14ac:dyDescent="0.25">
      <c r="A71" s="114">
        <v>94</v>
      </c>
      <c r="B71" s="115">
        <v>3.15</v>
      </c>
      <c r="C71" s="115">
        <v>0.3</v>
      </c>
      <c r="D71" s="115"/>
      <c r="E71" s="115">
        <v>0.19</v>
      </c>
      <c r="F71" s="115">
        <v>0.06</v>
      </c>
      <c r="G71" s="115">
        <v>3.15</v>
      </c>
      <c r="H71" s="115">
        <v>0.3</v>
      </c>
      <c r="I71" s="115"/>
      <c r="J71" s="115">
        <v>0.14000000000000001</v>
      </c>
      <c r="K71" s="115">
        <v>0.04</v>
      </c>
    </row>
    <row r="72" spans="1:11" x14ac:dyDescent="0.25">
      <c r="A72" s="114">
        <v>95</v>
      </c>
      <c r="B72" s="115">
        <v>2.93</v>
      </c>
      <c r="C72" s="115">
        <v>0.28000000000000003</v>
      </c>
      <c r="D72" s="115"/>
      <c r="E72" s="115">
        <v>0.17</v>
      </c>
      <c r="F72" s="115">
        <v>0.05</v>
      </c>
      <c r="G72" s="115">
        <v>2.93</v>
      </c>
      <c r="H72" s="115">
        <v>0.28000000000000003</v>
      </c>
      <c r="I72" s="115"/>
      <c r="J72" s="115">
        <v>0.12</v>
      </c>
      <c r="K72" s="115">
        <v>0.04</v>
      </c>
    </row>
    <row r="73" spans="1:11" x14ac:dyDescent="0.25">
      <c r="A73" s="114">
        <v>96</v>
      </c>
      <c r="B73" s="115">
        <v>2.73</v>
      </c>
      <c r="C73" s="115">
        <v>0.25</v>
      </c>
      <c r="D73" s="115"/>
      <c r="E73" s="115">
        <v>0.15</v>
      </c>
      <c r="F73" s="115">
        <v>0.05</v>
      </c>
      <c r="G73" s="115">
        <v>2.73</v>
      </c>
      <c r="H73" s="115">
        <v>0.25</v>
      </c>
      <c r="I73" s="115"/>
      <c r="J73" s="115">
        <v>0.11</v>
      </c>
      <c r="K73" s="115">
        <v>0.03</v>
      </c>
    </row>
    <row r="74" spans="1:11" x14ac:dyDescent="0.25">
      <c r="A74" s="114">
        <v>97</v>
      </c>
      <c r="B74" s="115">
        <v>2.56</v>
      </c>
      <c r="C74" s="115">
        <v>0.23</v>
      </c>
      <c r="D74" s="115"/>
      <c r="E74" s="115">
        <v>0.14000000000000001</v>
      </c>
      <c r="F74" s="115">
        <v>0.04</v>
      </c>
      <c r="G74" s="115">
        <v>2.56</v>
      </c>
      <c r="H74" s="115">
        <v>0.23</v>
      </c>
      <c r="I74" s="115"/>
      <c r="J74" s="115">
        <v>0.09</v>
      </c>
      <c r="K74" s="115">
        <v>0.03</v>
      </c>
    </row>
    <row r="75" spans="1:11" x14ac:dyDescent="0.25">
      <c r="A75" s="114">
        <v>98</v>
      </c>
      <c r="B75" s="115">
        <v>2.41</v>
      </c>
      <c r="C75" s="115">
        <v>0.22</v>
      </c>
      <c r="D75" s="115"/>
      <c r="E75" s="115">
        <v>0.12</v>
      </c>
      <c r="F75" s="115">
        <v>0.04</v>
      </c>
      <c r="G75" s="115">
        <v>2.41</v>
      </c>
      <c r="H75" s="115">
        <v>0.22</v>
      </c>
      <c r="I75" s="115"/>
      <c r="J75" s="115">
        <v>0.08</v>
      </c>
      <c r="K75" s="115">
        <v>0.03</v>
      </c>
    </row>
  </sheetData>
  <sheetProtection algorithmName="SHA-512" hashValue="6W54q7KYTOXnfURtSSBM/xIreJyQ/HrXs5C/6663z3gqEAaPHMIuuNku/PDQAdjlBPDDYcOFqZG3R7LRzjPyqA==" saltValue="0r0PtCbMObSXaSnaPt+HYw==" spinCount="100000" sheet="1" objects="1" scenarios="1"/>
  <conditionalFormatting sqref="A6 A9:A16">
    <cfRule type="expression" dxfId="1321" priority="37" stopIfTrue="1">
      <formula>MOD(ROW(),2)=0</formula>
    </cfRule>
    <cfRule type="expression" dxfId="1320" priority="38" stopIfTrue="1">
      <formula>MOD(ROW(),2)&lt;&gt;0</formula>
    </cfRule>
  </conditionalFormatting>
  <conditionalFormatting sqref="B6:K6 B10:K11 C9:K9 B8:K8 C7:K7 B13:K16 C12:K12 C17:K21">
    <cfRule type="expression" dxfId="1319" priority="39" stopIfTrue="1">
      <formula>MOD(ROW(),2)=0</formula>
    </cfRule>
    <cfRule type="expression" dxfId="1318" priority="40" stopIfTrue="1">
      <formula>MOD(ROW(),2)&lt;&gt;0</formula>
    </cfRule>
  </conditionalFormatting>
  <conditionalFormatting sqref="B9">
    <cfRule type="expression" dxfId="1317" priority="31" stopIfTrue="1">
      <formula>MOD(ROW(),2)=0</formula>
    </cfRule>
    <cfRule type="expression" dxfId="1316" priority="32" stopIfTrue="1">
      <formula>MOD(ROW(),2)&lt;&gt;0</formula>
    </cfRule>
  </conditionalFormatting>
  <conditionalFormatting sqref="A7">
    <cfRule type="expression" dxfId="1315" priority="29" stopIfTrue="1">
      <formula>MOD(ROW(),2)=0</formula>
    </cfRule>
    <cfRule type="expression" dxfId="1314" priority="30" stopIfTrue="1">
      <formula>MOD(ROW(),2)&lt;&gt;0</formula>
    </cfRule>
  </conditionalFormatting>
  <conditionalFormatting sqref="A8">
    <cfRule type="expression" dxfId="1313" priority="27" stopIfTrue="1">
      <formula>MOD(ROW(),2)=0</formula>
    </cfRule>
    <cfRule type="expression" dxfId="1312" priority="28" stopIfTrue="1">
      <formula>MOD(ROW(),2)&lt;&gt;0</formula>
    </cfRule>
  </conditionalFormatting>
  <conditionalFormatting sqref="B7">
    <cfRule type="expression" dxfId="1311" priority="25" stopIfTrue="1">
      <formula>MOD(ROW(),2)=0</formula>
    </cfRule>
    <cfRule type="expression" dxfId="1310" priority="26" stopIfTrue="1">
      <formula>MOD(ROW(),2)&lt;&gt;0</formula>
    </cfRule>
  </conditionalFormatting>
  <conditionalFormatting sqref="A18:A20">
    <cfRule type="expression" dxfId="1309" priority="21" stopIfTrue="1">
      <formula>MOD(ROW(),2)=0</formula>
    </cfRule>
    <cfRule type="expression" dxfId="1308" priority="22" stopIfTrue="1">
      <formula>MOD(ROW(),2)&lt;&gt;0</formula>
    </cfRule>
  </conditionalFormatting>
  <conditionalFormatting sqref="B18:B21">
    <cfRule type="expression" dxfId="1307" priority="23" stopIfTrue="1">
      <formula>MOD(ROW(),2)=0</formula>
    </cfRule>
    <cfRule type="expression" dxfId="1306" priority="24" stopIfTrue="1">
      <formula>MOD(ROW(),2)&lt;&gt;0</formula>
    </cfRule>
  </conditionalFormatting>
  <conditionalFormatting sqref="A17">
    <cfRule type="expression" dxfId="1305" priority="17" stopIfTrue="1">
      <formula>MOD(ROW(),2)=0</formula>
    </cfRule>
    <cfRule type="expression" dxfId="1304" priority="18" stopIfTrue="1">
      <formula>MOD(ROW(),2)&lt;&gt;0</formula>
    </cfRule>
  </conditionalFormatting>
  <conditionalFormatting sqref="B12">
    <cfRule type="expression" dxfId="1303" priority="15" stopIfTrue="1">
      <formula>MOD(ROW(),2)=0</formula>
    </cfRule>
    <cfRule type="expression" dxfId="1302" priority="16" stopIfTrue="1">
      <formula>MOD(ROW(),2)&lt;&gt;0</formula>
    </cfRule>
  </conditionalFormatting>
  <conditionalFormatting sqref="B17">
    <cfRule type="expression" dxfId="1301" priority="13" stopIfTrue="1">
      <formula>MOD(ROW(),2)=0</formula>
    </cfRule>
    <cfRule type="expression" dxfId="1300" priority="14" stopIfTrue="1">
      <formula>MOD(ROW(),2)&lt;&gt;0</formula>
    </cfRule>
  </conditionalFormatting>
  <conditionalFormatting sqref="A26:A75">
    <cfRule type="expression" dxfId="1299" priority="5" stopIfTrue="1">
      <formula>MOD(ROW(),2)=0</formula>
    </cfRule>
    <cfRule type="expression" dxfId="1298" priority="6" stopIfTrue="1">
      <formula>MOD(ROW(),2)&lt;&gt;0</formula>
    </cfRule>
  </conditionalFormatting>
  <conditionalFormatting sqref="B26:K75">
    <cfRule type="expression" dxfId="1297" priority="7" stopIfTrue="1">
      <formula>MOD(ROW(),2)=0</formula>
    </cfRule>
    <cfRule type="expression" dxfId="1296" priority="8" stopIfTrue="1">
      <formula>MOD(ROW(),2)&lt;&gt;0</formula>
    </cfRule>
  </conditionalFormatting>
  <conditionalFormatting sqref="A21">
    <cfRule type="expression" dxfId="1295" priority="1" stopIfTrue="1">
      <formula>MOD(ROW(),2)=0</formula>
    </cfRule>
    <cfRule type="expression" dxfId="1294" priority="2" stopIfTrue="1">
      <formula>MOD(ROW(),2)&lt;&gt;0</formula>
    </cfRule>
  </conditionalFormatting>
  <hyperlinks>
    <hyperlink ref="B24" location="Assumptions!A1" display="Assumptions" xr:uid="{75C723B6-5E2A-40B2-BA43-29B90E0A65E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3"/>
  <dimension ref="A1:K105"/>
  <sheetViews>
    <sheetView showGridLines="0" zoomScale="85" zoomScaleNormal="85" workbookViewId="0">
      <selection activeCell="C22" sqref="C22"/>
    </sheetView>
  </sheetViews>
  <sheetFormatPr defaultColWidth="10" defaultRowHeight="13.2" x14ac:dyDescent="0.25"/>
  <cols>
    <col min="1" max="1" width="31.5546875" style="28" customWidth="1"/>
    <col min="2" max="11" width="22.5546875" style="28" customWidth="1"/>
    <col min="12" max="16384" width="10" style="28"/>
  </cols>
  <sheetData>
    <row r="1" spans="1:11" ht="21" x14ac:dyDescent="0.4">
      <c r="A1" s="55" t="s">
        <v>4</v>
      </c>
      <c r="B1" s="56"/>
      <c r="C1" s="56"/>
      <c r="D1" s="56"/>
      <c r="E1" s="56"/>
      <c r="F1" s="56"/>
      <c r="G1" s="56"/>
      <c r="H1" s="56"/>
      <c r="I1" s="56"/>
    </row>
    <row r="2" spans="1:11"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1" ht="15.6" x14ac:dyDescent="0.3">
      <c r="A3" s="59" t="str">
        <f>TABLE_FACTOR_TYPE&amp;" - x-"&amp;TABLE_SERIES_NUMBER</f>
        <v>Pensioner CE - x-304</v>
      </c>
      <c r="B3" s="58"/>
      <c r="C3" s="58"/>
      <c r="D3" s="58"/>
      <c r="E3" s="58"/>
      <c r="F3" s="58"/>
      <c r="G3" s="58"/>
      <c r="H3" s="58"/>
      <c r="I3" s="58"/>
    </row>
    <row r="4" spans="1:11" x14ac:dyDescent="0.25">
      <c r="A4" s="60"/>
    </row>
    <row r="6" spans="1:11" x14ac:dyDescent="0.25">
      <c r="A6" s="89" t="s">
        <v>24</v>
      </c>
      <c r="B6" s="91" t="s">
        <v>26</v>
      </c>
      <c r="C6" s="91"/>
      <c r="D6" s="91"/>
      <c r="E6" s="91"/>
      <c r="F6" s="91"/>
      <c r="G6" s="91"/>
      <c r="H6" s="91"/>
      <c r="I6" s="91"/>
      <c r="J6" s="91"/>
      <c r="K6" s="91"/>
    </row>
    <row r="7" spans="1:11" x14ac:dyDescent="0.25">
      <c r="A7" s="90" t="s">
        <v>348</v>
      </c>
      <c r="B7" s="92" t="s">
        <v>351</v>
      </c>
      <c r="C7" s="92"/>
      <c r="D7" s="92"/>
      <c r="E7" s="92"/>
      <c r="F7" s="92"/>
      <c r="G7" s="92"/>
      <c r="H7" s="92"/>
      <c r="I7" s="92"/>
      <c r="J7" s="92"/>
      <c r="K7" s="92"/>
    </row>
    <row r="8" spans="1:11" x14ac:dyDescent="0.25">
      <c r="A8" s="90" t="s">
        <v>349</v>
      </c>
      <c r="B8" s="92" t="s">
        <v>299</v>
      </c>
      <c r="C8" s="92"/>
      <c r="D8" s="92"/>
      <c r="E8" s="92"/>
      <c r="F8" s="92"/>
      <c r="G8" s="92"/>
      <c r="H8" s="92"/>
      <c r="I8" s="92"/>
      <c r="J8" s="92"/>
      <c r="K8" s="92"/>
    </row>
    <row r="9" spans="1:11" x14ac:dyDescent="0.25">
      <c r="A9" s="90" t="s">
        <v>17</v>
      </c>
      <c r="B9" s="92" t="s">
        <v>354</v>
      </c>
      <c r="C9" s="92"/>
      <c r="D9" s="92"/>
      <c r="E9" s="92"/>
      <c r="F9" s="92"/>
      <c r="G9" s="92"/>
      <c r="H9" s="92"/>
      <c r="I9" s="92"/>
      <c r="J9" s="92"/>
      <c r="K9" s="92"/>
    </row>
    <row r="10" spans="1:11" x14ac:dyDescent="0.25">
      <c r="A10" s="90" t="s">
        <v>2</v>
      </c>
      <c r="B10" s="92" t="s">
        <v>322</v>
      </c>
      <c r="C10" s="92"/>
      <c r="D10" s="92"/>
      <c r="E10" s="92"/>
      <c r="F10" s="92"/>
      <c r="G10" s="92"/>
      <c r="H10" s="92"/>
      <c r="I10" s="92"/>
      <c r="J10" s="92"/>
      <c r="K10" s="92"/>
    </row>
    <row r="11" spans="1:11" x14ac:dyDescent="0.25">
      <c r="A11" s="90" t="s">
        <v>23</v>
      </c>
      <c r="B11" s="92" t="s">
        <v>276</v>
      </c>
      <c r="C11" s="92"/>
      <c r="D11" s="92"/>
      <c r="E11" s="92"/>
      <c r="F11" s="92"/>
      <c r="G11" s="92"/>
      <c r="H11" s="92"/>
      <c r="I11" s="92"/>
      <c r="J11" s="92"/>
      <c r="K11" s="92"/>
    </row>
    <row r="12" spans="1:11" x14ac:dyDescent="0.25">
      <c r="A12" s="90" t="s">
        <v>271</v>
      </c>
      <c r="B12" s="92" t="s">
        <v>378</v>
      </c>
      <c r="C12" s="92"/>
      <c r="D12" s="92"/>
      <c r="E12" s="92"/>
      <c r="F12" s="92"/>
      <c r="G12" s="92"/>
      <c r="H12" s="92"/>
      <c r="I12" s="92"/>
      <c r="J12" s="92"/>
      <c r="K12" s="92"/>
    </row>
    <row r="13" spans="1:11" x14ac:dyDescent="0.25">
      <c r="A13" s="90" t="s">
        <v>57</v>
      </c>
      <c r="B13" s="92">
        <v>1</v>
      </c>
      <c r="C13" s="92"/>
      <c r="D13" s="92"/>
      <c r="E13" s="92"/>
      <c r="F13" s="92"/>
      <c r="G13" s="92"/>
      <c r="H13" s="92"/>
      <c r="I13" s="92"/>
      <c r="J13" s="92"/>
      <c r="K13" s="92"/>
    </row>
    <row r="14" spans="1:11" x14ac:dyDescent="0.25">
      <c r="A14" s="90" t="s">
        <v>18</v>
      </c>
      <c r="B14" s="92">
        <v>304</v>
      </c>
      <c r="C14" s="92"/>
      <c r="D14" s="92"/>
      <c r="E14" s="92"/>
      <c r="F14" s="92"/>
      <c r="G14" s="92"/>
      <c r="H14" s="92"/>
      <c r="I14" s="92"/>
      <c r="J14" s="92"/>
      <c r="K14" s="92"/>
    </row>
    <row r="15" spans="1:11" x14ac:dyDescent="0.25">
      <c r="A15" s="90" t="s">
        <v>58</v>
      </c>
      <c r="B15" s="92" t="s">
        <v>323</v>
      </c>
      <c r="C15" s="92"/>
      <c r="D15" s="92"/>
      <c r="E15" s="92"/>
      <c r="F15" s="92"/>
      <c r="G15" s="92"/>
      <c r="H15" s="92"/>
      <c r="I15" s="92"/>
      <c r="J15" s="92"/>
      <c r="K15" s="92"/>
    </row>
    <row r="16" spans="1:11" x14ac:dyDescent="0.25">
      <c r="A16" s="90" t="s">
        <v>59</v>
      </c>
      <c r="B16" s="92" t="s">
        <v>374</v>
      </c>
      <c r="C16" s="92"/>
      <c r="D16" s="92"/>
      <c r="E16" s="92"/>
      <c r="F16" s="92"/>
      <c r="G16" s="92"/>
      <c r="H16" s="92"/>
      <c r="I16" s="92"/>
      <c r="J16" s="92"/>
      <c r="K16" s="92"/>
    </row>
    <row r="17" spans="1:11" x14ac:dyDescent="0.25">
      <c r="A17" s="97" t="s">
        <v>360</v>
      </c>
      <c r="B17" s="92" t="s">
        <v>820</v>
      </c>
      <c r="C17" s="92"/>
      <c r="D17" s="92"/>
      <c r="E17" s="92"/>
      <c r="F17" s="92"/>
      <c r="G17" s="92"/>
      <c r="H17" s="92"/>
      <c r="I17" s="92"/>
      <c r="J17" s="92"/>
      <c r="K17" s="92"/>
    </row>
    <row r="18" spans="1:11" x14ac:dyDescent="0.25">
      <c r="A18" s="90" t="s">
        <v>19</v>
      </c>
      <c r="B18" s="102">
        <v>45071</v>
      </c>
      <c r="C18" s="92"/>
      <c r="D18" s="92"/>
      <c r="E18" s="92"/>
      <c r="F18" s="92"/>
      <c r="G18" s="92"/>
      <c r="H18" s="92"/>
      <c r="I18" s="92"/>
      <c r="J18" s="92"/>
      <c r="K18" s="92"/>
    </row>
    <row r="19" spans="1:11" x14ac:dyDescent="0.25">
      <c r="A19" s="90" t="s">
        <v>20</v>
      </c>
      <c r="B19" s="110"/>
      <c r="C19" s="92"/>
      <c r="D19" s="92"/>
      <c r="E19" s="92"/>
      <c r="F19" s="92"/>
      <c r="G19" s="92"/>
      <c r="H19" s="92"/>
      <c r="I19" s="92"/>
      <c r="J19" s="92"/>
      <c r="K19" s="92"/>
    </row>
    <row r="20" spans="1:11" x14ac:dyDescent="0.25">
      <c r="A20" s="90" t="s">
        <v>269</v>
      </c>
      <c r="B20" s="92" t="s">
        <v>361</v>
      </c>
      <c r="C20" s="92"/>
      <c r="D20" s="92"/>
      <c r="E20" s="92"/>
      <c r="F20" s="92"/>
      <c r="G20" s="92"/>
      <c r="H20" s="92"/>
      <c r="I20" s="92"/>
      <c r="J20" s="92"/>
      <c r="K20" s="92"/>
    </row>
    <row r="21" spans="1:11" x14ac:dyDescent="0.25">
      <c r="A21" s="90" t="s">
        <v>895</v>
      </c>
      <c r="B21" s="92" t="s">
        <v>846</v>
      </c>
      <c r="C21" s="92"/>
      <c r="D21" s="92"/>
      <c r="E21" s="92"/>
      <c r="F21" s="92"/>
      <c r="G21" s="92"/>
      <c r="H21" s="92"/>
      <c r="I21" s="92"/>
      <c r="J21" s="92"/>
      <c r="K21" s="92"/>
    </row>
    <row r="23" spans="1:11" x14ac:dyDescent="0.25">
      <c r="B23" s="107" t="str">
        <f>HYPERLINK("#'Factor List'!A1","Back to Factor List")</f>
        <v>Back to Factor List</v>
      </c>
    </row>
    <row r="24" spans="1:11" x14ac:dyDescent="0.25">
      <c r="B24" s="107" t="s">
        <v>839</v>
      </c>
    </row>
    <row r="26" spans="1:11" ht="39.6" x14ac:dyDescent="0.25">
      <c r="A26" s="113" t="s">
        <v>278</v>
      </c>
      <c r="B26" s="113" t="s">
        <v>308</v>
      </c>
      <c r="C26" s="113" t="s">
        <v>309</v>
      </c>
      <c r="D26" s="113" t="s">
        <v>320</v>
      </c>
      <c r="E26" s="113" t="s">
        <v>310</v>
      </c>
      <c r="F26" s="113" t="s">
        <v>311</v>
      </c>
      <c r="G26" s="113" t="s">
        <v>312</v>
      </c>
      <c r="H26" s="113" t="s">
        <v>313</v>
      </c>
      <c r="I26" s="113" t="s">
        <v>321</v>
      </c>
      <c r="J26" s="113" t="s">
        <v>314</v>
      </c>
      <c r="K26" s="113" t="s">
        <v>315</v>
      </c>
    </row>
    <row r="27" spans="1:11" x14ac:dyDescent="0.25">
      <c r="A27" s="114">
        <v>20</v>
      </c>
      <c r="B27" s="115">
        <v>40.07</v>
      </c>
      <c r="C27" s="115">
        <v>1.45</v>
      </c>
      <c r="D27" s="115">
        <v>0</v>
      </c>
      <c r="E27" s="115"/>
      <c r="F27" s="115"/>
      <c r="G27" s="115">
        <v>40.07</v>
      </c>
      <c r="H27" s="115">
        <v>1.45</v>
      </c>
      <c r="I27" s="115">
        <v>0</v>
      </c>
      <c r="J27" s="115"/>
      <c r="K27" s="115"/>
    </row>
    <row r="28" spans="1:11" x14ac:dyDescent="0.25">
      <c r="A28" s="114">
        <v>21</v>
      </c>
      <c r="B28" s="115">
        <v>39.71</v>
      </c>
      <c r="C28" s="115">
        <v>1.47</v>
      </c>
      <c r="D28" s="115">
        <v>0</v>
      </c>
      <c r="E28" s="115"/>
      <c r="F28" s="115"/>
      <c r="G28" s="115">
        <v>39.71</v>
      </c>
      <c r="H28" s="115">
        <v>1.47</v>
      </c>
      <c r="I28" s="115">
        <v>0</v>
      </c>
      <c r="J28" s="115"/>
      <c r="K28" s="115"/>
    </row>
    <row r="29" spans="1:11" x14ac:dyDescent="0.25">
      <c r="A29" s="114">
        <v>22</v>
      </c>
      <c r="B29" s="115">
        <v>39.36</v>
      </c>
      <c r="C29" s="115">
        <v>1.5</v>
      </c>
      <c r="D29" s="115">
        <v>0</v>
      </c>
      <c r="E29" s="115"/>
      <c r="F29" s="115"/>
      <c r="G29" s="115">
        <v>39.36</v>
      </c>
      <c r="H29" s="115">
        <v>1.5</v>
      </c>
      <c r="I29" s="115">
        <v>0</v>
      </c>
      <c r="J29" s="115"/>
      <c r="K29" s="115"/>
    </row>
    <row r="30" spans="1:11" x14ac:dyDescent="0.25">
      <c r="A30" s="114">
        <v>23</v>
      </c>
      <c r="B30" s="115">
        <v>38.99</v>
      </c>
      <c r="C30" s="115">
        <v>1.52</v>
      </c>
      <c r="D30" s="115">
        <v>0</v>
      </c>
      <c r="E30" s="115"/>
      <c r="F30" s="115"/>
      <c r="G30" s="115">
        <v>38.99</v>
      </c>
      <c r="H30" s="115">
        <v>1.52</v>
      </c>
      <c r="I30" s="115">
        <v>0</v>
      </c>
      <c r="J30" s="115"/>
      <c r="K30" s="115"/>
    </row>
    <row r="31" spans="1:11" x14ac:dyDescent="0.25">
      <c r="A31" s="114">
        <v>24</v>
      </c>
      <c r="B31" s="115">
        <v>38.619999999999997</v>
      </c>
      <c r="C31" s="115">
        <v>1.55</v>
      </c>
      <c r="D31" s="115">
        <v>0</v>
      </c>
      <c r="E31" s="115"/>
      <c r="F31" s="115"/>
      <c r="G31" s="115">
        <v>38.619999999999997</v>
      </c>
      <c r="H31" s="115">
        <v>1.55</v>
      </c>
      <c r="I31" s="115">
        <v>0</v>
      </c>
      <c r="J31" s="115"/>
      <c r="K31" s="115"/>
    </row>
    <row r="32" spans="1:11" x14ac:dyDescent="0.25">
      <c r="A32" s="114">
        <v>25</v>
      </c>
      <c r="B32" s="115">
        <v>38.24</v>
      </c>
      <c r="C32" s="115">
        <v>1.57</v>
      </c>
      <c r="D32" s="115">
        <v>0</v>
      </c>
      <c r="E32" s="115"/>
      <c r="F32" s="115"/>
      <c r="G32" s="115">
        <v>38.24</v>
      </c>
      <c r="H32" s="115">
        <v>1.57</v>
      </c>
      <c r="I32" s="115">
        <v>0</v>
      </c>
      <c r="J32" s="115"/>
      <c r="K32" s="115"/>
    </row>
    <row r="33" spans="1:11" x14ac:dyDescent="0.25">
      <c r="A33" s="114">
        <v>26</v>
      </c>
      <c r="B33" s="115">
        <v>37.86</v>
      </c>
      <c r="C33" s="115">
        <v>1.6</v>
      </c>
      <c r="D33" s="115">
        <v>0</v>
      </c>
      <c r="E33" s="115"/>
      <c r="F33" s="115"/>
      <c r="G33" s="115">
        <v>37.86</v>
      </c>
      <c r="H33" s="115">
        <v>1.6</v>
      </c>
      <c r="I33" s="115">
        <v>0</v>
      </c>
      <c r="J33" s="115"/>
      <c r="K33" s="115"/>
    </row>
    <row r="34" spans="1:11" x14ac:dyDescent="0.25">
      <c r="A34" s="114">
        <v>27</v>
      </c>
      <c r="B34" s="115">
        <v>37.47</v>
      </c>
      <c r="C34" s="115">
        <v>1.62</v>
      </c>
      <c r="D34" s="115">
        <v>0</v>
      </c>
      <c r="E34" s="115"/>
      <c r="F34" s="115"/>
      <c r="G34" s="115">
        <v>37.47</v>
      </c>
      <c r="H34" s="115">
        <v>1.62</v>
      </c>
      <c r="I34" s="115">
        <v>0</v>
      </c>
      <c r="J34" s="115"/>
      <c r="K34" s="115"/>
    </row>
    <row r="35" spans="1:11" x14ac:dyDescent="0.25">
      <c r="A35" s="114">
        <v>28</v>
      </c>
      <c r="B35" s="115">
        <v>37.07</v>
      </c>
      <c r="C35" s="115">
        <v>1.65</v>
      </c>
      <c r="D35" s="115">
        <v>0</v>
      </c>
      <c r="E35" s="115"/>
      <c r="F35" s="115"/>
      <c r="G35" s="115">
        <v>37.07</v>
      </c>
      <c r="H35" s="115">
        <v>1.65</v>
      </c>
      <c r="I35" s="115">
        <v>0</v>
      </c>
      <c r="J35" s="115"/>
      <c r="K35" s="115"/>
    </row>
    <row r="36" spans="1:11" x14ac:dyDescent="0.25">
      <c r="A36" s="114">
        <v>29</v>
      </c>
      <c r="B36" s="115">
        <v>36.67</v>
      </c>
      <c r="C36" s="115">
        <v>1.67</v>
      </c>
      <c r="D36" s="115">
        <v>0</v>
      </c>
      <c r="E36" s="115"/>
      <c r="F36" s="115"/>
      <c r="G36" s="115">
        <v>36.67</v>
      </c>
      <c r="H36" s="115">
        <v>1.67</v>
      </c>
      <c r="I36" s="115">
        <v>0</v>
      </c>
      <c r="J36" s="115"/>
      <c r="K36" s="115"/>
    </row>
    <row r="37" spans="1:11" x14ac:dyDescent="0.25">
      <c r="A37" s="114">
        <v>30</v>
      </c>
      <c r="B37" s="115">
        <v>36.26</v>
      </c>
      <c r="C37" s="115">
        <v>1.7</v>
      </c>
      <c r="D37" s="115">
        <v>0</v>
      </c>
      <c r="E37" s="115"/>
      <c r="F37" s="115"/>
      <c r="G37" s="115">
        <v>36.26</v>
      </c>
      <c r="H37" s="115">
        <v>1.7</v>
      </c>
      <c r="I37" s="115">
        <v>0</v>
      </c>
      <c r="J37" s="115"/>
      <c r="K37" s="115"/>
    </row>
    <row r="38" spans="1:11" x14ac:dyDescent="0.25">
      <c r="A38" s="114">
        <v>31</v>
      </c>
      <c r="B38" s="115">
        <v>35.840000000000003</v>
      </c>
      <c r="C38" s="115">
        <v>1.72</v>
      </c>
      <c r="D38" s="115">
        <v>0</v>
      </c>
      <c r="E38" s="115"/>
      <c r="F38" s="115"/>
      <c r="G38" s="115">
        <v>35.840000000000003</v>
      </c>
      <c r="H38" s="115">
        <v>1.72</v>
      </c>
      <c r="I38" s="115">
        <v>0</v>
      </c>
      <c r="J38" s="115"/>
      <c r="K38" s="115"/>
    </row>
    <row r="39" spans="1:11" x14ac:dyDescent="0.25">
      <c r="A39" s="114">
        <v>32</v>
      </c>
      <c r="B39" s="115">
        <v>35.42</v>
      </c>
      <c r="C39" s="115">
        <v>1.75</v>
      </c>
      <c r="D39" s="115">
        <v>0</v>
      </c>
      <c r="E39" s="115"/>
      <c r="F39" s="115"/>
      <c r="G39" s="115">
        <v>35.42</v>
      </c>
      <c r="H39" s="115">
        <v>1.75</v>
      </c>
      <c r="I39" s="115">
        <v>0</v>
      </c>
      <c r="J39" s="115"/>
      <c r="K39" s="115"/>
    </row>
    <row r="40" spans="1:11" x14ac:dyDescent="0.25">
      <c r="A40" s="114">
        <v>33</v>
      </c>
      <c r="B40" s="115">
        <v>34.99</v>
      </c>
      <c r="C40" s="115">
        <v>1.77</v>
      </c>
      <c r="D40" s="115">
        <v>0</v>
      </c>
      <c r="E40" s="115"/>
      <c r="F40" s="115"/>
      <c r="G40" s="115">
        <v>34.99</v>
      </c>
      <c r="H40" s="115">
        <v>1.77</v>
      </c>
      <c r="I40" s="115">
        <v>0</v>
      </c>
      <c r="J40" s="115"/>
      <c r="K40" s="115"/>
    </row>
    <row r="41" spans="1:11" x14ac:dyDescent="0.25">
      <c r="A41" s="114">
        <v>34</v>
      </c>
      <c r="B41" s="115">
        <v>34.549999999999997</v>
      </c>
      <c r="C41" s="115">
        <v>1.79</v>
      </c>
      <c r="D41" s="115">
        <v>0</v>
      </c>
      <c r="E41" s="115"/>
      <c r="F41" s="115"/>
      <c r="G41" s="115">
        <v>34.549999999999997</v>
      </c>
      <c r="H41" s="115">
        <v>1.79</v>
      </c>
      <c r="I41" s="115">
        <v>0</v>
      </c>
      <c r="J41" s="115"/>
      <c r="K41" s="115"/>
    </row>
    <row r="42" spans="1:11" x14ac:dyDescent="0.25">
      <c r="A42" s="114">
        <v>35</v>
      </c>
      <c r="B42" s="115">
        <v>34.1</v>
      </c>
      <c r="C42" s="115">
        <v>1.82</v>
      </c>
      <c r="D42" s="115">
        <v>0</v>
      </c>
      <c r="E42" s="115"/>
      <c r="F42" s="115"/>
      <c r="G42" s="115">
        <v>34.1</v>
      </c>
      <c r="H42" s="115">
        <v>1.82</v>
      </c>
      <c r="I42" s="115">
        <v>0</v>
      </c>
      <c r="J42" s="115"/>
      <c r="K42" s="115"/>
    </row>
    <row r="43" spans="1:11" x14ac:dyDescent="0.25">
      <c r="A43" s="114">
        <v>36</v>
      </c>
      <c r="B43" s="115">
        <v>33.65</v>
      </c>
      <c r="C43" s="115">
        <v>1.84</v>
      </c>
      <c r="D43" s="115">
        <v>0</v>
      </c>
      <c r="E43" s="115"/>
      <c r="F43" s="115"/>
      <c r="G43" s="115">
        <v>33.65</v>
      </c>
      <c r="H43" s="115">
        <v>1.84</v>
      </c>
      <c r="I43" s="115">
        <v>0</v>
      </c>
      <c r="J43" s="115"/>
      <c r="K43" s="115"/>
    </row>
    <row r="44" spans="1:11" x14ac:dyDescent="0.25">
      <c r="A44" s="114">
        <v>37</v>
      </c>
      <c r="B44" s="115">
        <v>33.200000000000003</v>
      </c>
      <c r="C44" s="115">
        <v>1.87</v>
      </c>
      <c r="D44" s="115">
        <v>0</v>
      </c>
      <c r="E44" s="115"/>
      <c r="F44" s="115"/>
      <c r="G44" s="115">
        <v>33.200000000000003</v>
      </c>
      <c r="H44" s="115">
        <v>1.87</v>
      </c>
      <c r="I44" s="115">
        <v>0</v>
      </c>
      <c r="J44" s="115"/>
      <c r="K44" s="115"/>
    </row>
    <row r="45" spans="1:11" x14ac:dyDescent="0.25">
      <c r="A45" s="114">
        <v>38</v>
      </c>
      <c r="B45" s="115">
        <v>32.729999999999997</v>
      </c>
      <c r="C45" s="115">
        <v>1.89</v>
      </c>
      <c r="D45" s="115">
        <v>0</v>
      </c>
      <c r="E45" s="115"/>
      <c r="F45" s="115"/>
      <c r="G45" s="115">
        <v>32.729999999999997</v>
      </c>
      <c r="H45" s="115">
        <v>1.89</v>
      </c>
      <c r="I45" s="115">
        <v>0</v>
      </c>
      <c r="J45" s="115"/>
      <c r="K45" s="115"/>
    </row>
    <row r="46" spans="1:11" x14ac:dyDescent="0.25">
      <c r="A46" s="114">
        <v>39</v>
      </c>
      <c r="B46" s="115">
        <v>32.26</v>
      </c>
      <c r="C46" s="115">
        <v>1.92</v>
      </c>
      <c r="D46" s="115">
        <v>0</v>
      </c>
      <c r="E46" s="115"/>
      <c r="F46" s="115"/>
      <c r="G46" s="115">
        <v>32.26</v>
      </c>
      <c r="H46" s="115">
        <v>1.92</v>
      </c>
      <c r="I46" s="115">
        <v>0</v>
      </c>
      <c r="J46" s="115"/>
      <c r="K46" s="115"/>
    </row>
    <row r="47" spans="1:11" x14ac:dyDescent="0.25">
      <c r="A47" s="114">
        <v>40</v>
      </c>
      <c r="B47" s="115">
        <v>31.78</v>
      </c>
      <c r="C47" s="115">
        <v>1.94</v>
      </c>
      <c r="D47" s="115">
        <v>0</v>
      </c>
      <c r="E47" s="115"/>
      <c r="F47" s="115"/>
      <c r="G47" s="115">
        <v>31.78</v>
      </c>
      <c r="H47" s="115">
        <v>1.94</v>
      </c>
      <c r="I47" s="115">
        <v>0</v>
      </c>
      <c r="J47" s="115"/>
      <c r="K47" s="115"/>
    </row>
    <row r="48" spans="1:11" x14ac:dyDescent="0.25">
      <c r="A48" s="114">
        <v>41</v>
      </c>
      <c r="B48" s="115">
        <v>31.29</v>
      </c>
      <c r="C48" s="115">
        <v>1.96</v>
      </c>
      <c r="D48" s="115">
        <v>0</v>
      </c>
      <c r="E48" s="115"/>
      <c r="F48" s="115"/>
      <c r="G48" s="115">
        <v>31.29</v>
      </c>
      <c r="H48" s="115">
        <v>1.96</v>
      </c>
      <c r="I48" s="115">
        <v>0</v>
      </c>
      <c r="J48" s="115"/>
      <c r="K48" s="115"/>
    </row>
    <row r="49" spans="1:11" x14ac:dyDescent="0.25">
      <c r="A49" s="114">
        <v>42</v>
      </c>
      <c r="B49" s="115">
        <v>30.8</v>
      </c>
      <c r="C49" s="115">
        <v>1.99</v>
      </c>
      <c r="D49" s="115">
        <v>0</v>
      </c>
      <c r="E49" s="115"/>
      <c r="F49" s="115"/>
      <c r="G49" s="115">
        <v>30.8</v>
      </c>
      <c r="H49" s="115">
        <v>1.99</v>
      </c>
      <c r="I49" s="115">
        <v>0</v>
      </c>
      <c r="J49" s="115"/>
      <c r="K49" s="115"/>
    </row>
    <row r="50" spans="1:11" x14ac:dyDescent="0.25">
      <c r="A50" s="114">
        <v>43</v>
      </c>
      <c r="B50" s="115">
        <v>30.3</v>
      </c>
      <c r="C50" s="115">
        <v>2.0099999999999998</v>
      </c>
      <c r="D50" s="115">
        <v>0</v>
      </c>
      <c r="E50" s="115"/>
      <c r="F50" s="115"/>
      <c r="G50" s="115">
        <v>30.3</v>
      </c>
      <c r="H50" s="115">
        <v>2.0099999999999998</v>
      </c>
      <c r="I50" s="115">
        <v>0</v>
      </c>
      <c r="J50" s="115"/>
      <c r="K50" s="115"/>
    </row>
    <row r="51" spans="1:11" x14ac:dyDescent="0.25">
      <c r="A51" s="114">
        <v>44</v>
      </c>
      <c r="B51" s="115">
        <v>29.79</v>
      </c>
      <c r="C51" s="115">
        <v>2.0299999999999998</v>
      </c>
      <c r="D51" s="115">
        <v>0</v>
      </c>
      <c r="E51" s="115"/>
      <c r="F51" s="115"/>
      <c r="G51" s="115">
        <v>29.79</v>
      </c>
      <c r="H51" s="115">
        <v>2.0299999999999998</v>
      </c>
      <c r="I51" s="115">
        <v>0</v>
      </c>
      <c r="J51" s="115"/>
      <c r="K51" s="115"/>
    </row>
    <row r="52" spans="1:11" x14ac:dyDescent="0.25">
      <c r="A52" s="114">
        <v>45</v>
      </c>
      <c r="B52" s="115">
        <v>29.27</v>
      </c>
      <c r="C52" s="115">
        <v>2.0499999999999998</v>
      </c>
      <c r="D52" s="115">
        <v>0</v>
      </c>
      <c r="E52" s="115"/>
      <c r="F52" s="115"/>
      <c r="G52" s="115">
        <v>29.27</v>
      </c>
      <c r="H52" s="115">
        <v>2.0499999999999998</v>
      </c>
      <c r="I52" s="115">
        <v>0</v>
      </c>
      <c r="J52" s="115"/>
      <c r="K52" s="115"/>
    </row>
    <row r="53" spans="1:11" x14ac:dyDescent="0.25">
      <c r="A53" s="114">
        <v>46</v>
      </c>
      <c r="B53" s="115">
        <v>28.75</v>
      </c>
      <c r="C53" s="115">
        <v>2.0699999999999998</v>
      </c>
      <c r="D53" s="115">
        <v>0</v>
      </c>
      <c r="E53" s="115"/>
      <c r="F53" s="115"/>
      <c r="G53" s="115">
        <v>28.75</v>
      </c>
      <c r="H53" s="115">
        <v>2.0699999999999998</v>
      </c>
      <c r="I53" s="115">
        <v>0</v>
      </c>
      <c r="J53" s="115"/>
      <c r="K53" s="115"/>
    </row>
    <row r="54" spans="1:11" x14ac:dyDescent="0.25">
      <c r="A54" s="114">
        <v>47</v>
      </c>
      <c r="B54" s="115">
        <v>28.22</v>
      </c>
      <c r="C54" s="115">
        <v>2.09</v>
      </c>
      <c r="D54" s="115">
        <v>0</v>
      </c>
      <c r="E54" s="115"/>
      <c r="F54" s="115"/>
      <c r="G54" s="115">
        <v>28.22</v>
      </c>
      <c r="H54" s="115">
        <v>2.09</v>
      </c>
      <c r="I54" s="115">
        <v>0</v>
      </c>
      <c r="J54" s="115"/>
      <c r="K54" s="115"/>
    </row>
    <row r="55" spans="1:11" x14ac:dyDescent="0.25">
      <c r="A55" s="114">
        <v>48</v>
      </c>
      <c r="B55" s="115">
        <v>27.68</v>
      </c>
      <c r="C55" s="115">
        <v>2.11</v>
      </c>
      <c r="D55" s="115">
        <v>0</v>
      </c>
      <c r="E55" s="115"/>
      <c r="F55" s="115"/>
      <c r="G55" s="115">
        <v>27.68</v>
      </c>
      <c r="H55" s="115">
        <v>2.11</v>
      </c>
      <c r="I55" s="115">
        <v>0</v>
      </c>
      <c r="J55" s="115"/>
      <c r="K55" s="115"/>
    </row>
    <row r="56" spans="1:11" x14ac:dyDescent="0.25">
      <c r="A56" s="114">
        <v>49</v>
      </c>
      <c r="B56" s="115">
        <v>27.14</v>
      </c>
      <c r="C56" s="115">
        <v>2.13</v>
      </c>
      <c r="D56" s="115">
        <v>0</v>
      </c>
      <c r="E56" s="115"/>
      <c r="F56" s="115"/>
      <c r="G56" s="115">
        <v>27.14</v>
      </c>
      <c r="H56" s="115">
        <v>2.13</v>
      </c>
      <c r="I56" s="115">
        <v>0</v>
      </c>
      <c r="J56" s="115"/>
      <c r="K56" s="115"/>
    </row>
    <row r="57" spans="1:11" x14ac:dyDescent="0.25">
      <c r="A57" s="114">
        <v>50</v>
      </c>
      <c r="B57" s="115">
        <v>26.59</v>
      </c>
      <c r="C57" s="115">
        <v>2.15</v>
      </c>
      <c r="D57" s="115">
        <v>0</v>
      </c>
      <c r="E57" s="115"/>
      <c r="F57" s="115"/>
      <c r="G57" s="115">
        <v>26.59</v>
      </c>
      <c r="H57" s="115">
        <v>2.15</v>
      </c>
      <c r="I57" s="115">
        <v>0</v>
      </c>
      <c r="J57" s="115"/>
      <c r="K57" s="115"/>
    </row>
    <row r="58" spans="1:11" x14ac:dyDescent="0.25">
      <c r="A58" s="114">
        <v>51</v>
      </c>
      <c r="B58" s="115">
        <v>26.03</v>
      </c>
      <c r="C58" s="115">
        <v>2.17</v>
      </c>
      <c r="D58" s="115">
        <v>0</v>
      </c>
      <c r="E58" s="115"/>
      <c r="F58" s="115"/>
      <c r="G58" s="115">
        <v>26.03</v>
      </c>
      <c r="H58" s="115">
        <v>2.17</v>
      </c>
      <c r="I58" s="115">
        <v>0</v>
      </c>
      <c r="J58" s="115"/>
      <c r="K58" s="115"/>
    </row>
    <row r="59" spans="1:11" x14ac:dyDescent="0.25">
      <c r="A59" s="114">
        <v>52</v>
      </c>
      <c r="B59" s="115">
        <v>25.47</v>
      </c>
      <c r="C59" s="115">
        <v>2.19</v>
      </c>
      <c r="D59" s="115">
        <v>0</v>
      </c>
      <c r="E59" s="115"/>
      <c r="F59" s="115"/>
      <c r="G59" s="115">
        <v>25.47</v>
      </c>
      <c r="H59" s="115">
        <v>2.19</v>
      </c>
      <c r="I59" s="115">
        <v>0</v>
      </c>
      <c r="J59" s="115"/>
      <c r="K59" s="115"/>
    </row>
    <row r="60" spans="1:11" x14ac:dyDescent="0.25">
      <c r="A60" s="114">
        <v>53</v>
      </c>
      <c r="B60" s="115">
        <v>24.9</v>
      </c>
      <c r="C60" s="115">
        <v>2.2000000000000002</v>
      </c>
      <c r="D60" s="115">
        <v>0</v>
      </c>
      <c r="E60" s="115"/>
      <c r="F60" s="115"/>
      <c r="G60" s="115">
        <v>24.9</v>
      </c>
      <c r="H60" s="115">
        <v>2.2000000000000002</v>
      </c>
      <c r="I60" s="115">
        <v>0</v>
      </c>
      <c r="J60" s="115"/>
      <c r="K60" s="115"/>
    </row>
    <row r="61" spans="1:11" x14ac:dyDescent="0.25">
      <c r="A61" s="114">
        <v>54</v>
      </c>
      <c r="B61" s="115">
        <v>24.32</v>
      </c>
      <c r="C61" s="115">
        <v>2.2200000000000002</v>
      </c>
      <c r="D61" s="115">
        <v>0</v>
      </c>
      <c r="E61" s="115"/>
      <c r="F61" s="115"/>
      <c r="G61" s="115">
        <v>24.32</v>
      </c>
      <c r="H61" s="115">
        <v>2.2200000000000002</v>
      </c>
      <c r="I61" s="115">
        <v>0</v>
      </c>
      <c r="J61" s="115"/>
      <c r="K61" s="115"/>
    </row>
    <row r="62" spans="1:11" x14ac:dyDescent="0.25">
      <c r="A62" s="114">
        <v>55</v>
      </c>
      <c r="B62" s="115">
        <v>23.73</v>
      </c>
      <c r="C62" s="115">
        <v>2.23</v>
      </c>
      <c r="D62" s="115">
        <v>0</v>
      </c>
      <c r="E62" s="115"/>
      <c r="F62" s="115"/>
      <c r="G62" s="115">
        <v>23.73</v>
      </c>
      <c r="H62" s="115">
        <v>2.23</v>
      </c>
      <c r="I62" s="115">
        <v>0</v>
      </c>
      <c r="J62" s="115"/>
      <c r="K62" s="115"/>
    </row>
    <row r="63" spans="1:11" x14ac:dyDescent="0.25">
      <c r="A63" s="114">
        <v>56</v>
      </c>
      <c r="B63" s="115">
        <v>23.14</v>
      </c>
      <c r="C63" s="115">
        <v>2.25</v>
      </c>
      <c r="D63" s="115">
        <v>0</v>
      </c>
      <c r="E63" s="115"/>
      <c r="F63" s="115"/>
      <c r="G63" s="115">
        <v>23.14</v>
      </c>
      <c r="H63" s="115">
        <v>2.25</v>
      </c>
      <c r="I63" s="115">
        <v>0</v>
      </c>
      <c r="J63" s="115"/>
      <c r="K63" s="115"/>
    </row>
    <row r="64" spans="1:11" x14ac:dyDescent="0.25">
      <c r="A64" s="114">
        <v>57</v>
      </c>
      <c r="B64" s="115">
        <v>22.55</v>
      </c>
      <c r="C64" s="115">
        <v>2.2599999999999998</v>
      </c>
      <c r="D64" s="115">
        <v>0</v>
      </c>
      <c r="E64" s="115"/>
      <c r="F64" s="115"/>
      <c r="G64" s="115">
        <v>22.55</v>
      </c>
      <c r="H64" s="115">
        <v>2.2599999999999998</v>
      </c>
      <c r="I64" s="115">
        <v>0</v>
      </c>
      <c r="J64" s="115"/>
      <c r="K64" s="115"/>
    </row>
    <row r="65" spans="1:11" x14ac:dyDescent="0.25">
      <c r="A65" s="114">
        <v>58</v>
      </c>
      <c r="B65" s="115">
        <v>21.95</v>
      </c>
      <c r="C65" s="115">
        <v>2.27</v>
      </c>
      <c r="D65" s="115">
        <v>0</v>
      </c>
      <c r="E65" s="115"/>
      <c r="F65" s="115"/>
      <c r="G65" s="115">
        <v>21.95</v>
      </c>
      <c r="H65" s="115">
        <v>2.27</v>
      </c>
      <c r="I65" s="115">
        <v>0</v>
      </c>
      <c r="J65" s="115"/>
      <c r="K65" s="115"/>
    </row>
    <row r="66" spans="1:11" x14ac:dyDescent="0.25">
      <c r="A66" s="114">
        <v>59</v>
      </c>
      <c r="B66" s="115">
        <v>21.35</v>
      </c>
      <c r="C66" s="115">
        <v>2.2799999999999998</v>
      </c>
      <c r="D66" s="115">
        <v>0</v>
      </c>
      <c r="E66" s="115"/>
      <c r="F66" s="115"/>
      <c r="G66" s="115">
        <v>21.35</v>
      </c>
      <c r="H66" s="115">
        <v>2.2799999999999998</v>
      </c>
      <c r="I66" s="115">
        <v>0</v>
      </c>
      <c r="J66" s="115"/>
      <c r="K66" s="115"/>
    </row>
    <row r="67" spans="1:11" x14ac:dyDescent="0.25">
      <c r="A67" s="114">
        <v>60</v>
      </c>
      <c r="B67" s="115">
        <v>20.73</v>
      </c>
      <c r="C67" s="115">
        <v>2.29</v>
      </c>
      <c r="D67" s="115">
        <v>0</v>
      </c>
      <c r="E67" s="115"/>
      <c r="F67" s="115"/>
      <c r="G67" s="115">
        <v>20.73</v>
      </c>
      <c r="H67" s="115">
        <v>2.29</v>
      </c>
      <c r="I67" s="115">
        <v>0</v>
      </c>
      <c r="J67" s="115"/>
      <c r="K67" s="115"/>
    </row>
    <row r="68" spans="1:11" x14ac:dyDescent="0.25">
      <c r="A68" s="114">
        <v>61</v>
      </c>
      <c r="B68" s="115">
        <v>20.09</v>
      </c>
      <c r="C68" s="115">
        <v>2.29</v>
      </c>
      <c r="D68" s="115">
        <v>0</v>
      </c>
      <c r="E68" s="115"/>
      <c r="F68" s="115"/>
      <c r="G68" s="115">
        <v>20.09</v>
      </c>
      <c r="H68" s="115">
        <v>2.29</v>
      </c>
      <c r="I68" s="115">
        <v>0</v>
      </c>
      <c r="J68" s="115"/>
      <c r="K68" s="115"/>
    </row>
    <row r="69" spans="1:11" x14ac:dyDescent="0.25">
      <c r="A69" s="114">
        <v>62</v>
      </c>
      <c r="B69" s="115">
        <v>19.46</v>
      </c>
      <c r="C69" s="115">
        <v>2.29</v>
      </c>
      <c r="D69" s="115">
        <v>0</v>
      </c>
      <c r="E69" s="115"/>
      <c r="F69" s="115"/>
      <c r="G69" s="115">
        <v>19.46</v>
      </c>
      <c r="H69" s="115">
        <v>2.29</v>
      </c>
      <c r="I69" s="115">
        <v>0</v>
      </c>
      <c r="J69" s="115"/>
      <c r="K69" s="115"/>
    </row>
    <row r="70" spans="1:11" x14ac:dyDescent="0.25">
      <c r="A70" s="114">
        <v>63</v>
      </c>
      <c r="B70" s="115">
        <v>18.82</v>
      </c>
      <c r="C70" s="115">
        <v>2.2999999999999998</v>
      </c>
      <c r="D70" s="115">
        <v>0</v>
      </c>
      <c r="E70" s="115"/>
      <c r="F70" s="115"/>
      <c r="G70" s="115">
        <v>18.82</v>
      </c>
      <c r="H70" s="115">
        <v>2.2999999999999998</v>
      </c>
      <c r="I70" s="115">
        <v>0</v>
      </c>
      <c r="J70" s="115"/>
      <c r="K70" s="115"/>
    </row>
    <row r="71" spans="1:11" x14ac:dyDescent="0.25">
      <c r="A71" s="114">
        <v>64</v>
      </c>
      <c r="B71" s="115">
        <v>18.190000000000001</v>
      </c>
      <c r="C71" s="115">
        <v>2.2799999999999998</v>
      </c>
      <c r="D71" s="115">
        <v>0</v>
      </c>
      <c r="E71" s="115"/>
      <c r="F71" s="115"/>
      <c r="G71" s="115">
        <v>18.190000000000001</v>
      </c>
      <c r="H71" s="115">
        <v>2.2799999999999998</v>
      </c>
      <c r="I71" s="115">
        <v>0</v>
      </c>
      <c r="J71" s="115"/>
      <c r="K71" s="115"/>
    </row>
    <row r="72" spans="1:11" x14ac:dyDescent="0.25">
      <c r="A72" s="114">
        <v>65</v>
      </c>
      <c r="B72" s="115">
        <v>17.559999999999999</v>
      </c>
      <c r="C72" s="115">
        <v>2.27</v>
      </c>
      <c r="D72" s="115">
        <v>0</v>
      </c>
      <c r="E72" s="115"/>
      <c r="F72" s="115"/>
      <c r="G72" s="115">
        <v>17.559999999999999</v>
      </c>
      <c r="H72" s="115">
        <v>2.27</v>
      </c>
      <c r="I72" s="115">
        <v>0</v>
      </c>
      <c r="J72" s="115"/>
      <c r="K72" s="115"/>
    </row>
    <row r="73" spans="1:11" x14ac:dyDescent="0.25">
      <c r="A73" s="114">
        <v>66</v>
      </c>
      <c r="B73" s="115">
        <v>16.940000000000001</v>
      </c>
      <c r="C73" s="115">
        <v>2.2599999999999998</v>
      </c>
      <c r="D73" s="115">
        <v>0</v>
      </c>
      <c r="E73" s="115"/>
      <c r="F73" s="115"/>
      <c r="G73" s="115">
        <v>16.940000000000001</v>
      </c>
      <c r="H73" s="115">
        <v>2.2599999999999998</v>
      </c>
      <c r="I73" s="115">
        <v>0</v>
      </c>
      <c r="J73" s="115"/>
      <c r="K73" s="115"/>
    </row>
    <row r="74" spans="1:11" x14ac:dyDescent="0.25">
      <c r="A74" s="114">
        <v>67</v>
      </c>
      <c r="B74" s="115">
        <v>16.309999999999999</v>
      </c>
      <c r="C74" s="115">
        <v>2.25</v>
      </c>
      <c r="D74" s="115">
        <v>0</v>
      </c>
      <c r="E74" s="115"/>
      <c r="F74" s="115"/>
      <c r="G74" s="115">
        <v>16.309999999999999</v>
      </c>
      <c r="H74" s="115">
        <v>2.25</v>
      </c>
      <c r="I74" s="115">
        <v>0</v>
      </c>
      <c r="J74" s="115"/>
      <c r="K74" s="115"/>
    </row>
    <row r="75" spans="1:11" x14ac:dyDescent="0.25">
      <c r="A75" s="114">
        <v>68</v>
      </c>
      <c r="B75" s="115">
        <v>15.68</v>
      </c>
      <c r="C75" s="115">
        <v>2.23</v>
      </c>
      <c r="D75" s="115">
        <v>0</v>
      </c>
      <c r="E75" s="115"/>
      <c r="F75" s="115"/>
      <c r="G75" s="115">
        <v>15.68</v>
      </c>
      <c r="H75" s="115">
        <v>2.23</v>
      </c>
      <c r="I75" s="115">
        <v>0</v>
      </c>
      <c r="J75" s="115"/>
      <c r="K75" s="115"/>
    </row>
    <row r="76" spans="1:11" x14ac:dyDescent="0.25">
      <c r="A76" s="114">
        <v>69</v>
      </c>
      <c r="B76" s="115">
        <v>15.05</v>
      </c>
      <c r="C76" s="115">
        <v>2.17</v>
      </c>
      <c r="D76" s="115">
        <v>0</v>
      </c>
      <c r="E76" s="115">
        <v>2.98</v>
      </c>
      <c r="F76" s="115">
        <v>0.99</v>
      </c>
      <c r="G76" s="115">
        <v>15.05</v>
      </c>
      <c r="H76" s="115">
        <v>2.17</v>
      </c>
      <c r="I76" s="115">
        <v>0</v>
      </c>
      <c r="J76" s="115">
        <v>2.62</v>
      </c>
      <c r="K76" s="115">
        <v>0.9</v>
      </c>
    </row>
    <row r="77" spans="1:11" x14ac:dyDescent="0.25">
      <c r="A77" s="114">
        <v>70</v>
      </c>
      <c r="B77" s="115">
        <v>14.43</v>
      </c>
      <c r="C77" s="115">
        <v>2.1</v>
      </c>
      <c r="D77" s="115">
        <v>0</v>
      </c>
      <c r="E77" s="115">
        <v>2.77</v>
      </c>
      <c r="F77" s="115">
        <v>0.91</v>
      </c>
      <c r="G77" s="115">
        <v>14.43</v>
      </c>
      <c r="H77" s="115">
        <v>2.1</v>
      </c>
      <c r="I77" s="115">
        <v>0</v>
      </c>
      <c r="J77" s="115">
        <v>2.4300000000000002</v>
      </c>
      <c r="K77" s="115">
        <v>0.83</v>
      </c>
    </row>
    <row r="78" spans="1:11" x14ac:dyDescent="0.25">
      <c r="A78" s="114">
        <v>71</v>
      </c>
      <c r="B78" s="115">
        <v>13.8</v>
      </c>
      <c r="C78" s="115">
        <v>2.08</v>
      </c>
      <c r="D78" s="115">
        <v>0</v>
      </c>
      <c r="E78" s="115">
        <v>2.58</v>
      </c>
      <c r="F78" s="115">
        <v>0.85</v>
      </c>
      <c r="G78" s="115">
        <v>13.8</v>
      </c>
      <c r="H78" s="115">
        <v>2.08</v>
      </c>
      <c r="I78" s="115">
        <v>0</v>
      </c>
      <c r="J78" s="115">
        <v>2.2400000000000002</v>
      </c>
      <c r="K78" s="115">
        <v>0.77</v>
      </c>
    </row>
    <row r="79" spans="1:11" x14ac:dyDescent="0.25">
      <c r="A79" s="114">
        <v>72</v>
      </c>
      <c r="B79" s="115">
        <v>13.18</v>
      </c>
      <c r="C79" s="115">
        <v>2.0499999999999998</v>
      </c>
      <c r="D79" s="115">
        <v>0</v>
      </c>
      <c r="E79" s="115">
        <v>2.39</v>
      </c>
      <c r="F79" s="115">
        <v>0.78</v>
      </c>
      <c r="G79" s="115">
        <v>13.18</v>
      </c>
      <c r="H79" s="115">
        <v>2.0499999999999998</v>
      </c>
      <c r="I79" s="115">
        <v>0</v>
      </c>
      <c r="J79" s="115">
        <v>2.06</v>
      </c>
      <c r="K79" s="115">
        <v>0.7</v>
      </c>
    </row>
    <row r="80" spans="1:11" x14ac:dyDescent="0.25">
      <c r="A80" s="114">
        <v>73</v>
      </c>
      <c r="B80" s="115">
        <v>12.57</v>
      </c>
      <c r="C80" s="115">
        <v>2.02</v>
      </c>
      <c r="D80" s="115">
        <v>0</v>
      </c>
      <c r="E80" s="115">
        <v>2.21</v>
      </c>
      <c r="F80" s="115">
        <v>0.72</v>
      </c>
      <c r="G80" s="115">
        <v>12.57</v>
      </c>
      <c r="H80" s="115">
        <v>2.02</v>
      </c>
      <c r="I80" s="115">
        <v>0</v>
      </c>
      <c r="J80" s="115">
        <v>1.89</v>
      </c>
      <c r="K80" s="115">
        <v>0.64</v>
      </c>
    </row>
    <row r="81" spans="1:11" x14ac:dyDescent="0.25">
      <c r="A81" s="114">
        <v>74</v>
      </c>
      <c r="B81" s="115">
        <v>11.96</v>
      </c>
      <c r="C81" s="115">
        <v>1.9</v>
      </c>
      <c r="D81" s="115">
        <v>0</v>
      </c>
      <c r="E81" s="115">
        <v>2.0299999999999998</v>
      </c>
      <c r="F81" s="115">
        <v>0.66</v>
      </c>
      <c r="G81" s="115">
        <v>11.96</v>
      </c>
      <c r="H81" s="115">
        <v>1.9</v>
      </c>
      <c r="I81" s="115">
        <v>0</v>
      </c>
      <c r="J81" s="115">
        <v>1.73</v>
      </c>
      <c r="K81" s="115">
        <v>0.57999999999999996</v>
      </c>
    </row>
    <row r="82" spans="1:11" x14ac:dyDescent="0.25">
      <c r="A82" s="114">
        <v>75</v>
      </c>
      <c r="B82" s="115">
        <v>11.37</v>
      </c>
      <c r="C82" s="115">
        <v>1.77</v>
      </c>
      <c r="D82" s="115">
        <v>0</v>
      </c>
      <c r="E82" s="115">
        <v>1.86</v>
      </c>
      <c r="F82" s="115">
        <v>0.6</v>
      </c>
      <c r="G82" s="115">
        <v>11.37</v>
      </c>
      <c r="H82" s="115">
        <v>1.77</v>
      </c>
      <c r="I82" s="115">
        <v>0</v>
      </c>
      <c r="J82" s="115">
        <v>1.57</v>
      </c>
      <c r="K82" s="115">
        <v>0.53</v>
      </c>
    </row>
    <row r="83" spans="1:11" x14ac:dyDescent="0.25">
      <c r="A83" s="114">
        <v>76</v>
      </c>
      <c r="B83" s="115">
        <v>10.78</v>
      </c>
      <c r="C83" s="115">
        <v>1.73</v>
      </c>
      <c r="D83" s="115"/>
      <c r="E83" s="115">
        <v>1.7</v>
      </c>
      <c r="F83" s="115">
        <v>0.55000000000000004</v>
      </c>
      <c r="G83" s="115">
        <v>10.78</v>
      </c>
      <c r="H83" s="115">
        <v>1.73</v>
      </c>
      <c r="I83" s="115"/>
      <c r="J83" s="115">
        <v>1.43</v>
      </c>
      <c r="K83" s="115">
        <v>0.48</v>
      </c>
    </row>
    <row r="84" spans="1:11" x14ac:dyDescent="0.25">
      <c r="A84" s="114">
        <v>77</v>
      </c>
      <c r="B84" s="115">
        <v>10.199999999999999</v>
      </c>
      <c r="C84" s="115">
        <v>1.69</v>
      </c>
      <c r="D84" s="115"/>
      <c r="E84" s="115">
        <v>1.55</v>
      </c>
      <c r="F84" s="115">
        <v>0.5</v>
      </c>
      <c r="G84" s="115">
        <v>10.199999999999999</v>
      </c>
      <c r="H84" s="115">
        <v>1.69</v>
      </c>
      <c r="I84" s="115"/>
      <c r="J84" s="115">
        <v>1.29</v>
      </c>
      <c r="K84" s="115">
        <v>0.43</v>
      </c>
    </row>
    <row r="85" spans="1:11" x14ac:dyDescent="0.25">
      <c r="A85" s="114">
        <v>78</v>
      </c>
      <c r="B85" s="115">
        <v>9.6300000000000008</v>
      </c>
      <c r="C85" s="115">
        <v>1.64</v>
      </c>
      <c r="D85" s="115"/>
      <c r="E85" s="115">
        <v>1.42</v>
      </c>
      <c r="F85" s="115">
        <v>0.45</v>
      </c>
      <c r="G85" s="115">
        <v>9.6300000000000008</v>
      </c>
      <c r="H85" s="115">
        <v>1.64</v>
      </c>
      <c r="I85" s="115"/>
      <c r="J85" s="115">
        <v>1.17</v>
      </c>
      <c r="K85" s="115">
        <v>0.39</v>
      </c>
    </row>
    <row r="86" spans="1:11" x14ac:dyDescent="0.25">
      <c r="A86" s="114">
        <v>79</v>
      </c>
      <c r="B86" s="115">
        <v>9.08</v>
      </c>
      <c r="C86" s="115">
        <v>1.47</v>
      </c>
      <c r="D86" s="115"/>
      <c r="E86" s="115">
        <v>1.27</v>
      </c>
      <c r="F86" s="115">
        <v>0.41</v>
      </c>
      <c r="G86" s="115">
        <v>9.08</v>
      </c>
      <c r="H86" s="115">
        <v>1.47</v>
      </c>
      <c r="I86" s="115"/>
      <c r="J86" s="115">
        <v>1.05</v>
      </c>
      <c r="K86" s="115">
        <v>0.35</v>
      </c>
    </row>
    <row r="87" spans="1:11" x14ac:dyDescent="0.25">
      <c r="A87" s="114">
        <v>80</v>
      </c>
      <c r="B87" s="115">
        <v>8.5500000000000007</v>
      </c>
      <c r="C87" s="115">
        <v>1.3</v>
      </c>
      <c r="D87" s="115"/>
      <c r="E87" s="115">
        <v>1.1299999999999999</v>
      </c>
      <c r="F87" s="115">
        <v>0.36</v>
      </c>
      <c r="G87" s="115">
        <v>8.5500000000000007</v>
      </c>
      <c r="H87" s="115">
        <v>1.3</v>
      </c>
      <c r="I87" s="115"/>
      <c r="J87" s="115">
        <v>0.94</v>
      </c>
      <c r="K87" s="115">
        <v>0.31</v>
      </c>
    </row>
    <row r="88" spans="1:11" x14ac:dyDescent="0.25">
      <c r="A88" s="114">
        <v>81</v>
      </c>
      <c r="B88" s="115">
        <v>8.0299999999999994</v>
      </c>
      <c r="C88" s="115">
        <v>1.25</v>
      </c>
      <c r="D88" s="115"/>
      <c r="E88" s="115">
        <v>1.02</v>
      </c>
      <c r="F88" s="115">
        <v>0.33</v>
      </c>
      <c r="G88" s="115">
        <v>8.0299999999999994</v>
      </c>
      <c r="H88" s="115">
        <v>1.25</v>
      </c>
      <c r="I88" s="115"/>
      <c r="J88" s="115">
        <v>0.84</v>
      </c>
      <c r="K88" s="115">
        <v>0.27</v>
      </c>
    </row>
    <row r="89" spans="1:11" x14ac:dyDescent="0.25">
      <c r="A89" s="114">
        <v>82</v>
      </c>
      <c r="B89" s="115">
        <v>7.53</v>
      </c>
      <c r="C89" s="115">
        <v>1.2</v>
      </c>
      <c r="D89" s="115"/>
      <c r="E89" s="115">
        <v>0.92</v>
      </c>
      <c r="F89" s="115">
        <v>0.28999999999999998</v>
      </c>
      <c r="G89" s="115">
        <v>7.53</v>
      </c>
      <c r="H89" s="115">
        <v>1.2</v>
      </c>
      <c r="I89" s="115"/>
      <c r="J89" s="115">
        <v>0.74</v>
      </c>
      <c r="K89" s="115">
        <v>0.24</v>
      </c>
    </row>
    <row r="90" spans="1:11" x14ac:dyDescent="0.25">
      <c r="A90" s="114">
        <v>83</v>
      </c>
      <c r="B90" s="115">
        <v>7.05</v>
      </c>
      <c r="C90" s="115">
        <v>1.1499999999999999</v>
      </c>
      <c r="D90" s="115"/>
      <c r="E90" s="115">
        <v>0.82</v>
      </c>
      <c r="F90" s="115">
        <v>0.26</v>
      </c>
      <c r="G90" s="115">
        <v>7.05</v>
      </c>
      <c r="H90" s="115">
        <v>1.1499999999999999</v>
      </c>
      <c r="I90" s="115"/>
      <c r="J90" s="115">
        <v>0.66</v>
      </c>
      <c r="K90" s="115">
        <v>0.21</v>
      </c>
    </row>
    <row r="91" spans="1:11" x14ac:dyDescent="0.25">
      <c r="A91" s="114">
        <v>84</v>
      </c>
      <c r="B91" s="115">
        <v>6.59</v>
      </c>
      <c r="C91" s="115">
        <v>0.98</v>
      </c>
      <c r="D91" s="115"/>
      <c r="E91" s="115">
        <v>0.72</v>
      </c>
      <c r="F91" s="115">
        <v>0.23</v>
      </c>
      <c r="G91" s="115">
        <v>6.59</v>
      </c>
      <c r="H91" s="115">
        <v>0.98</v>
      </c>
      <c r="I91" s="115"/>
      <c r="J91" s="115">
        <v>0.57999999999999996</v>
      </c>
      <c r="K91" s="115">
        <v>0.19</v>
      </c>
    </row>
    <row r="92" spans="1:11" x14ac:dyDescent="0.25">
      <c r="A92" s="114">
        <v>85</v>
      </c>
      <c r="B92" s="115">
        <v>6.15</v>
      </c>
      <c r="C92" s="115">
        <v>0.82</v>
      </c>
      <c r="D92" s="115"/>
      <c r="E92" s="115">
        <v>0.63</v>
      </c>
      <c r="F92" s="115">
        <v>0.2</v>
      </c>
      <c r="G92" s="115">
        <v>6.15</v>
      </c>
      <c r="H92" s="115">
        <v>0.82</v>
      </c>
      <c r="I92" s="115"/>
      <c r="J92" s="115">
        <v>0.51</v>
      </c>
      <c r="K92" s="115">
        <v>0.16</v>
      </c>
    </row>
    <row r="93" spans="1:11" x14ac:dyDescent="0.25">
      <c r="A93" s="114">
        <v>86</v>
      </c>
      <c r="B93" s="115">
        <v>5.73</v>
      </c>
      <c r="C93" s="115">
        <v>0.78</v>
      </c>
      <c r="D93" s="115"/>
      <c r="E93" s="115">
        <v>0.56000000000000005</v>
      </c>
      <c r="F93" s="115">
        <v>0.18</v>
      </c>
      <c r="G93" s="115">
        <v>5.73</v>
      </c>
      <c r="H93" s="115">
        <v>0.78</v>
      </c>
      <c r="I93" s="115"/>
      <c r="J93" s="115">
        <v>0.45</v>
      </c>
      <c r="K93" s="115">
        <v>0.14000000000000001</v>
      </c>
    </row>
    <row r="94" spans="1:11" x14ac:dyDescent="0.25">
      <c r="A94" s="114">
        <v>87</v>
      </c>
      <c r="B94" s="115">
        <v>5.33</v>
      </c>
      <c r="C94" s="115">
        <v>0.73</v>
      </c>
      <c r="D94" s="115"/>
      <c r="E94" s="115">
        <v>0.5</v>
      </c>
      <c r="F94" s="115">
        <v>0.16</v>
      </c>
      <c r="G94" s="115">
        <v>5.33</v>
      </c>
      <c r="H94" s="115">
        <v>0.73</v>
      </c>
      <c r="I94" s="115"/>
      <c r="J94" s="115">
        <v>0.39</v>
      </c>
      <c r="K94" s="115">
        <v>0.12</v>
      </c>
    </row>
    <row r="95" spans="1:11" x14ac:dyDescent="0.25">
      <c r="A95" s="114">
        <v>88</v>
      </c>
      <c r="B95" s="115">
        <v>4.95</v>
      </c>
      <c r="C95" s="115">
        <v>0.69</v>
      </c>
      <c r="D95" s="115"/>
      <c r="E95" s="115">
        <v>0.44</v>
      </c>
      <c r="F95" s="115">
        <v>0.14000000000000001</v>
      </c>
      <c r="G95" s="115">
        <v>4.95</v>
      </c>
      <c r="H95" s="115">
        <v>0.69</v>
      </c>
      <c r="I95" s="115"/>
      <c r="J95" s="115">
        <v>0.34</v>
      </c>
      <c r="K95" s="115">
        <v>0.11</v>
      </c>
    </row>
    <row r="96" spans="1:11" x14ac:dyDescent="0.25">
      <c r="A96" s="114">
        <v>89</v>
      </c>
      <c r="B96" s="115">
        <v>4.59</v>
      </c>
      <c r="C96" s="115">
        <v>0.54</v>
      </c>
      <c r="D96" s="115"/>
      <c r="E96" s="115">
        <v>0.38</v>
      </c>
      <c r="F96" s="115">
        <v>0.12</v>
      </c>
      <c r="G96" s="115">
        <v>4.59</v>
      </c>
      <c r="H96" s="115">
        <v>0.54</v>
      </c>
      <c r="I96" s="115"/>
      <c r="J96" s="115">
        <v>0.3</v>
      </c>
      <c r="K96" s="115">
        <v>0.09</v>
      </c>
    </row>
    <row r="97" spans="1:11" x14ac:dyDescent="0.25">
      <c r="A97" s="114">
        <v>90</v>
      </c>
      <c r="B97" s="115">
        <v>4.26</v>
      </c>
      <c r="C97" s="115">
        <v>0.41</v>
      </c>
      <c r="D97" s="115"/>
      <c r="E97" s="115">
        <v>0.32</v>
      </c>
      <c r="F97" s="115">
        <v>0.1</v>
      </c>
      <c r="G97" s="115">
        <v>4.26</v>
      </c>
      <c r="H97" s="115">
        <v>0.41</v>
      </c>
      <c r="I97" s="115"/>
      <c r="J97" s="115">
        <v>0.26</v>
      </c>
      <c r="K97" s="115">
        <v>0.08</v>
      </c>
    </row>
    <row r="98" spans="1:11" x14ac:dyDescent="0.25">
      <c r="A98" s="114">
        <v>91</v>
      </c>
      <c r="B98" s="115">
        <v>3.94</v>
      </c>
      <c r="C98" s="115">
        <v>0.38</v>
      </c>
      <c r="D98" s="115"/>
      <c r="E98" s="115">
        <v>0.28000000000000003</v>
      </c>
      <c r="F98" s="115">
        <v>0.09</v>
      </c>
      <c r="G98" s="115">
        <v>3.94</v>
      </c>
      <c r="H98" s="115">
        <v>0.38</v>
      </c>
      <c r="I98" s="115"/>
      <c r="J98" s="115">
        <v>0.22</v>
      </c>
      <c r="K98" s="115">
        <v>7.0000000000000007E-2</v>
      </c>
    </row>
    <row r="99" spans="1:11" x14ac:dyDescent="0.25">
      <c r="A99" s="114">
        <v>92</v>
      </c>
      <c r="B99" s="115">
        <v>3.65</v>
      </c>
      <c r="C99" s="115">
        <v>0.35</v>
      </c>
      <c r="D99" s="115"/>
      <c r="E99" s="115">
        <v>0.25</v>
      </c>
      <c r="F99" s="115">
        <v>0.08</v>
      </c>
      <c r="G99" s="115">
        <v>3.65</v>
      </c>
      <c r="H99" s="115">
        <v>0.35</v>
      </c>
      <c r="I99" s="115"/>
      <c r="J99" s="115">
        <v>0.19</v>
      </c>
      <c r="K99" s="115">
        <v>0.06</v>
      </c>
    </row>
    <row r="100" spans="1:11" x14ac:dyDescent="0.25">
      <c r="A100" s="114">
        <v>93</v>
      </c>
      <c r="B100" s="115">
        <v>3.39</v>
      </c>
      <c r="C100" s="115">
        <v>0.32</v>
      </c>
      <c r="D100" s="115"/>
      <c r="E100" s="115">
        <v>0.22</v>
      </c>
      <c r="F100" s="115">
        <v>7.0000000000000007E-2</v>
      </c>
      <c r="G100" s="115">
        <v>3.39</v>
      </c>
      <c r="H100" s="115">
        <v>0.32</v>
      </c>
      <c r="I100" s="115"/>
      <c r="J100" s="115">
        <v>0.16</v>
      </c>
      <c r="K100" s="115">
        <v>0.05</v>
      </c>
    </row>
    <row r="101" spans="1:11" x14ac:dyDescent="0.25">
      <c r="A101" s="114">
        <v>94</v>
      </c>
      <c r="B101" s="115">
        <v>3.15</v>
      </c>
      <c r="C101" s="115">
        <v>0.3</v>
      </c>
      <c r="D101" s="115"/>
      <c r="E101" s="115">
        <v>0.19</v>
      </c>
      <c r="F101" s="115">
        <v>0.06</v>
      </c>
      <c r="G101" s="115">
        <v>3.15</v>
      </c>
      <c r="H101" s="115">
        <v>0.3</v>
      </c>
      <c r="I101" s="115"/>
      <c r="J101" s="115">
        <v>0.14000000000000001</v>
      </c>
      <c r="K101" s="115">
        <v>0.04</v>
      </c>
    </row>
    <row r="102" spans="1:11" x14ac:dyDescent="0.25">
      <c r="A102" s="114">
        <v>95</v>
      </c>
      <c r="B102" s="115">
        <v>2.93</v>
      </c>
      <c r="C102" s="115">
        <v>0.28000000000000003</v>
      </c>
      <c r="D102" s="115"/>
      <c r="E102" s="115">
        <v>0.17</v>
      </c>
      <c r="F102" s="115">
        <v>0.05</v>
      </c>
      <c r="G102" s="115">
        <v>2.93</v>
      </c>
      <c r="H102" s="115">
        <v>0.28000000000000003</v>
      </c>
      <c r="I102" s="115"/>
      <c r="J102" s="115">
        <v>0.12</v>
      </c>
      <c r="K102" s="115">
        <v>0.04</v>
      </c>
    </row>
    <row r="103" spans="1:11" x14ac:dyDescent="0.25">
      <c r="A103" s="114">
        <v>96</v>
      </c>
      <c r="B103" s="115">
        <v>2.73</v>
      </c>
      <c r="C103" s="115">
        <v>0.25</v>
      </c>
      <c r="D103" s="115"/>
      <c r="E103" s="115">
        <v>0.15</v>
      </c>
      <c r="F103" s="115">
        <v>0.05</v>
      </c>
      <c r="G103" s="115">
        <v>2.73</v>
      </c>
      <c r="H103" s="115">
        <v>0.25</v>
      </c>
      <c r="I103" s="115"/>
      <c r="J103" s="115">
        <v>0.11</v>
      </c>
      <c r="K103" s="115">
        <v>0.03</v>
      </c>
    </row>
    <row r="104" spans="1:11" x14ac:dyDescent="0.25">
      <c r="A104" s="114">
        <v>97</v>
      </c>
      <c r="B104" s="115">
        <v>2.56</v>
      </c>
      <c r="C104" s="115">
        <v>0.23</v>
      </c>
      <c r="D104" s="115"/>
      <c r="E104" s="115">
        <v>0.14000000000000001</v>
      </c>
      <c r="F104" s="115">
        <v>0.04</v>
      </c>
      <c r="G104" s="115">
        <v>2.56</v>
      </c>
      <c r="H104" s="115">
        <v>0.23</v>
      </c>
      <c r="I104" s="115"/>
      <c r="J104" s="115">
        <v>0.09</v>
      </c>
      <c r="K104" s="115">
        <v>0.03</v>
      </c>
    </row>
    <row r="105" spans="1:11" x14ac:dyDescent="0.25">
      <c r="A105" s="114">
        <v>98</v>
      </c>
      <c r="B105" s="115">
        <v>2.41</v>
      </c>
      <c r="C105" s="115">
        <v>0.22</v>
      </c>
      <c r="D105" s="115"/>
      <c r="E105" s="115">
        <v>0.12</v>
      </c>
      <c r="F105" s="115">
        <v>0.04</v>
      </c>
      <c r="G105" s="115">
        <v>2.41</v>
      </c>
      <c r="H105" s="115">
        <v>0.22</v>
      </c>
      <c r="I105" s="115"/>
      <c r="J105" s="115">
        <v>0.08</v>
      </c>
      <c r="K105" s="115">
        <v>0.03</v>
      </c>
    </row>
  </sheetData>
  <sheetProtection algorithmName="SHA-512" hashValue="1+Ja+NfoPiJj/ryPkVLMUJkKzWOpcTx51l4j/RMnHtzCf7b4klUG0AlAmhJeTogwgBdpWPi2NKJ1o1STeWlZKA==" saltValue="ExNdr6IAzwOuDyNnhHb5nQ==" spinCount="100000" sheet="1" objects="1" scenarios="1"/>
  <conditionalFormatting sqref="A6 A9:A16">
    <cfRule type="expression" dxfId="1293" priority="37" stopIfTrue="1">
      <formula>MOD(ROW(),2)=0</formula>
    </cfRule>
    <cfRule type="expression" dxfId="1292" priority="38" stopIfTrue="1">
      <formula>MOD(ROW(),2)&lt;&gt;0</formula>
    </cfRule>
  </conditionalFormatting>
  <conditionalFormatting sqref="B6:K6 B10:K11 C9:K9 B8:K8 C7:K7 B13:K16 C12:K12 C17:K21">
    <cfRule type="expression" dxfId="1291" priority="39" stopIfTrue="1">
      <formula>MOD(ROW(),2)=0</formula>
    </cfRule>
    <cfRule type="expression" dxfId="1290" priority="40" stopIfTrue="1">
      <formula>MOD(ROW(),2)&lt;&gt;0</formula>
    </cfRule>
  </conditionalFormatting>
  <conditionalFormatting sqref="B9">
    <cfRule type="expression" dxfId="1289" priority="31" stopIfTrue="1">
      <formula>MOD(ROW(),2)=0</formula>
    </cfRule>
    <cfRule type="expression" dxfId="1288" priority="32" stopIfTrue="1">
      <formula>MOD(ROW(),2)&lt;&gt;0</formula>
    </cfRule>
  </conditionalFormatting>
  <conditionalFormatting sqref="A7">
    <cfRule type="expression" dxfId="1287" priority="29" stopIfTrue="1">
      <formula>MOD(ROW(),2)=0</formula>
    </cfRule>
    <cfRule type="expression" dxfId="1286" priority="30" stopIfTrue="1">
      <formula>MOD(ROW(),2)&lt;&gt;0</formula>
    </cfRule>
  </conditionalFormatting>
  <conditionalFormatting sqref="A8">
    <cfRule type="expression" dxfId="1285" priority="27" stopIfTrue="1">
      <formula>MOD(ROW(),2)=0</formula>
    </cfRule>
    <cfRule type="expression" dxfId="1284" priority="28" stopIfTrue="1">
      <formula>MOD(ROW(),2)&lt;&gt;0</formula>
    </cfRule>
  </conditionalFormatting>
  <conditionalFormatting sqref="B7">
    <cfRule type="expression" dxfId="1283" priority="25" stopIfTrue="1">
      <formula>MOD(ROW(),2)=0</formula>
    </cfRule>
    <cfRule type="expression" dxfId="1282" priority="26" stopIfTrue="1">
      <formula>MOD(ROW(),2)&lt;&gt;0</formula>
    </cfRule>
  </conditionalFormatting>
  <conditionalFormatting sqref="A18:A20">
    <cfRule type="expression" dxfId="1281" priority="21" stopIfTrue="1">
      <formula>MOD(ROW(),2)=0</formula>
    </cfRule>
    <cfRule type="expression" dxfId="1280" priority="22" stopIfTrue="1">
      <formula>MOD(ROW(),2)&lt;&gt;0</formula>
    </cfRule>
  </conditionalFormatting>
  <conditionalFormatting sqref="B18:B21">
    <cfRule type="expression" dxfId="1279" priority="23" stopIfTrue="1">
      <formula>MOD(ROW(),2)=0</formula>
    </cfRule>
    <cfRule type="expression" dxfId="1278" priority="24" stopIfTrue="1">
      <formula>MOD(ROW(),2)&lt;&gt;0</formula>
    </cfRule>
  </conditionalFormatting>
  <conditionalFormatting sqref="A17">
    <cfRule type="expression" dxfId="1277" priority="17" stopIfTrue="1">
      <formula>MOD(ROW(),2)=0</formula>
    </cfRule>
    <cfRule type="expression" dxfId="1276" priority="18" stopIfTrue="1">
      <formula>MOD(ROW(),2)&lt;&gt;0</formula>
    </cfRule>
  </conditionalFormatting>
  <conditionalFormatting sqref="B12">
    <cfRule type="expression" dxfId="1275" priority="15" stopIfTrue="1">
      <formula>MOD(ROW(),2)=0</formula>
    </cfRule>
    <cfRule type="expression" dxfId="1274" priority="16" stopIfTrue="1">
      <formula>MOD(ROW(),2)&lt;&gt;0</formula>
    </cfRule>
  </conditionalFormatting>
  <conditionalFormatting sqref="B17">
    <cfRule type="expression" dxfId="1273" priority="13" stopIfTrue="1">
      <formula>MOD(ROW(),2)=0</formula>
    </cfRule>
    <cfRule type="expression" dxfId="1272" priority="14" stopIfTrue="1">
      <formula>MOD(ROW(),2)&lt;&gt;0</formula>
    </cfRule>
  </conditionalFormatting>
  <conditionalFormatting sqref="A26:A105">
    <cfRule type="expression" dxfId="1271" priority="5" stopIfTrue="1">
      <formula>MOD(ROW(),2)=0</formula>
    </cfRule>
    <cfRule type="expression" dxfId="1270" priority="6" stopIfTrue="1">
      <formula>MOD(ROW(),2)&lt;&gt;0</formula>
    </cfRule>
  </conditionalFormatting>
  <conditionalFormatting sqref="B26:K105">
    <cfRule type="expression" dxfId="1269" priority="7" stopIfTrue="1">
      <formula>MOD(ROW(),2)=0</formula>
    </cfRule>
    <cfRule type="expression" dxfId="1268" priority="8" stopIfTrue="1">
      <formula>MOD(ROW(),2)&lt;&gt;0</formula>
    </cfRule>
  </conditionalFormatting>
  <conditionalFormatting sqref="A21">
    <cfRule type="expression" dxfId="1267" priority="1" stopIfTrue="1">
      <formula>MOD(ROW(),2)=0</formula>
    </cfRule>
    <cfRule type="expression" dxfId="1266" priority="2" stopIfTrue="1">
      <formula>MOD(ROW(),2)&lt;&gt;0</formula>
    </cfRule>
  </conditionalFormatting>
  <hyperlinks>
    <hyperlink ref="B24" location="Assumptions!A1" display="Assumptions" xr:uid="{8166D0C5-A318-4E03-B32A-1B46BD09910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4"/>
  <dimension ref="A1:I108"/>
  <sheetViews>
    <sheetView showGridLines="0" zoomScale="85" zoomScaleNormal="85" workbookViewId="0">
      <selection activeCell="J22" sqref="J22"/>
    </sheetView>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x-305</v>
      </c>
      <c r="B3" s="58"/>
      <c r="C3" s="58"/>
      <c r="D3" s="58"/>
      <c r="E3" s="58"/>
      <c r="F3" s="58"/>
      <c r="G3" s="58"/>
      <c r="H3" s="58"/>
      <c r="I3" s="58"/>
    </row>
    <row r="4" spans="1:9" x14ac:dyDescent="0.25">
      <c r="A4" s="60"/>
    </row>
    <row r="6" spans="1:9" x14ac:dyDescent="0.25">
      <c r="A6" s="95" t="s">
        <v>24</v>
      </c>
      <c r="B6" s="96" t="s">
        <v>26</v>
      </c>
      <c r="C6" s="96"/>
      <c r="D6" s="96"/>
      <c r="E6" s="96"/>
    </row>
    <row r="7" spans="1:9" ht="19.5" customHeight="1" x14ac:dyDescent="0.25">
      <c r="A7" s="97" t="s">
        <v>348</v>
      </c>
      <c r="B7" s="98" t="s">
        <v>350</v>
      </c>
      <c r="C7" s="98"/>
      <c r="D7" s="98"/>
      <c r="E7" s="98"/>
    </row>
    <row r="8" spans="1:9" x14ac:dyDescent="0.25">
      <c r="A8" s="97" t="s">
        <v>349</v>
      </c>
      <c r="B8" s="98" t="s">
        <v>49</v>
      </c>
      <c r="C8" s="98"/>
      <c r="D8" s="98"/>
      <c r="E8" s="98"/>
    </row>
    <row r="9" spans="1:9" x14ac:dyDescent="0.25">
      <c r="A9" s="97" t="s">
        <v>17</v>
      </c>
      <c r="B9" s="98" t="s">
        <v>385</v>
      </c>
      <c r="C9" s="98"/>
      <c r="D9" s="98"/>
      <c r="E9" s="98"/>
    </row>
    <row r="10" spans="1:9" ht="14.4" customHeight="1" x14ac:dyDescent="0.25">
      <c r="A10" s="97" t="s">
        <v>2</v>
      </c>
      <c r="B10" s="98" t="s">
        <v>386</v>
      </c>
      <c r="C10" s="98"/>
      <c r="D10" s="98"/>
      <c r="E10" s="98"/>
    </row>
    <row r="11" spans="1:9" x14ac:dyDescent="0.25">
      <c r="A11" s="97" t="s">
        <v>23</v>
      </c>
      <c r="B11" s="98" t="s">
        <v>387</v>
      </c>
      <c r="C11" s="98"/>
      <c r="D11" s="98"/>
      <c r="E11" s="98"/>
    </row>
    <row r="12" spans="1:9" x14ac:dyDescent="0.25">
      <c r="A12" s="97" t="s">
        <v>271</v>
      </c>
      <c r="B12" s="98" t="s">
        <v>388</v>
      </c>
      <c r="C12" s="98"/>
      <c r="D12" s="98"/>
      <c r="E12" s="98"/>
    </row>
    <row r="13" spans="1:9" x14ac:dyDescent="0.25">
      <c r="A13" s="97" t="s">
        <v>389</v>
      </c>
      <c r="B13" s="98">
        <v>0</v>
      </c>
      <c r="C13" s="98"/>
      <c r="D13" s="98"/>
      <c r="E13" s="98"/>
    </row>
    <row r="14" spans="1:9" x14ac:dyDescent="0.25">
      <c r="A14" s="97" t="s">
        <v>18</v>
      </c>
      <c r="B14" s="98">
        <v>305</v>
      </c>
      <c r="C14" s="98"/>
      <c r="D14" s="98"/>
      <c r="E14" s="98"/>
    </row>
    <row r="15" spans="1:9" x14ac:dyDescent="0.25">
      <c r="A15" s="97" t="s">
        <v>58</v>
      </c>
      <c r="B15" s="98" t="s">
        <v>390</v>
      </c>
      <c r="C15" s="98"/>
      <c r="D15" s="98"/>
      <c r="E15" s="98"/>
    </row>
    <row r="16" spans="1:9" x14ac:dyDescent="0.25">
      <c r="A16" s="97" t="s">
        <v>59</v>
      </c>
      <c r="B16" s="98" t="s">
        <v>391</v>
      </c>
      <c r="C16" s="98"/>
      <c r="D16" s="98"/>
      <c r="E16" s="98"/>
    </row>
    <row r="17" spans="1:5" ht="36.6" customHeight="1" x14ac:dyDescent="0.25">
      <c r="A17" s="97" t="s">
        <v>360</v>
      </c>
      <c r="B17" s="98" t="s">
        <v>821</v>
      </c>
      <c r="C17" s="98"/>
      <c r="D17" s="98"/>
      <c r="E17" s="98"/>
    </row>
    <row r="18" spans="1:5" x14ac:dyDescent="0.25">
      <c r="A18" s="97" t="s">
        <v>19</v>
      </c>
      <c r="B18" s="102">
        <v>45071</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26.4" x14ac:dyDescent="0.25">
      <c r="A26" s="113" t="s">
        <v>278</v>
      </c>
      <c r="B26" s="113" t="s">
        <v>392</v>
      </c>
      <c r="C26" s="113" t="s">
        <v>393</v>
      </c>
      <c r="D26" s="113" t="s">
        <v>394</v>
      </c>
      <c r="E26" s="113" t="s">
        <v>395</v>
      </c>
    </row>
    <row r="27" spans="1:5" x14ac:dyDescent="0.25">
      <c r="A27" s="114">
        <v>17</v>
      </c>
      <c r="B27" s="115">
        <v>3.43</v>
      </c>
      <c r="C27" s="115">
        <v>3.21</v>
      </c>
      <c r="D27" s="115">
        <v>2.99</v>
      </c>
      <c r="E27" s="115">
        <v>2.78</v>
      </c>
    </row>
    <row r="28" spans="1:5" x14ac:dyDescent="0.25">
      <c r="A28" s="114">
        <v>18</v>
      </c>
      <c r="B28" s="115">
        <v>3.55</v>
      </c>
      <c r="C28" s="115">
        <v>3.32</v>
      </c>
      <c r="D28" s="115">
        <v>3.09</v>
      </c>
      <c r="E28" s="115">
        <v>2.88</v>
      </c>
    </row>
    <row r="29" spans="1:5" x14ac:dyDescent="0.25">
      <c r="A29" s="114">
        <v>19</v>
      </c>
      <c r="B29" s="115">
        <v>3.67</v>
      </c>
      <c r="C29" s="115">
        <v>3.43</v>
      </c>
      <c r="D29" s="115">
        <v>3.2</v>
      </c>
      <c r="E29" s="115">
        <v>2.97</v>
      </c>
    </row>
    <row r="30" spans="1:5" x14ac:dyDescent="0.25">
      <c r="A30" s="114">
        <v>20</v>
      </c>
      <c r="B30" s="115">
        <v>3.8</v>
      </c>
      <c r="C30" s="115">
        <v>3.55</v>
      </c>
      <c r="D30" s="115">
        <v>3.3</v>
      </c>
      <c r="E30" s="115">
        <v>3.07</v>
      </c>
    </row>
    <row r="31" spans="1:5" x14ac:dyDescent="0.25">
      <c r="A31" s="114">
        <v>21</v>
      </c>
      <c r="B31" s="115">
        <v>3.93</v>
      </c>
      <c r="C31" s="115">
        <v>3.67</v>
      </c>
      <c r="D31" s="115">
        <v>3.42</v>
      </c>
      <c r="E31" s="115">
        <v>3.18</v>
      </c>
    </row>
    <row r="32" spans="1:5" x14ac:dyDescent="0.25">
      <c r="A32" s="114">
        <v>22</v>
      </c>
      <c r="B32" s="115">
        <v>4.0599999999999996</v>
      </c>
      <c r="C32" s="115">
        <v>3.79</v>
      </c>
      <c r="D32" s="115">
        <v>3.53</v>
      </c>
      <c r="E32" s="115">
        <v>3.29</v>
      </c>
    </row>
    <row r="33" spans="1:5" x14ac:dyDescent="0.25">
      <c r="A33" s="114">
        <v>23</v>
      </c>
      <c r="B33" s="115">
        <v>4.2</v>
      </c>
      <c r="C33" s="115">
        <v>3.92</v>
      </c>
      <c r="D33" s="115">
        <v>3.65</v>
      </c>
      <c r="E33" s="115">
        <v>3.4</v>
      </c>
    </row>
    <row r="34" spans="1:5" x14ac:dyDescent="0.25">
      <c r="A34" s="114">
        <v>24</v>
      </c>
      <c r="B34" s="115">
        <v>4.3499999999999996</v>
      </c>
      <c r="C34" s="115">
        <v>4.05</v>
      </c>
      <c r="D34" s="115">
        <v>3.78</v>
      </c>
      <c r="E34" s="115">
        <v>3.51</v>
      </c>
    </row>
    <row r="35" spans="1:5" x14ac:dyDescent="0.25">
      <c r="A35" s="114">
        <v>25</v>
      </c>
      <c r="B35" s="115">
        <v>4.49</v>
      </c>
      <c r="C35" s="115">
        <v>4.1900000000000004</v>
      </c>
      <c r="D35" s="115">
        <v>3.9</v>
      </c>
      <c r="E35" s="115">
        <v>3.63</v>
      </c>
    </row>
    <row r="36" spans="1:5" x14ac:dyDescent="0.25">
      <c r="A36" s="114">
        <v>26</v>
      </c>
      <c r="B36" s="115">
        <v>4.6500000000000004</v>
      </c>
      <c r="C36" s="115">
        <v>4.33</v>
      </c>
      <c r="D36" s="115">
        <v>4.04</v>
      </c>
      <c r="E36" s="115">
        <v>3.75</v>
      </c>
    </row>
    <row r="37" spans="1:5" x14ac:dyDescent="0.25">
      <c r="A37" s="114">
        <v>27</v>
      </c>
      <c r="B37" s="115">
        <v>4.8099999999999996</v>
      </c>
      <c r="C37" s="115">
        <v>4.4800000000000004</v>
      </c>
      <c r="D37" s="115">
        <v>4.17</v>
      </c>
      <c r="E37" s="115">
        <v>3.88</v>
      </c>
    </row>
    <row r="38" spans="1:5" x14ac:dyDescent="0.25">
      <c r="A38" s="114">
        <v>28</v>
      </c>
      <c r="B38" s="115">
        <v>4.97</v>
      </c>
      <c r="C38" s="115">
        <v>4.63</v>
      </c>
      <c r="D38" s="115">
        <v>4.3099999999999996</v>
      </c>
      <c r="E38" s="115">
        <v>4.01</v>
      </c>
    </row>
    <row r="39" spans="1:5" x14ac:dyDescent="0.25">
      <c r="A39" s="114">
        <v>29</v>
      </c>
      <c r="B39" s="115">
        <v>5.14</v>
      </c>
      <c r="C39" s="115">
        <v>4.79</v>
      </c>
      <c r="D39" s="115">
        <v>4.46</v>
      </c>
      <c r="E39" s="115">
        <v>4.1399999999999997</v>
      </c>
    </row>
    <row r="40" spans="1:5" x14ac:dyDescent="0.25">
      <c r="A40" s="114">
        <v>30</v>
      </c>
      <c r="B40" s="115">
        <v>5.32</v>
      </c>
      <c r="C40" s="115">
        <v>4.96</v>
      </c>
      <c r="D40" s="115">
        <v>4.6100000000000003</v>
      </c>
      <c r="E40" s="115">
        <v>4.28</v>
      </c>
    </row>
    <row r="41" spans="1:5" x14ac:dyDescent="0.25">
      <c r="A41" s="114">
        <v>31</v>
      </c>
      <c r="B41" s="115">
        <v>5.5</v>
      </c>
      <c r="C41" s="115">
        <v>5.12</v>
      </c>
      <c r="D41" s="115">
        <v>4.7699999999999996</v>
      </c>
      <c r="E41" s="115">
        <v>4.43</v>
      </c>
    </row>
    <row r="42" spans="1:5" x14ac:dyDescent="0.25">
      <c r="A42" s="114">
        <v>32</v>
      </c>
      <c r="B42" s="115">
        <v>5.69</v>
      </c>
      <c r="C42" s="115">
        <v>5.3</v>
      </c>
      <c r="D42" s="115">
        <v>4.93</v>
      </c>
      <c r="E42" s="115">
        <v>4.58</v>
      </c>
    </row>
    <row r="43" spans="1:5" x14ac:dyDescent="0.25">
      <c r="A43" s="114">
        <v>33</v>
      </c>
      <c r="B43" s="115">
        <v>5.88</v>
      </c>
      <c r="C43" s="115">
        <v>5.48</v>
      </c>
      <c r="D43" s="115">
        <v>5.0999999999999996</v>
      </c>
      <c r="E43" s="115">
        <v>4.7300000000000004</v>
      </c>
    </row>
    <row r="44" spans="1:5" x14ac:dyDescent="0.25">
      <c r="A44" s="114">
        <v>34</v>
      </c>
      <c r="B44" s="115">
        <v>6.08</v>
      </c>
      <c r="C44" s="115">
        <v>5.67</v>
      </c>
      <c r="D44" s="115">
        <v>5.27</v>
      </c>
      <c r="E44" s="115">
        <v>4.8899999999999997</v>
      </c>
    </row>
    <row r="45" spans="1:5" x14ac:dyDescent="0.25">
      <c r="A45" s="114">
        <v>35</v>
      </c>
      <c r="B45" s="115">
        <v>6.29</v>
      </c>
      <c r="C45" s="115">
        <v>5.86</v>
      </c>
      <c r="D45" s="115">
        <v>5.45</v>
      </c>
      <c r="E45" s="115">
        <v>5.0599999999999996</v>
      </c>
    </row>
    <row r="46" spans="1:5" x14ac:dyDescent="0.25">
      <c r="A46" s="114">
        <v>36</v>
      </c>
      <c r="B46" s="115">
        <v>6.51</v>
      </c>
      <c r="C46" s="115">
        <v>6.06</v>
      </c>
      <c r="D46" s="115">
        <v>5.64</v>
      </c>
      <c r="E46" s="115">
        <v>5.23</v>
      </c>
    </row>
    <row r="47" spans="1:5" x14ac:dyDescent="0.25">
      <c r="A47" s="114">
        <v>37</v>
      </c>
      <c r="B47" s="115">
        <v>6.73</v>
      </c>
      <c r="C47" s="115">
        <v>6.27</v>
      </c>
      <c r="D47" s="115">
        <v>5.83</v>
      </c>
      <c r="E47" s="115">
        <v>5.41</v>
      </c>
    </row>
    <row r="48" spans="1:5" x14ac:dyDescent="0.25">
      <c r="A48" s="114">
        <v>38</v>
      </c>
      <c r="B48" s="115">
        <v>6.97</v>
      </c>
      <c r="C48" s="115">
        <v>6.48</v>
      </c>
      <c r="D48" s="115">
        <v>6.03</v>
      </c>
      <c r="E48" s="115">
        <v>5.59</v>
      </c>
    </row>
    <row r="49" spans="1:5" x14ac:dyDescent="0.25">
      <c r="A49" s="114">
        <v>39</v>
      </c>
      <c r="B49" s="115">
        <v>7.21</v>
      </c>
      <c r="C49" s="115">
        <v>6.71</v>
      </c>
      <c r="D49" s="115">
        <v>6.23</v>
      </c>
      <c r="E49" s="115">
        <v>5.78</v>
      </c>
    </row>
    <row r="50" spans="1:5" x14ac:dyDescent="0.25">
      <c r="A50" s="114">
        <v>40</v>
      </c>
      <c r="B50" s="115">
        <v>7.45</v>
      </c>
      <c r="C50" s="115">
        <v>6.94</v>
      </c>
      <c r="D50" s="115">
        <v>6.45</v>
      </c>
      <c r="E50" s="115">
        <v>5.98</v>
      </c>
    </row>
    <row r="51" spans="1:5" x14ac:dyDescent="0.25">
      <c r="A51" s="114">
        <v>41</v>
      </c>
      <c r="B51" s="115">
        <v>7.71</v>
      </c>
      <c r="C51" s="115">
        <v>7.18</v>
      </c>
      <c r="D51" s="115">
        <v>6.67</v>
      </c>
      <c r="E51" s="115">
        <v>6.18</v>
      </c>
    </row>
    <row r="52" spans="1:5" x14ac:dyDescent="0.25">
      <c r="A52" s="114">
        <v>42</v>
      </c>
      <c r="B52" s="115">
        <v>7.98</v>
      </c>
      <c r="C52" s="115">
        <v>7.42</v>
      </c>
      <c r="D52" s="115">
        <v>6.9</v>
      </c>
      <c r="E52" s="115">
        <v>6.39</v>
      </c>
    </row>
    <row r="53" spans="1:5" x14ac:dyDescent="0.25">
      <c r="A53" s="114">
        <v>43</v>
      </c>
      <c r="B53" s="115">
        <v>8.26</v>
      </c>
      <c r="C53" s="115">
        <v>7.68</v>
      </c>
      <c r="D53" s="115">
        <v>7.13</v>
      </c>
      <c r="E53" s="115">
        <v>6.61</v>
      </c>
    </row>
    <row r="54" spans="1:5" x14ac:dyDescent="0.25">
      <c r="A54" s="114">
        <v>44</v>
      </c>
      <c r="B54" s="115">
        <v>8.5399999999999991</v>
      </c>
      <c r="C54" s="115">
        <v>7.95</v>
      </c>
      <c r="D54" s="115">
        <v>7.38</v>
      </c>
      <c r="E54" s="115">
        <v>6.84</v>
      </c>
    </row>
    <row r="55" spans="1:5" x14ac:dyDescent="0.25">
      <c r="A55" s="114">
        <v>45</v>
      </c>
      <c r="B55" s="115">
        <v>8.84</v>
      </c>
      <c r="C55" s="115">
        <v>8.2200000000000006</v>
      </c>
      <c r="D55" s="115">
        <v>7.63</v>
      </c>
      <c r="E55" s="115">
        <v>7.08</v>
      </c>
    </row>
    <row r="56" spans="1:5" x14ac:dyDescent="0.25">
      <c r="A56" s="114">
        <v>46</v>
      </c>
      <c r="B56" s="115">
        <v>9.15</v>
      </c>
      <c r="C56" s="115">
        <v>8.51</v>
      </c>
      <c r="D56" s="115">
        <v>7.9</v>
      </c>
      <c r="E56" s="115">
        <v>7.32</v>
      </c>
    </row>
    <row r="57" spans="1:5" x14ac:dyDescent="0.25">
      <c r="A57" s="114">
        <v>47</v>
      </c>
      <c r="B57" s="115">
        <v>9.4700000000000006</v>
      </c>
      <c r="C57" s="115">
        <v>8.81</v>
      </c>
      <c r="D57" s="115">
        <v>8.17</v>
      </c>
      <c r="E57" s="115">
        <v>7.57</v>
      </c>
    </row>
    <row r="58" spans="1:5" x14ac:dyDescent="0.25">
      <c r="A58" s="114">
        <v>48</v>
      </c>
      <c r="B58" s="115">
        <v>9.81</v>
      </c>
      <c r="C58" s="115">
        <v>9.11</v>
      </c>
      <c r="D58" s="115">
        <v>8.4600000000000009</v>
      </c>
      <c r="E58" s="115">
        <v>7.83</v>
      </c>
    </row>
    <row r="59" spans="1:5" x14ac:dyDescent="0.25">
      <c r="A59" s="114">
        <v>49</v>
      </c>
      <c r="B59" s="115">
        <v>10.15</v>
      </c>
      <c r="C59" s="115">
        <v>9.43</v>
      </c>
      <c r="D59" s="115">
        <v>8.75</v>
      </c>
      <c r="E59" s="115">
        <v>8.11</v>
      </c>
    </row>
    <row r="60" spans="1:5" x14ac:dyDescent="0.25">
      <c r="A60" s="114">
        <v>50</v>
      </c>
      <c r="B60" s="115">
        <v>10.51</v>
      </c>
      <c r="C60" s="115">
        <v>9.77</v>
      </c>
      <c r="D60" s="115">
        <v>9.06</v>
      </c>
      <c r="E60" s="115">
        <v>8.39</v>
      </c>
    </row>
    <row r="61" spans="1:5" x14ac:dyDescent="0.25">
      <c r="A61" s="114">
        <v>51</v>
      </c>
      <c r="B61" s="115">
        <v>10.89</v>
      </c>
      <c r="C61" s="115">
        <v>10.11</v>
      </c>
      <c r="D61" s="115">
        <v>9.3800000000000008</v>
      </c>
      <c r="E61" s="115">
        <v>8.68</v>
      </c>
    </row>
    <row r="62" spans="1:5" x14ac:dyDescent="0.25">
      <c r="A62" s="114">
        <v>52</v>
      </c>
      <c r="B62" s="115">
        <v>11.28</v>
      </c>
      <c r="C62" s="115">
        <v>10.47</v>
      </c>
      <c r="D62" s="115">
        <v>9.7100000000000009</v>
      </c>
      <c r="E62" s="115">
        <v>8.99</v>
      </c>
    </row>
    <row r="63" spans="1:5" x14ac:dyDescent="0.25">
      <c r="A63" s="114">
        <v>53</v>
      </c>
      <c r="B63" s="115">
        <v>11.68</v>
      </c>
      <c r="C63" s="115">
        <v>10.85</v>
      </c>
      <c r="D63" s="115">
        <v>10.06</v>
      </c>
      <c r="E63" s="115">
        <v>9.31</v>
      </c>
    </row>
    <row r="64" spans="1:5" x14ac:dyDescent="0.25">
      <c r="A64" s="114">
        <v>54</v>
      </c>
      <c r="B64" s="115">
        <v>12.11</v>
      </c>
      <c r="C64" s="115">
        <v>11.24</v>
      </c>
      <c r="D64" s="115">
        <v>10.42</v>
      </c>
      <c r="E64" s="115">
        <v>9.64</v>
      </c>
    </row>
    <row r="65" spans="1:5" x14ac:dyDescent="0.25">
      <c r="A65" s="114">
        <v>55</v>
      </c>
      <c r="B65" s="115">
        <v>12.55</v>
      </c>
      <c r="C65" s="115">
        <v>11.65</v>
      </c>
      <c r="D65" s="115">
        <v>10.8</v>
      </c>
      <c r="E65" s="115">
        <v>9.99</v>
      </c>
    </row>
    <row r="66" spans="1:5" x14ac:dyDescent="0.25">
      <c r="A66" s="114">
        <v>56</v>
      </c>
      <c r="B66" s="115">
        <v>13.01</v>
      </c>
      <c r="C66" s="115">
        <v>12.07</v>
      </c>
      <c r="D66" s="115">
        <v>11.19</v>
      </c>
      <c r="E66" s="115">
        <v>10.35</v>
      </c>
    </row>
    <row r="67" spans="1:5" x14ac:dyDescent="0.25">
      <c r="A67" s="114">
        <v>57</v>
      </c>
      <c r="B67" s="115">
        <v>13.49</v>
      </c>
      <c r="C67" s="115">
        <v>12.52</v>
      </c>
      <c r="D67" s="115">
        <v>11.6</v>
      </c>
      <c r="E67" s="115">
        <v>10.72</v>
      </c>
    </row>
    <row r="68" spans="1:5" x14ac:dyDescent="0.25">
      <c r="A68" s="114">
        <v>58</v>
      </c>
      <c r="B68" s="115">
        <v>13.99</v>
      </c>
      <c r="C68" s="115">
        <v>12.98</v>
      </c>
      <c r="D68" s="115">
        <v>12.03</v>
      </c>
      <c r="E68" s="115">
        <v>11.12</v>
      </c>
    </row>
    <row r="69" spans="1:5" x14ac:dyDescent="0.25">
      <c r="A69" s="114">
        <v>59</v>
      </c>
      <c r="B69" s="115">
        <v>14.52</v>
      </c>
      <c r="C69" s="115">
        <v>13.47</v>
      </c>
      <c r="D69" s="115">
        <v>12.48</v>
      </c>
      <c r="E69" s="115">
        <v>11.53</v>
      </c>
    </row>
    <row r="70" spans="1:5" x14ac:dyDescent="0.25">
      <c r="A70" s="114">
        <v>60</v>
      </c>
      <c r="B70" s="115">
        <v>15.08</v>
      </c>
      <c r="C70" s="115">
        <v>13.99</v>
      </c>
      <c r="D70" s="115">
        <v>12.95</v>
      </c>
      <c r="E70" s="115">
        <v>11.97</v>
      </c>
    </row>
    <row r="71" spans="1:5" x14ac:dyDescent="0.25">
      <c r="A71" s="114">
        <v>61</v>
      </c>
      <c r="B71" s="115">
        <v>15.66</v>
      </c>
      <c r="C71" s="115">
        <v>14.52</v>
      </c>
      <c r="D71" s="115">
        <v>13.45</v>
      </c>
      <c r="E71" s="115">
        <v>12.43</v>
      </c>
    </row>
    <row r="72" spans="1:5" x14ac:dyDescent="0.25">
      <c r="A72" s="114">
        <v>62</v>
      </c>
      <c r="B72" s="115">
        <v>16.28</v>
      </c>
      <c r="C72" s="115">
        <v>15.09</v>
      </c>
      <c r="D72" s="115">
        <v>13.97</v>
      </c>
      <c r="E72" s="115">
        <v>12.91</v>
      </c>
    </row>
    <row r="73" spans="1:5" x14ac:dyDescent="0.25">
      <c r="A73" s="114">
        <v>63</v>
      </c>
      <c r="B73" s="115">
        <v>16.93</v>
      </c>
      <c r="C73" s="115">
        <v>15.7</v>
      </c>
      <c r="D73" s="115">
        <v>14.53</v>
      </c>
      <c r="E73" s="115">
        <v>13.42</v>
      </c>
    </row>
    <row r="74" spans="1:5" x14ac:dyDescent="0.25">
      <c r="A74" s="114">
        <v>64</v>
      </c>
      <c r="B74" s="115">
        <v>17.62</v>
      </c>
      <c r="C74" s="115">
        <v>16.329999999999998</v>
      </c>
      <c r="D74" s="115">
        <v>15.11</v>
      </c>
      <c r="E74" s="115">
        <v>13.96</v>
      </c>
    </row>
    <row r="75" spans="1:5" x14ac:dyDescent="0.25">
      <c r="A75" s="114">
        <v>65</v>
      </c>
      <c r="B75" s="115">
        <v>17.649999999999999</v>
      </c>
      <c r="C75" s="115">
        <v>17.010000000000002</v>
      </c>
      <c r="D75" s="115">
        <v>15.74</v>
      </c>
      <c r="E75" s="115">
        <v>14.53</v>
      </c>
    </row>
    <row r="76" spans="1:5" x14ac:dyDescent="0.25">
      <c r="A76" s="114">
        <v>66</v>
      </c>
      <c r="B76" s="115">
        <v>16.989999999999998</v>
      </c>
      <c r="C76" s="115">
        <v>17.03</v>
      </c>
      <c r="D76" s="115">
        <v>16.399999999999999</v>
      </c>
      <c r="E76" s="115">
        <v>15.14</v>
      </c>
    </row>
    <row r="77" spans="1:5" x14ac:dyDescent="0.25">
      <c r="A77" s="114">
        <v>67</v>
      </c>
      <c r="B77" s="115">
        <v>16.34</v>
      </c>
      <c r="C77" s="115">
        <v>16.37</v>
      </c>
      <c r="D77" s="115">
        <v>16.41</v>
      </c>
      <c r="E77" s="115">
        <v>15.79</v>
      </c>
    </row>
    <row r="78" spans="1:5" x14ac:dyDescent="0.25">
      <c r="A78" s="114">
        <v>68</v>
      </c>
      <c r="B78" s="115">
        <v>15.69</v>
      </c>
      <c r="C78" s="115">
        <v>15.71</v>
      </c>
      <c r="D78" s="115">
        <v>15.75</v>
      </c>
      <c r="E78" s="115">
        <v>15.79</v>
      </c>
    </row>
    <row r="79" spans="1:5" x14ac:dyDescent="0.25">
      <c r="A79" s="114">
        <v>69</v>
      </c>
      <c r="B79" s="115">
        <v>15.06</v>
      </c>
      <c r="C79" s="115">
        <v>15.07</v>
      </c>
      <c r="D79" s="115">
        <v>15.09</v>
      </c>
      <c r="E79" s="115">
        <v>15.13</v>
      </c>
    </row>
    <row r="80" spans="1:5" x14ac:dyDescent="0.25">
      <c r="A80" s="114">
        <v>70</v>
      </c>
      <c r="B80" s="115">
        <v>14.43</v>
      </c>
      <c r="C80" s="115">
        <v>14.43</v>
      </c>
      <c r="D80" s="115">
        <v>14.44</v>
      </c>
      <c r="E80" s="115">
        <v>14.47</v>
      </c>
    </row>
    <row r="81" spans="1:5" x14ac:dyDescent="0.25">
      <c r="A81" s="114">
        <v>71</v>
      </c>
      <c r="B81" s="115">
        <v>13.8</v>
      </c>
      <c r="C81" s="115">
        <v>13.8</v>
      </c>
      <c r="D81" s="115">
        <v>13.8</v>
      </c>
      <c r="E81" s="115">
        <v>13.82</v>
      </c>
    </row>
    <row r="82" spans="1:5" x14ac:dyDescent="0.25">
      <c r="A82" s="114">
        <v>72</v>
      </c>
      <c r="B82" s="115">
        <v>13.18</v>
      </c>
      <c r="C82" s="115">
        <v>13.18</v>
      </c>
      <c r="D82" s="115">
        <v>13.18</v>
      </c>
      <c r="E82" s="115">
        <v>13.19</v>
      </c>
    </row>
    <row r="83" spans="1:5" x14ac:dyDescent="0.25">
      <c r="A83" s="114">
        <v>73</v>
      </c>
      <c r="B83" s="115">
        <v>12.57</v>
      </c>
      <c r="C83" s="115">
        <v>12.57</v>
      </c>
      <c r="D83" s="115">
        <v>12.57</v>
      </c>
      <c r="E83" s="115">
        <v>12.57</v>
      </c>
    </row>
    <row r="84" spans="1:5" x14ac:dyDescent="0.25">
      <c r="A84" s="114">
        <v>74</v>
      </c>
      <c r="B84" s="115">
        <v>11.96</v>
      </c>
      <c r="C84" s="115">
        <v>11.96</v>
      </c>
      <c r="D84" s="115">
        <v>11.96</v>
      </c>
      <c r="E84" s="115">
        <v>11.96</v>
      </c>
    </row>
    <row r="85" spans="1:5" x14ac:dyDescent="0.25">
      <c r="A85" s="114">
        <v>75</v>
      </c>
      <c r="B85" s="115">
        <v>11.37</v>
      </c>
      <c r="C85" s="115">
        <v>11.37</v>
      </c>
      <c r="D85" s="115">
        <v>11.37</v>
      </c>
      <c r="E85" s="115">
        <v>11.37</v>
      </c>
    </row>
    <row r="86" spans="1:5" x14ac:dyDescent="0.25">
      <c r="A86" s="114">
        <v>76</v>
      </c>
      <c r="B86" s="115">
        <v>10.78</v>
      </c>
      <c r="C86" s="115">
        <v>10.78</v>
      </c>
      <c r="D86" s="115">
        <v>10.78</v>
      </c>
      <c r="E86" s="115">
        <v>10.78</v>
      </c>
    </row>
    <row r="87" spans="1:5" x14ac:dyDescent="0.25">
      <c r="A87" s="114">
        <v>77</v>
      </c>
      <c r="B87" s="115">
        <v>10.199999999999999</v>
      </c>
      <c r="C87" s="115">
        <v>10.199999999999999</v>
      </c>
      <c r="D87" s="115">
        <v>10.199999999999999</v>
      </c>
      <c r="E87" s="115">
        <v>10.199999999999999</v>
      </c>
    </row>
    <row r="88" spans="1:5" x14ac:dyDescent="0.25">
      <c r="A88" s="114">
        <v>78</v>
      </c>
      <c r="B88" s="115">
        <v>9.6300000000000008</v>
      </c>
      <c r="C88" s="115">
        <v>9.6300000000000008</v>
      </c>
      <c r="D88" s="115">
        <v>9.6300000000000008</v>
      </c>
      <c r="E88" s="115">
        <v>9.6300000000000008</v>
      </c>
    </row>
    <row r="89" spans="1:5" x14ac:dyDescent="0.25">
      <c r="A89" s="114">
        <v>79</v>
      </c>
      <c r="B89" s="115">
        <v>9.08</v>
      </c>
      <c r="C89" s="115">
        <v>9.08</v>
      </c>
      <c r="D89" s="115">
        <v>9.08</v>
      </c>
      <c r="E89" s="115">
        <v>9.08</v>
      </c>
    </row>
    <row r="90" spans="1:5" x14ac:dyDescent="0.25">
      <c r="A90" s="114">
        <v>80</v>
      </c>
      <c r="B90" s="115">
        <v>8.5500000000000007</v>
      </c>
      <c r="C90" s="115">
        <v>8.5500000000000007</v>
      </c>
      <c r="D90" s="115">
        <v>8.5500000000000007</v>
      </c>
      <c r="E90" s="115">
        <v>8.5500000000000007</v>
      </c>
    </row>
    <row r="91" spans="1:5" x14ac:dyDescent="0.25">
      <c r="A91" s="114">
        <v>81</v>
      </c>
      <c r="B91" s="115">
        <v>8.0299999999999994</v>
      </c>
      <c r="C91" s="115">
        <v>8.0299999999999994</v>
      </c>
      <c r="D91" s="115">
        <v>8.0299999999999994</v>
      </c>
      <c r="E91" s="115">
        <v>8.0299999999999994</v>
      </c>
    </row>
    <row r="92" spans="1:5" x14ac:dyDescent="0.25">
      <c r="A92" s="114">
        <v>82</v>
      </c>
      <c r="B92" s="115">
        <v>7.53</v>
      </c>
      <c r="C92" s="115">
        <v>7.53</v>
      </c>
      <c r="D92" s="115">
        <v>7.53</v>
      </c>
      <c r="E92" s="115">
        <v>7.53</v>
      </c>
    </row>
    <row r="93" spans="1:5" x14ac:dyDescent="0.25">
      <c r="A93" s="114">
        <v>83</v>
      </c>
      <c r="B93" s="115">
        <v>7.05</v>
      </c>
      <c r="C93" s="115">
        <v>7.05</v>
      </c>
      <c r="D93" s="115">
        <v>7.05</v>
      </c>
      <c r="E93" s="115">
        <v>7.05</v>
      </c>
    </row>
    <row r="94" spans="1:5" x14ac:dyDescent="0.25">
      <c r="A94" s="114">
        <v>84</v>
      </c>
      <c r="B94" s="115">
        <v>6.59</v>
      </c>
      <c r="C94" s="115">
        <v>6.59</v>
      </c>
      <c r="D94" s="115">
        <v>6.59</v>
      </c>
      <c r="E94" s="115">
        <v>6.59</v>
      </c>
    </row>
    <row r="95" spans="1:5" x14ac:dyDescent="0.25">
      <c r="A95" s="114">
        <v>85</v>
      </c>
      <c r="B95" s="115">
        <v>6.15</v>
      </c>
      <c r="C95" s="115">
        <v>6.15</v>
      </c>
      <c r="D95" s="115">
        <v>6.15</v>
      </c>
      <c r="E95" s="115">
        <v>6.15</v>
      </c>
    </row>
    <row r="96" spans="1:5" x14ac:dyDescent="0.25">
      <c r="A96" s="114">
        <v>86</v>
      </c>
      <c r="B96" s="115">
        <v>5.73</v>
      </c>
      <c r="C96" s="115">
        <v>5.73</v>
      </c>
      <c r="D96" s="115">
        <v>5.73</v>
      </c>
      <c r="E96" s="115">
        <v>5.73</v>
      </c>
    </row>
    <row r="97" spans="1:5" x14ac:dyDescent="0.25">
      <c r="A97" s="114">
        <v>87</v>
      </c>
      <c r="B97" s="115">
        <v>5.33</v>
      </c>
      <c r="C97" s="115">
        <v>5.33</v>
      </c>
      <c r="D97" s="115">
        <v>5.33</v>
      </c>
      <c r="E97" s="115">
        <v>5.33</v>
      </c>
    </row>
    <row r="98" spans="1:5" x14ac:dyDescent="0.25">
      <c r="A98" s="114">
        <v>88</v>
      </c>
      <c r="B98" s="115">
        <v>4.95</v>
      </c>
      <c r="C98" s="115">
        <v>4.95</v>
      </c>
      <c r="D98" s="115">
        <v>4.95</v>
      </c>
      <c r="E98" s="115">
        <v>4.95</v>
      </c>
    </row>
    <row r="99" spans="1:5" x14ac:dyDescent="0.25">
      <c r="A99" s="114">
        <v>89</v>
      </c>
      <c r="B99" s="115">
        <v>4.59</v>
      </c>
      <c r="C99" s="115">
        <v>4.59</v>
      </c>
      <c r="D99" s="115">
        <v>4.59</v>
      </c>
      <c r="E99" s="115">
        <v>4.59</v>
      </c>
    </row>
    <row r="100" spans="1:5" x14ac:dyDescent="0.25">
      <c r="A100" s="114">
        <v>90</v>
      </c>
      <c r="B100" s="115">
        <v>4.26</v>
      </c>
      <c r="C100" s="115">
        <v>4.26</v>
      </c>
      <c r="D100" s="115">
        <v>4.26</v>
      </c>
      <c r="E100" s="115">
        <v>4.26</v>
      </c>
    </row>
    <row r="101" spans="1:5" x14ac:dyDescent="0.25">
      <c r="A101" s="114">
        <v>91</v>
      </c>
      <c r="B101" s="115">
        <v>3.94</v>
      </c>
      <c r="C101" s="115">
        <v>3.94</v>
      </c>
      <c r="D101" s="115">
        <v>3.94</v>
      </c>
      <c r="E101" s="115">
        <v>3.94</v>
      </c>
    </row>
    <row r="102" spans="1:5" x14ac:dyDescent="0.25">
      <c r="A102" s="114">
        <v>92</v>
      </c>
      <c r="B102" s="115">
        <v>3.65</v>
      </c>
      <c r="C102" s="115">
        <v>3.65</v>
      </c>
      <c r="D102" s="115">
        <v>3.65</v>
      </c>
      <c r="E102" s="115">
        <v>3.65</v>
      </c>
    </row>
    <row r="103" spans="1:5" x14ac:dyDescent="0.25">
      <c r="A103" s="114">
        <v>93</v>
      </c>
      <c r="B103" s="115">
        <v>3.39</v>
      </c>
      <c r="C103" s="115">
        <v>3.39</v>
      </c>
      <c r="D103" s="115">
        <v>3.39</v>
      </c>
      <c r="E103" s="115">
        <v>3.39</v>
      </c>
    </row>
    <row r="104" spans="1:5" x14ac:dyDescent="0.25">
      <c r="A104" s="114">
        <v>94</v>
      </c>
      <c r="B104" s="115">
        <v>3.15</v>
      </c>
      <c r="C104" s="115">
        <v>3.15</v>
      </c>
      <c r="D104" s="115">
        <v>3.15</v>
      </c>
      <c r="E104" s="115">
        <v>3.15</v>
      </c>
    </row>
    <row r="105" spans="1:5" x14ac:dyDescent="0.25">
      <c r="A105" s="114">
        <v>95</v>
      </c>
      <c r="B105" s="115">
        <v>2.93</v>
      </c>
      <c r="C105" s="115">
        <v>2.93</v>
      </c>
      <c r="D105" s="115">
        <v>2.93</v>
      </c>
      <c r="E105" s="115">
        <v>2.93</v>
      </c>
    </row>
    <row r="106" spans="1:5" x14ac:dyDescent="0.25">
      <c r="A106" s="114">
        <v>96</v>
      </c>
      <c r="B106" s="115">
        <v>2.73</v>
      </c>
      <c r="C106" s="115">
        <v>2.73</v>
      </c>
      <c r="D106" s="115">
        <v>2.73</v>
      </c>
      <c r="E106" s="115">
        <v>2.73</v>
      </c>
    </row>
    <row r="107" spans="1:5" x14ac:dyDescent="0.25">
      <c r="A107" s="114">
        <v>97</v>
      </c>
      <c r="B107" s="115">
        <v>2.56</v>
      </c>
      <c r="C107" s="115">
        <v>2.56</v>
      </c>
      <c r="D107" s="115">
        <v>2.56</v>
      </c>
      <c r="E107" s="115">
        <v>2.56</v>
      </c>
    </row>
    <row r="108" spans="1:5" x14ac:dyDescent="0.25">
      <c r="A108" s="114">
        <v>98</v>
      </c>
      <c r="B108" s="115">
        <v>2.41</v>
      </c>
      <c r="C108" s="115">
        <v>2.41</v>
      </c>
      <c r="D108" s="115">
        <v>2.41</v>
      </c>
      <c r="E108" s="115">
        <v>2.41</v>
      </c>
    </row>
  </sheetData>
  <sheetProtection algorithmName="SHA-512" hashValue="oRAd/mSR/Lai/LJuDrAMHnng1Yl5g8xVZRCoL9NXQRpg1Mxu1U8fl1jAv8witDOf/7KeEm++8AK/x1idoyoQGw==" saltValue="cfEuPs3jZHn5XG0mK9D9cA==" spinCount="100000" sheet="1" objects="1" scenarios="1"/>
  <conditionalFormatting sqref="A6">
    <cfRule type="expression" dxfId="1265" priority="21" stopIfTrue="1">
      <formula>MOD(ROW(),2)=0</formula>
    </cfRule>
    <cfRule type="expression" dxfId="1264" priority="22" stopIfTrue="1">
      <formula>MOD(ROW(),2)&lt;&gt;0</formula>
    </cfRule>
  </conditionalFormatting>
  <conditionalFormatting sqref="B6:E17 C18:E21">
    <cfRule type="expression" dxfId="1263" priority="23" stopIfTrue="1">
      <formula>MOD(ROW(),2)=0</formula>
    </cfRule>
    <cfRule type="expression" dxfId="1262" priority="24" stopIfTrue="1">
      <formula>MOD(ROW(),2)&lt;&gt;0</formula>
    </cfRule>
  </conditionalFormatting>
  <conditionalFormatting sqref="A7:A20">
    <cfRule type="expression" dxfId="1261" priority="15" stopIfTrue="1">
      <formula>MOD(ROW(),2)=0</formula>
    </cfRule>
    <cfRule type="expression" dxfId="1260" priority="16" stopIfTrue="1">
      <formula>MOD(ROW(),2)&lt;&gt;0</formula>
    </cfRule>
  </conditionalFormatting>
  <conditionalFormatting sqref="B18:B21">
    <cfRule type="expression" dxfId="1259" priority="13" stopIfTrue="1">
      <formula>MOD(ROW(),2)=0</formula>
    </cfRule>
    <cfRule type="expression" dxfId="1258" priority="14" stopIfTrue="1">
      <formula>MOD(ROW(),2)&lt;&gt;0</formula>
    </cfRule>
  </conditionalFormatting>
  <conditionalFormatting sqref="A26:A108">
    <cfRule type="expression" dxfId="1257" priority="5" stopIfTrue="1">
      <formula>MOD(ROW(),2)=0</formula>
    </cfRule>
    <cfRule type="expression" dxfId="1256" priority="6" stopIfTrue="1">
      <formula>MOD(ROW(),2)&lt;&gt;0</formula>
    </cfRule>
  </conditionalFormatting>
  <conditionalFormatting sqref="B26:E108">
    <cfRule type="expression" dxfId="1255" priority="7" stopIfTrue="1">
      <formula>MOD(ROW(),2)=0</formula>
    </cfRule>
    <cfRule type="expression" dxfId="1254" priority="8" stopIfTrue="1">
      <formula>MOD(ROW(),2)&lt;&gt;0</formula>
    </cfRule>
  </conditionalFormatting>
  <conditionalFormatting sqref="A21">
    <cfRule type="expression" dxfId="1253" priority="1" stopIfTrue="1">
      <formula>MOD(ROW(),2)=0</formula>
    </cfRule>
    <cfRule type="expression" dxfId="1252" priority="2" stopIfTrue="1">
      <formula>MOD(ROW(),2)&lt;&gt;0</formula>
    </cfRule>
  </conditionalFormatting>
  <hyperlinks>
    <hyperlink ref="B24" location="Assumptions!A1" display="Assumptions" xr:uid="{AEDC3351-3B61-4184-AF20-34AA25D80E1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7"/>
  <dimension ref="A1:I108"/>
  <sheetViews>
    <sheetView showGridLines="0" zoomScale="85" zoomScaleNormal="85" workbookViewId="0">
      <selection activeCell="J22" sqref="J22"/>
    </sheetView>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x-306</v>
      </c>
      <c r="B3" s="58"/>
      <c r="C3" s="58"/>
      <c r="D3" s="58"/>
      <c r="E3" s="58"/>
      <c r="F3" s="58"/>
      <c r="G3" s="58"/>
      <c r="H3" s="58"/>
      <c r="I3" s="58"/>
    </row>
    <row r="4" spans="1:9" x14ac:dyDescent="0.25">
      <c r="A4" s="60"/>
    </row>
    <row r="6" spans="1:9" x14ac:dyDescent="0.25">
      <c r="A6" s="95" t="s">
        <v>24</v>
      </c>
      <c r="B6" s="96" t="s">
        <v>26</v>
      </c>
      <c r="C6" s="96"/>
      <c r="D6" s="96"/>
      <c r="E6" s="96"/>
    </row>
    <row r="7" spans="1:9" ht="14.4" customHeight="1" x14ac:dyDescent="0.25">
      <c r="A7" s="97" t="s">
        <v>348</v>
      </c>
      <c r="B7" s="98" t="s">
        <v>350</v>
      </c>
      <c r="C7" s="98"/>
      <c r="D7" s="98"/>
      <c r="E7" s="98"/>
    </row>
    <row r="8" spans="1:9" x14ac:dyDescent="0.25">
      <c r="A8" s="97" t="s">
        <v>349</v>
      </c>
      <c r="B8" s="98" t="s">
        <v>49</v>
      </c>
      <c r="C8" s="98"/>
      <c r="D8" s="98"/>
      <c r="E8" s="98"/>
    </row>
    <row r="9" spans="1:9" x14ac:dyDescent="0.25">
      <c r="A9" s="97" t="s">
        <v>17</v>
      </c>
      <c r="B9" s="98" t="s">
        <v>385</v>
      </c>
      <c r="C9" s="98"/>
      <c r="D9" s="98"/>
      <c r="E9" s="98"/>
    </row>
    <row r="10" spans="1:9" ht="12.9" customHeight="1" x14ac:dyDescent="0.25">
      <c r="A10" s="97" t="s">
        <v>2</v>
      </c>
      <c r="B10" s="98" t="s">
        <v>396</v>
      </c>
      <c r="C10" s="98"/>
      <c r="D10" s="98"/>
      <c r="E10" s="98"/>
    </row>
    <row r="11" spans="1:9" x14ac:dyDescent="0.25">
      <c r="A11" s="97" t="s">
        <v>23</v>
      </c>
      <c r="B11" s="98" t="s">
        <v>397</v>
      </c>
      <c r="C11" s="98"/>
      <c r="D11" s="98"/>
      <c r="E11" s="98"/>
    </row>
    <row r="12" spans="1:9" x14ac:dyDescent="0.25">
      <c r="A12" s="97" t="s">
        <v>271</v>
      </c>
      <c r="B12" s="98" t="s">
        <v>388</v>
      </c>
      <c r="C12" s="98"/>
      <c r="D12" s="98"/>
      <c r="E12" s="98"/>
    </row>
    <row r="13" spans="1:9" x14ac:dyDescent="0.25">
      <c r="A13" s="97" t="s">
        <v>389</v>
      </c>
      <c r="B13" s="98">
        <v>0</v>
      </c>
      <c r="C13" s="98"/>
      <c r="D13" s="98"/>
      <c r="E13" s="98"/>
    </row>
    <row r="14" spans="1:9" x14ac:dyDescent="0.25">
      <c r="A14" s="97" t="s">
        <v>18</v>
      </c>
      <c r="B14" s="98">
        <v>306</v>
      </c>
      <c r="C14" s="98"/>
      <c r="D14" s="98"/>
      <c r="E14" s="98"/>
    </row>
    <row r="15" spans="1:9" x14ac:dyDescent="0.25">
      <c r="A15" s="97" t="s">
        <v>58</v>
      </c>
      <c r="B15" s="98" t="s">
        <v>398</v>
      </c>
      <c r="C15" s="98"/>
      <c r="D15" s="98"/>
      <c r="E15" s="98"/>
    </row>
    <row r="16" spans="1:9" x14ac:dyDescent="0.25">
      <c r="A16" s="97" t="s">
        <v>59</v>
      </c>
      <c r="B16" s="98" t="s">
        <v>399</v>
      </c>
      <c r="C16" s="98"/>
      <c r="D16" s="98"/>
      <c r="E16" s="98"/>
    </row>
    <row r="17" spans="1:5" ht="35.1" customHeight="1" x14ac:dyDescent="0.25">
      <c r="A17" s="97" t="s">
        <v>360</v>
      </c>
      <c r="B17" s="98" t="s">
        <v>821</v>
      </c>
      <c r="C17" s="98"/>
      <c r="D17" s="98"/>
      <c r="E17" s="98"/>
    </row>
    <row r="18" spans="1:5" x14ac:dyDescent="0.25">
      <c r="A18" s="97" t="s">
        <v>19</v>
      </c>
      <c r="B18" s="102">
        <v>45071</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26.4" x14ac:dyDescent="0.25">
      <c r="A26" s="113" t="s">
        <v>278</v>
      </c>
      <c r="B26" s="113" t="s">
        <v>392</v>
      </c>
      <c r="C26" s="113" t="s">
        <v>393</v>
      </c>
      <c r="D26" s="113" t="s">
        <v>394</v>
      </c>
      <c r="E26" s="113" t="s">
        <v>395</v>
      </c>
    </row>
    <row r="27" spans="1:5" x14ac:dyDescent="0.25">
      <c r="A27" s="114">
        <v>17</v>
      </c>
      <c r="B27" s="115">
        <v>3.43</v>
      </c>
      <c r="C27" s="115">
        <v>3.21</v>
      </c>
      <c r="D27" s="115">
        <v>2.99</v>
      </c>
      <c r="E27" s="115">
        <v>2.78</v>
      </c>
    </row>
    <row r="28" spans="1:5" x14ac:dyDescent="0.25">
      <c r="A28" s="114">
        <v>18</v>
      </c>
      <c r="B28" s="115">
        <v>3.55</v>
      </c>
      <c r="C28" s="115">
        <v>3.32</v>
      </c>
      <c r="D28" s="115">
        <v>3.09</v>
      </c>
      <c r="E28" s="115">
        <v>2.88</v>
      </c>
    </row>
    <row r="29" spans="1:5" x14ac:dyDescent="0.25">
      <c r="A29" s="114">
        <v>19</v>
      </c>
      <c r="B29" s="115">
        <v>3.67</v>
      </c>
      <c r="C29" s="115">
        <v>3.43</v>
      </c>
      <c r="D29" s="115">
        <v>3.2</v>
      </c>
      <c r="E29" s="115">
        <v>2.97</v>
      </c>
    </row>
    <row r="30" spans="1:5" x14ac:dyDescent="0.25">
      <c r="A30" s="114">
        <v>20</v>
      </c>
      <c r="B30" s="115">
        <v>3.8</v>
      </c>
      <c r="C30" s="115">
        <v>3.55</v>
      </c>
      <c r="D30" s="115">
        <v>3.3</v>
      </c>
      <c r="E30" s="115">
        <v>3.07</v>
      </c>
    </row>
    <row r="31" spans="1:5" x14ac:dyDescent="0.25">
      <c r="A31" s="114">
        <v>21</v>
      </c>
      <c r="B31" s="115">
        <v>3.93</v>
      </c>
      <c r="C31" s="115">
        <v>3.67</v>
      </c>
      <c r="D31" s="115">
        <v>3.42</v>
      </c>
      <c r="E31" s="115">
        <v>3.18</v>
      </c>
    </row>
    <row r="32" spans="1:5" x14ac:dyDescent="0.25">
      <c r="A32" s="114">
        <v>22</v>
      </c>
      <c r="B32" s="115">
        <v>4.0599999999999996</v>
      </c>
      <c r="C32" s="115">
        <v>3.79</v>
      </c>
      <c r="D32" s="115">
        <v>3.53</v>
      </c>
      <c r="E32" s="115">
        <v>3.29</v>
      </c>
    </row>
    <row r="33" spans="1:5" x14ac:dyDescent="0.25">
      <c r="A33" s="114">
        <v>23</v>
      </c>
      <c r="B33" s="115">
        <v>4.2</v>
      </c>
      <c r="C33" s="115">
        <v>3.92</v>
      </c>
      <c r="D33" s="115">
        <v>3.65</v>
      </c>
      <c r="E33" s="115">
        <v>3.4</v>
      </c>
    </row>
    <row r="34" spans="1:5" x14ac:dyDescent="0.25">
      <c r="A34" s="114">
        <v>24</v>
      </c>
      <c r="B34" s="115">
        <v>4.3499999999999996</v>
      </c>
      <c r="C34" s="115">
        <v>4.05</v>
      </c>
      <c r="D34" s="115">
        <v>3.78</v>
      </c>
      <c r="E34" s="115">
        <v>3.51</v>
      </c>
    </row>
    <row r="35" spans="1:5" x14ac:dyDescent="0.25">
      <c r="A35" s="114">
        <v>25</v>
      </c>
      <c r="B35" s="115">
        <v>4.49</v>
      </c>
      <c r="C35" s="115">
        <v>4.1900000000000004</v>
      </c>
      <c r="D35" s="115">
        <v>3.9</v>
      </c>
      <c r="E35" s="115">
        <v>3.63</v>
      </c>
    </row>
    <row r="36" spans="1:5" x14ac:dyDescent="0.25">
      <c r="A36" s="114">
        <v>26</v>
      </c>
      <c r="B36" s="115">
        <v>4.6500000000000004</v>
      </c>
      <c r="C36" s="115">
        <v>4.33</v>
      </c>
      <c r="D36" s="115">
        <v>4.04</v>
      </c>
      <c r="E36" s="115">
        <v>3.75</v>
      </c>
    </row>
    <row r="37" spans="1:5" x14ac:dyDescent="0.25">
      <c r="A37" s="114">
        <v>27</v>
      </c>
      <c r="B37" s="115">
        <v>4.8099999999999996</v>
      </c>
      <c r="C37" s="115">
        <v>4.4800000000000004</v>
      </c>
      <c r="D37" s="115">
        <v>4.17</v>
      </c>
      <c r="E37" s="115">
        <v>3.88</v>
      </c>
    </row>
    <row r="38" spans="1:5" x14ac:dyDescent="0.25">
      <c r="A38" s="114">
        <v>28</v>
      </c>
      <c r="B38" s="115">
        <v>4.97</v>
      </c>
      <c r="C38" s="115">
        <v>4.63</v>
      </c>
      <c r="D38" s="115">
        <v>4.3099999999999996</v>
      </c>
      <c r="E38" s="115">
        <v>4.01</v>
      </c>
    </row>
    <row r="39" spans="1:5" x14ac:dyDescent="0.25">
      <c r="A39" s="114">
        <v>29</v>
      </c>
      <c r="B39" s="115">
        <v>5.14</v>
      </c>
      <c r="C39" s="115">
        <v>4.79</v>
      </c>
      <c r="D39" s="115">
        <v>4.46</v>
      </c>
      <c r="E39" s="115">
        <v>4.1399999999999997</v>
      </c>
    </row>
    <row r="40" spans="1:5" x14ac:dyDescent="0.25">
      <c r="A40" s="114">
        <v>30</v>
      </c>
      <c r="B40" s="115">
        <v>5.32</v>
      </c>
      <c r="C40" s="115">
        <v>4.96</v>
      </c>
      <c r="D40" s="115">
        <v>4.6100000000000003</v>
      </c>
      <c r="E40" s="115">
        <v>4.28</v>
      </c>
    </row>
    <row r="41" spans="1:5" x14ac:dyDescent="0.25">
      <c r="A41" s="114">
        <v>31</v>
      </c>
      <c r="B41" s="115">
        <v>5.5</v>
      </c>
      <c r="C41" s="115">
        <v>5.12</v>
      </c>
      <c r="D41" s="115">
        <v>4.7699999999999996</v>
      </c>
      <c r="E41" s="115">
        <v>4.43</v>
      </c>
    </row>
    <row r="42" spans="1:5" x14ac:dyDescent="0.25">
      <c r="A42" s="114">
        <v>32</v>
      </c>
      <c r="B42" s="115">
        <v>5.69</v>
      </c>
      <c r="C42" s="115">
        <v>5.3</v>
      </c>
      <c r="D42" s="115">
        <v>4.93</v>
      </c>
      <c r="E42" s="115">
        <v>4.58</v>
      </c>
    </row>
    <row r="43" spans="1:5" x14ac:dyDescent="0.25">
      <c r="A43" s="114">
        <v>33</v>
      </c>
      <c r="B43" s="115">
        <v>5.88</v>
      </c>
      <c r="C43" s="115">
        <v>5.48</v>
      </c>
      <c r="D43" s="115">
        <v>5.0999999999999996</v>
      </c>
      <c r="E43" s="115">
        <v>4.7300000000000004</v>
      </c>
    </row>
    <row r="44" spans="1:5" x14ac:dyDescent="0.25">
      <c r="A44" s="114">
        <v>34</v>
      </c>
      <c r="B44" s="115">
        <v>6.08</v>
      </c>
      <c r="C44" s="115">
        <v>5.67</v>
      </c>
      <c r="D44" s="115">
        <v>5.27</v>
      </c>
      <c r="E44" s="115">
        <v>4.8899999999999997</v>
      </c>
    </row>
    <row r="45" spans="1:5" x14ac:dyDescent="0.25">
      <c r="A45" s="114">
        <v>35</v>
      </c>
      <c r="B45" s="115">
        <v>6.29</v>
      </c>
      <c r="C45" s="115">
        <v>5.86</v>
      </c>
      <c r="D45" s="115">
        <v>5.45</v>
      </c>
      <c r="E45" s="115">
        <v>5.0599999999999996</v>
      </c>
    </row>
    <row r="46" spans="1:5" x14ac:dyDescent="0.25">
      <c r="A46" s="114">
        <v>36</v>
      </c>
      <c r="B46" s="115">
        <v>6.51</v>
      </c>
      <c r="C46" s="115">
        <v>6.06</v>
      </c>
      <c r="D46" s="115">
        <v>5.64</v>
      </c>
      <c r="E46" s="115">
        <v>5.23</v>
      </c>
    </row>
    <row r="47" spans="1:5" x14ac:dyDescent="0.25">
      <c r="A47" s="114">
        <v>37</v>
      </c>
      <c r="B47" s="115">
        <v>6.73</v>
      </c>
      <c r="C47" s="115">
        <v>6.27</v>
      </c>
      <c r="D47" s="115">
        <v>5.83</v>
      </c>
      <c r="E47" s="115">
        <v>5.41</v>
      </c>
    </row>
    <row r="48" spans="1:5" x14ac:dyDescent="0.25">
      <c r="A48" s="114">
        <v>38</v>
      </c>
      <c r="B48" s="115">
        <v>6.97</v>
      </c>
      <c r="C48" s="115">
        <v>6.48</v>
      </c>
      <c r="D48" s="115">
        <v>6.03</v>
      </c>
      <c r="E48" s="115">
        <v>5.59</v>
      </c>
    </row>
    <row r="49" spans="1:5" x14ac:dyDescent="0.25">
      <c r="A49" s="114">
        <v>39</v>
      </c>
      <c r="B49" s="115">
        <v>7.21</v>
      </c>
      <c r="C49" s="115">
        <v>6.71</v>
      </c>
      <c r="D49" s="115">
        <v>6.23</v>
      </c>
      <c r="E49" s="115">
        <v>5.78</v>
      </c>
    </row>
    <row r="50" spans="1:5" x14ac:dyDescent="0.25">
      <c r="A50" s="114">
        <v>40</v>
      </c>
      <c r="B50" s="115">
        <v>7.45</v>
      </c>
      <c r="C50" s="115">
        <v>6.94</v>
      </c>
      <c r="D50" s="115">
        <v>6.45</v>
      </c>
      <c r="E50" s="115">
        <v>5.98</v>
      </c>
    </row>
    <row r="51" spans="1:5" x14ac:dyDescent="0.25">
      <c r="A51" s="114">
        <v>41</v>
      </c>
      <c r="B51" s="115">
        <v>7.71</v>
      </c>
      <c r="C51" s="115">
        <v>7.18</v>
      </c>
      <c r="D51" s="115">
        <v>6.67</v>
      </c>
      <c r="E51" s="115">
        <v>6.18</v>
      </c>
    </row>
    <row r="52" spans="1:5" x14ac:dyDescent="0.25">
      <c r="A52" s="114">
        <v>42</v>
      </c>
      <c r="B52" s="115">
        <v>7.98</v>
      </c>
      <c r="C52" s="115">
        <v>7.42</v>
      </c>
      <c r="D52" s="115">
        <v>6.9</v>
      </c>
      <c r="E52" s="115">
        <v>6.39</v>
      </c>
    </row>
    <row r="53" spans="1:5" x14ac:dyDescent="0.25">
      <c r="A53" s="114">
        <v>43</v>
      </c>
      <c r="B53" s="115">
        <v>8.26</v>
      </c>
      <c r="C53" s="115">
        <v>7.68</v>
      </c>
      <c r="D53" s="115">
        <v>7.13</v>
      </c>
      <c r="E53" s="115">
        <v>6.61</v>
      </c>
    </row>
    <row r="54" spans="1:5" x14ac:dyDescent="0.25">
      <c r="A54" s="114">
        <v>44</v>
      </c>
      <c r="B54" s="115">
        <v>8.5399999999999991</v>
      </c>
      <c r="C54" s="115">
        <v>7.95</v>
      </c>
      <c r="D54" s="115">
        <v>7.38</v>
      </c>
      <c r="E54" s="115">
        <v>6.84</v>
      </c>
    </row>
    <row r="55" spans="1:5" x14ac:dyDescent="0.25">
      <c r="A55" s="114">
        <v>45</v>
      </c>
      <c r="B55" s="115">
        <v>8.84</v>
      </c>
      <c r="C55" s="115">
        <v>8.2200000000000006</v>
      </c>
      <c r="D55" s="115">
        <v>7.63</v>
      </c>
      <c r="E55" s="115">
        <v>7.08</v>
      </c>
    </row>
    <row r="56" spans="1:5" x14ac:dyDescent="0.25">
      <c r="A56" s="114">
        <v>46</v>
      </c>
      <c r="B56" s="115">
        <v>9.15</v>
      </c>
      <c r="C56" s="115">
        <v>8.51</v>
      </c>
      <c r="D56" s="115">
        <v>7.9</v>
      </c>
      <c r="E56" s="115">
        <v>7.32</v>
      </c>
    </row>
    <row r="57" spans="1:5" x14ac:dyDescent="0.25">
      <c r="A57" s="114">
        <v>47</v>
      </c>
      <c r="B57" s="115">
        <v>9.4700000000000006</v>
      </c>
      <c r="C57" s="115">
        <v>8.81</v>
      </c>
      <c r="D57" s="115">
        <v>8.17</v>
      </c>
      <c r="E57" s="115">
        <v>7.57</v>
      </c>
    </row>
    <row r="58" spans="1:5" x14ac:dyDescent="0.25">
      <c r="A58" s="114">
        <v>48</v>
      </c>
      <c r="B58" s="115">
        <v>9.81</v>
      </c>
      <c r="C58" s="115">
        <v>9.11</v>
      </c>
      <c r="D58" s="115">
        <v>8.4600000000000009</v>
      </c>
      <c r="E58" s="115">
        <v>7.83</v>
      </c>
    </row>
    <row r="59" spans="1:5" x14ac:dyDescent="0.25">
      <c r="A59" s="114">
        <v>49</v>
      </c>
      <c r="B59" s="115">
        <v>10.15</v>
      </c>
      <c r="C59" s="115">
        <v>9.43</v>
      </c>
      <c r="D59" s="115">
        <v>8.75</v>
      </c>
      <c r="E59" s="115">
        <v>8.11</v>
      </c>
    </row>
    <row r="60" spans="1:5" x14ac:dyDescent="0.25">
      <c r="A60" s="114">
        <v>50</v>
      </c>
      <c r="B60" s="115">
        <v>10.51</v>
      </c>
      <c r="C60" s="115">
        <v>9.77</v>
      </c>
      <c r="D60" s="115">
        <v>9.06</v>
      </c>
      <c r="E60" s="115">
        <v>8.39</v>
      </c>
    </row>
    <row r="61" spans="1:5" x14ac:dyDescent="0.25">
      <c r="A61" s="114">
        <v>51</v>
      </c>
      <c r="B61" s="115">
        <v>10.89</v>
      </c>
      <c r="C61" s="115">
        <v>10.11</v>
      </c>
      <c r="D61" s="115">
        <v>9.3800000000000008</v>
      </c>
      <c r="E61" s="115">
        <v>8.68</v>
      </c>
    </row>
    <row r="62" spans="1:5" x14ac:dyDescent="0.25">
      <c r="A62" s="114">
        <v>52</v>
      </c>
      <c r="B62" s="115">
        <v>11.28</v>
      </c>
      <c r="C62" s="115">
        <v>10.47</v>
      </c>
      <c r="D62" s="115">
        <v>9.7100000000000009</v>
      </c>
      <c r="E62" s="115">
        <v>8.99</v>
      </c>
    </row>
    <row r="63" spans="1:5" x14ac:dyDescent="0.25">
      <c r="A63" s="114">
        <v>53</v>
      </c>
      <c r="B63" s="115">
        <v>11.68</v>
      </c>
      <c r="C63" s="115">
        <v>10.85</v>
      </c>
      <c r="D63" s="115">
        <v>10.06</v>
      </c>
      <c r="E63" s="115">
        <v>9.31</v>
      </c>
    </row>
    <row r="64" spans="1:5" x14ac:dyDescent="0.25">
      <c r="A64" s="114">
        <v>54</v>
      </c>
      <c r="B64" s="115">
        <v>12.11</v>
      </c>
      <c r="C64" s="115">
        <v>11.24</v>
      </c>
      <c r="D64" s="115">
        <v>10.42</v>
      </c>
      <c r="E64" s="115">
        <v>9.64</v>
      </c>
    </row>
    <row r="65" spans="1:5" x14ac:dyDescent="0.25">
      <c r="A65" s="114">
        <v>55</v>
      </c>
      <c r="B65" s="115">
        <v>12.55</v>
      </c>
      <c r="C65" s="115">
        <v>11.65</v>
      </c>
      <c r="D65" s="115">
        <v>10.8</v>
      </c>
      <c r="E65" s="115">
        <v>9.99</v>
      </c>
    </row>
    <row r="66" spans="1:5" x14ac:dyDescent="0.25">
      <c r="A66" s="114">
        <v>56</v>
      </c>
      <c r="B66" s="115">
        <v>13.01</v>
      </c>
      <c r="C66" s="115">
        <v>12.07</v>
      </c>
      <c r="D66" s="115">
        <v>11.19</v>
      </c>
      <c r="E66" s="115">
        <v>10.35</v>
      </c>
    </row>
    <row r="67" spans="1:5" x14ac:dyDescent="0.25">
      <c r="A67" s="114">
        <v>57</v>
      </c>
      <c r="B67" s="115">
        <v>13.49</v>
      </c>
      <c r="C67" s="115">
        <v>12.52</v>
      </c>
      <c r="D67" s="115">
        <v>11.6</v>
      </c>
      <c r="E67" s="115">
        <v>10.72</v>
      </c>
    </row>
    <row r="68" spans="1:5" x14ac:dyDescent="0.25">
      <c r="A68" s="114">
        <v>58</v>
      </c>
      <c r="B68" s="115">
        <v>13.99</v>
      </c>
      <c r="C68" s="115">
        <v>12.98</v>
      </c>
      <c r="D68" s="115">
        <v>12.03</v>
      </c>
      <c r="E68" s="115">
        <v>11.12</v>
      </c>
    </row>
    <row r="69" spans="1:5" x14ac:dyDescent="0.25">
      <c r="A69" s="114">
        <v>59</v>
      </c>
      <c r="B69" s="115">
        <v>14.52</v>
      </c>
      <c r="C69" s="115">
        <v>13.47</v>
      </c>
      <c r="D69" s="115">
        <v>12.48</v>
      </c>
      <c r="E69" s="115">
        <v>11.53</v>
      </c>
    </row>
    <row r="70" spans="1:5" x14ac:dyDescent="0.25">
      <c r="A70" s="114">
        <v>60</v>
      </c>
      <c r="B70" s="115">
        <v>15.08</v>
      </c>
      <c r="C70" s="115">
        <v>13.99</v>
      </c>
      <c r="D70" s="115">
        <v>12.95</v>
      </c>
      <c r="E70" s="115">
        <v>11.97</v>
      </c>
    </row>
    <row r="71" spans="1:5" x14ac:dyDescent="0.25">
      <c r="A71" s="114">
        <v>61</v>
      </c>
      <c r="B71" s="115">
        <v>15.66</v>
      </c>
      <c r="C71" s="115">
        <v>14.52</v>
      </c>
      <c r="D71" s="115">
        <v>13.45</v>
      </c>
      <c r="E71" s="115">
        <v>12.43</v>
      </c>
    </row>
    <row r="72" spans="1:5" x14ac:dyDescent="0.25">
      <c r="A72" s="114">
        <v>62</v>
      </c>
      <c r="B72" s="115">
        <v>16.28</v>
      </c>
      <c r="C72" s="115">
        <v>15.09</v>
      </c>
      <c r="D72" s="115">
        <v>13.97</v>
      </c>
      <c r="E72" s="115">
        <v>12.91</v>
      </c>
    </row>
    <row r="73" spans="1:5" x14ac:dyDescent="0.25">
      <c r="A73" s="114">
        <v>63</v>
      </c>
      <c r="B73" s="115">
        <v>16.93</v>
      </c>
      <c r="C73" s="115">
        <v>15.7</v>
      </c>
      <c r="D73" s="115">
        <v>14.53</v>
      </c>
      <c r="E73" s="115">
        <v>13.42</v>
      </c>
    </row>
    <row r="74" spans="1:5" x14ac:dyDescent="0.25">
      <c r="A74" s="114">
        <v>64</v>
      </c>
      <c r="B74" s="115">
        <v>17.62</v>
      </c>
      <c r="C74" s="115">
        <v>16.329999999999998</v>
      </c>
      <c r="D74" s="115">
        <v>15.11</v>
      </c>
      <c r="E74" s="115">
        <v>13.96</v>
      </c>
    </row>
    <row r="75" spans="1:5" x14ac:dyDescent="0.25">
      <c r="A75" s="114">
        <v>65</v>
      </c>
      <c r="B75" s="115">
        <v>17.649999999999999</v>
      </c>
      <c r="C75" s="115">
        <v>17.010000000000002</v>
      </c>
      <c r="D75" s="115">
        <v>15.74</v>
      </c>
      <c r="E75" s="115">
        <v>14.53</v>
      </c>
    </row>
    <row r="76" spans="1:5" x14ac:dyDescent="0.25">
      <c r="A76" s="114">
        <v>66</v>
      </c>
      <c r="B76" s="115">
        <v>16.989999999999998</v>
      </c>
      <c r="C76" s="115">
        <v>17.03</v>
      </c>
      <c r="D76" s="115">
        <v>16.399999999999999</v>
      </c>
      <c r="E76" s="115">
        <v>15.14</v>
      </c>
    </row>
    <row r="77" spans="1:5" x14ac:dyDescent="0.25">
      <c r="A77" s="114">
        <v>67</v>
      </c>
      <c r="B77" s="115">
        <v>16.34</v>
      </c>
      <c r="C77" s="115">
        <v>16.37</v>
      </c>
      <c r="D77" s="115">
        <v>16.41</v>
      </c>
      <c r="E77" s="115">
        <v>15.79</v>
      </c>
    </row>
    <row r="78" spans="1:5" x14ac:dyDescent="0.25">
      <c r="A78" s="114">
        <v>68</v>
      </c>
      <c r="B78" s="115">
        <v>15.69</v>
      </c>
      <c r="C78" s="115">
        <v>15.71</v>
      </c>
      <c r="D78" s="115">
        <v>15.75</v>
      </c>
      <c r="E78" s="115">
        <v>15.79</v>
      </c>
    </row>
    <row r="79" spans="1:5" x14ac:dyDescent="0.25">
      <c r="A79" s="114">
        <v>69</v>
      </c>
      <c r="B79" s="115">
        <v>15.06</v>
      </c>
      <c r="C79" s="115">
        <v>15.07</v>
      </c>
      <c r="D79" s="115">
        <v>15.09</v>
      </c>
      <c r="E79" s="115">
        <v>15.13</v>
      </c>
    </row>
    <row r="80" spans="1:5" x14ac:dyDescent="0.25">
      <c r="A80" s="114">
        <v>70</v>
      </c>
      <c r="B80" s="115">
        <v>14.43</v>
      </c>
      <c r="C80" s="115">
        <v>14.43</v>
      </c>
      <c r="D80" s="115">
        <v>14.44</v>
      </c>
      <c r="E80" s="115">
        <v>14.47</v>
      </c>
    </row>
    <row r="81" spans="1:5" x14ac:dyDescent="0.25">
      <c r="A81" s="114">
        <v>71</v>
      </c>
      <c r="B81" s="115">
        <v>13.8</v>
      </c>
      <c r="C81" s="115">
        <v>13.8</v>
      </c>
      <c r="D81" s="115">
        <v>13.8</v>
      </c>
      <c r="E81" s="115">
        <v>13.82</v>
      </c>
    </row>
    <row r="82" spans="1:5" x14ac:dyDescent="0.25">
      <c r="A82" s="114">
        <v>72</v>
      </c>
      <c r="B82" s="115">
        <v>13.18</v>
      </c>
      <c r="C82" s="115">
        <v>13.18</v>
      </c>
      <c r="D82" s="115">
        <v>13.18</v>
      </c>
      <c r="E82" s="115">
        <v>13.19</v>
      </c>
    </row>
    <row r="83" spans="1:5" x14ac:dyDescent="0.25">
      <c r="A83" s="114">
        <v>73</v>
      </c>
      <c r="B83" s="115">
        <v>12.57</v>
      </c>
      <c r="C83" s="115">
        <v>12.57</v>
      </c>
      <c r="D83" s="115">
        <v>12.57</v>
      </c>
      <c r="E83" s="115">
        <v>12.57</v>
      </c>
    </row>
    <row r="84" spans="1:5" x14ac:dyDescent="0.25">
      <c r="A84" s="114">
        <v>74</v>
      </c>
      <c r="B84" s="115">
        <v>11.96</v>
      </c>
      <c r="C84" s="115">
        <v>11.96</v>
      </c>
      <c r="D84" s="115">
        <v>11.96</v>
      </c>
      <c r="E84" s="115">
        <v>11.96</v>
      </c>
    </row>
    <row r="85" spans="1:5" x14ac:dyDescent="0.25">
      <c r="A85" s="114">
        <v>75</v>
      </c>
      <c r="B85" s="115">
        <v>11.37</v>
      </c>
      <c r="C85" s="115">
        <v>11.37</v>
      </c>
      <c r="D85" s="115">
        <v>11.37</v>
      </c>
      <c r="E85" s="115">
        <v>11.37</v>
      </c>
    </row>
    <row r="86" spans="1:5" x14ac:dyDescent="0.25">
      <c r="A86" s="114">
        <v>76</v>
      </c>
      <c r="B86" s="115">
        <v>10.78</v>
      </c>
      <c r="C86" s="115">
        <v>10.78</v>
      </c>
      <c r="D86" s="115">
        <v>10.78</v>
      </c>
      <c r="E86" s="115">
        <v>10.78</v>
      </c>
    </row>
    <row r="87" spans="1:5" x14ac:dyDescent="0.25">
      <c r="A87" s="114">
        <v>77</v>
      </c>
      <c r="B87" s="115">
        <v>10.199999999999999</v>
      </c>
      <c r="C87" s="115">
        <v>10.199999999999999</v>
      </c>
      <c r="D87" s="115">
        <v>10.199999999999999</v>
      </c>
      <c r="E87" s="115">
        <v>10.199999999999999</v>
      </c>
    </row>
    <row r="88" spans="1:5" x14ac:dyDescent="0.25">
      <c r="A88" s="114">
        <v>78</v>
      </c>
      <c r="B88" s="115">
        <v>9.6300000000000008</v>
      </c>
      <c r="C88" s="115">
        <v>9.6300000000000008</v>
      </c>
      <c r="D88" s="115">
        <v>9.6300000000000008</v>
      </c>
      <c r="E88" s="115">
        <v>9.6300000000000008</v>
      </c>
    </row>
    <row r="89" spans="1:5" x14ac:dyDescent="0.25">
      <c r="A89" s="114">
        <v>79</v>
      </c>
      <c r="B89" s="115">
        <v>9.08</v>
      </c>
      <c r="C89" s="115">
        <v>9.08</v>
      </c>
      <c r="D89" s="115">
        <v>9.08</v>
      </c>
      <c r="E89" s="115">
        <v>9.08</v>
      </c>
    </row>
    <row r="90" spans="1:5" x14ac:dyDescent="0.25">
      <c r="A90" s="114">
        <v>80</v>
      </c>
      <c r="B90" s="115">
        <v>8.5500000000000007</v>
      </c>
      <c r="C90" s="115">
        <v>8.5500000000000007</v>
      </c>
      <c r="D90" s="115">
        <v>8.5500000000000007</v>
      </c>
      <c r="E90" s="115">
        <v>8.5500000000000007</v>
      </c>
    </row>
    <row r="91" spans="1:5" x14ac:dyDescent="0.25">
      <c r="A91" s="114">
        <v>81</v>
      </c>
      <c r="B91" s="115">
        <v>8.0299999999999994</v>
      </c>
      <c r="C91" s="115">
        <v>8.0299999999999994</v>
      </c>
      <c r="D91" s="115">
        <v>8.0299999999999994</v>
      </c>
      <c r="E91" s="115">
        <v>8.0299999999999994</v>
      </c>
    </row>
    <row r="92" spans="1:5" x14ac:dyDescent="0.25">
      <c r="A92" s="114">
        <v>82</v>
      </c>
      <c r="B92" s="115">
        <v>7.53</v>
      </c>
      <c r="C92" s="115">
        <v>7.53</v>
      </c>
      <c r="D92" s="115">
        <v>7.53</v>
      </c>
      <c r="E92" s="115">
        <v>7.53</v>
      </c>
    </row>
    <row r="93" spans="1:5" x14ac:dyDescent="0.25">
      <c r="A93" s="114">
        <v>83</v>
      </c>
      <c r="B93" s="115">
        <v>7.05</v>
      </c>
      <c r="C93" s="115">
        <v>7.05</v>
      </c>
      <c r="D93" s="115">
        <v>7.05</v>
      </c>
      <c r="E93" s="115">
        <v>7.05</v>
      </c>
    </row>
    <row r="94" spans="1:5" x14ac:dyDescent="0.25">
      <c r="A94" s="114">
        <v>84</v>
      </c>
      <c r="B94" s="115">
        <v>6.59</v>
      </c>
      <c r="C94" s="115">
        <v>6.59</v>
      </c>
      <c r="D94" s="115">
        <v>6.59</v>
      </c>
      <c r="E94" s="115">
        <v>6.59</v>
      </c>
    </row>
    <row r="95" spans="1:5" x14ac:dyDescent="0.25">
      <c r="A95" s="114">
        <v>85</v>
      </c>
      <c r="B95" s="115">
        <v>6.15</v>
      </c>
      <c r="C95" s="115">
        <v>6.15</v>
      </c>
      <c r="D95" s="115">
        <v>6.15</v>
      </c>
      <c r="E95" s="115">
        <v>6.15</v>
      </c>
    </row>
    <row r="96" spans="1:5" x14ac:dyDescent="0.25">
      <c r="A96" s="114">
        <v>86</v>
      </c>
      <c r="B96" s="115">
        <v>5.73</v>
      </c>
      <c r="C96" s="115">
        <v>5.73</v>
      </c>
      <c r="D96" s="115">
        <v>5.73</v>
      </c>
      <c r="E96" s="115">
        <v>5.73</v>
      </c>
    </row>
    <row r="97" spans="1:5" x14ac:dyDescent="0.25">
      <c r="A97" s="114">
        <v>87</v>
      </c>
      <c r="B97" s="115">
        <v>5.33</v>
      </c>
      <c r="C97" s="115">
        <v>5.33</v>
      </c>
      <c r="D97" s="115">
        <v>5.33</v>
      </c>
      <c r="E97" s="115">
        <v>5.33</v>
      </c>
    </row>
    <row r="98" spans="1:5" x14ac:dyDescent="0.25">
      <c r="A98" s="114">
        <v>88</v>
      </c>
      <c r="B98" s="115">
        <v>4.95</v>
      </c>
      <c r="C98" s="115">
        <v>4.95</v>
      </c>
      <c r="D98" s="115">
        <v>4.95</v>
      </c>
      <c r="E98" s="115">
        <v>4.95</v>
      </c>
    </row>
    <row r="99" spans="1:5" x14ac:dyDescent="0.25">
      <c r="A99" s="114">
        <v>89</v>
      </c>
      <c r="B99" s="115">
        <v>4.59</v>
      </c>
      <c r="C99" s="115">
        <v>4.59</v>
      </c>
      <c r="D99" s="115">
        <v>4.59</v>
      </c>
      <c r="E99" s="115">
        <v>4.59</v>
      </c>
    </row>
    <row r="100" spans="1:5" x14ac:dyDescent="0.25">
      <c r="A100" s="114">
        <v>90</v>
      </c>
      <c r="B100" s="115">
        <v>4.26</v>
      </c>
      <c r="C100" s="115">
        <v>4.26</v>
      </c>
      <c r="D100" s="115">
        <v>4.26</v>
      </c>
      <c r="E100" s="115">
        <v>4.26</v>
      </c>
    </row>
    <row r="101" spans="1:5" x14ac:dyDescent="0.25">
      <c r="A101" s="114">
        <v>91</v>
      </c>
      <c r="B101" s="115">
        <v>3.94</v>
      </c>
      <c r="C101" s="115">
        <v>3.94</v>
      </c>
      <c r="D101" s="115">
        <v>3.94</v>
      </c>
      <c r="E101" s="115">
        <v>3.94</v>
      </c>
    </row>
    <row r="102" spans="1:5" x14ac:dyDescent="0.25">
      <c r="A102" s="114">
        <v>92</v>
      </c>
      <c r="B102" s="115">
        <v>3.65</v>
      </c>
      <c r="C102" s="115">
        <v>3.65</v>
      </c>
      <c r="D102" s="115">
        <v>3.65</v>
      </c>
      <c r="E102" s="115">
        <v>3.65</v>
      </c>
    </row>
    <row r="103" spans="1:5" x14ac:dyDescent="0.25">
      <c r="A103" s="114">
        <v>93</v>
      </c>
      <c r="B103" s="115">
        <v>3.39</v>
      </c>
      <c r="C103" s="115">
        <v>3.39</v>
      </c>
      <c r="D103" s="115">
        <v>3.39</v>
      </c>
      <c r="E103" s="115">
        <v>3.39</v>
      </c>
    </row>
    <row r="104" spans="1:5" x14ac:dyDescent="0.25">
      <c r="A104" s="114">
        <v>94</v>
      </c>
      <c r="B104" s="115">
        <v>3.15</v>
      </c>
      <c r="C104" s="115">
        <v>3.15</v>
      </c>
      <c r="D104" s="115">
        <v>3.15</v>
      </c>
      <c r="E104" s="115">
        <v>3.15</v>
      </c>
    </row>
    <row r="105" spans="1:5" x14ac:dyDescent="0.25">
      <c r="A105" s="114">
        <v>95</v>
      </c>
      <c r="B105" s="115">
        <v>2.93</v>
      </c>
      <c r="C105" s="115">
        <v>2.93</v>
      </c>
      <c r="D105" s="115">
        <v>2.93</v>
      </c>
      <c r="E105" s="115">
        <v>2.93</v>
      </c>
    </row>
    <row r="106" spans="1:5" x14ac:dyDescent="0.25">
      <c r="A106" s="114">
        <v>96</v>
      </c>
      <c r="B106" s="115">
        <v>2.73</v>
      </c>
      <c r="C106" s="115">
        <v>2.73</v>
      </c>
      <c r="D106" s="115">
        <v>2.73</v>
      </c>
      <c r="E106" s="115">
        <v>2.73</v>
      </c>
    </row>
    <row r="107" spans="1:5" x14ac:dyDescent="0.25">
      <c r="A107" s="114">
        <v>97</v>
      </c>
      <c r="B107" s="115">
        <v>2.56</v>
      </c>
      <c r="C107" s="115">
        <v>2.56</v>
      </c>
      <c r="D107" s="115">
        <v>2.56</v>
      </c>
      <c r="E107" s="115">
        <v>2.56</v>
      </c>
    </row>
    <row r="108" spans="1:5" x14ac:dyDescent="0.25">
      <c r="A108" s="114">
        <v>98</v>
      </c>
      <c r="B108" s="115">
        <v>2.41</v>
      </c>
      <c r="C108" s="115">
        <v>2.41</v>
      </c>
      <c r="D108" s="115">
        <v>2.41</v>
      </c>
      <c r="E108" s="115">
        <v>2.41</v>
      </c>
    </row>
  </sheetData>
  <sheetProtection algorithmName="SHA-512" hashValue="GNBWSwpdY2tJ9XRiqfQVt42EYdKOwGjh+Z+2y0yJUFSSHlqLI1810cknRGy96iwFcNqvm7v8XU8fVVLbJBUH4Q==" saltValue="J93Y5CuLfpD6Hc3ic74tOg==" spinCount="100000" sheet="1" objects="1" scenarios="1"/>
  <conditionalFormatting sqref="A6">
    <cfRule type="expression" dxfId="1251" priority="23" stopIfTrue="1">
      <formula>MOD(ROW(),2)=0</formula>
    </cfRule>
    <cfRule type="expression" dxfId="1250" priority="24" stopIfTrue="1">
      <formula>MOD(ROW(),2)&lt;&gt;0</formula>
    </cfRule>
  </conditionalFormatting>
  <conditionalFormatting sqref="B6:E16 C17:E21">
    <cfRule type="expression" dxfId="1249" priority="25" stopIfTrue="1">
      <formula>MOD(ROW(),2)=0</formula>
    </cfRule>
    <cfRule type="expression" dxfId="1248" priority="26" stopIfTrue="1">
      <formula>MOD(ROW(),2)&lt;&gt;0</formula>
    </cfRule>
  </conditionalFormatting>
  <conditionalFormatting sqref="A7:A20">
    <cfRule type="expression" dxfId="1247" priority="17" stopIfTrue="1">
      <formula>MOD(ROW(),2)=0</formula>
    </cfRule>
    <cfRule type="expression" dxfId="1246" priority="18" stopIfTrue="1">
      <formula>MOD(ROW(),2)&lt;&gt;0</formula>
    </cfRule>
  </conditionalFormatting>
  <conditionalFormatting sqref="B17">
    <cfRule type="expression" dxfId="1245" priority="15" stopIfTrue="1">
      <formula>MOD(ROW(),2)=0</formula>
    </cfRule>
    <cfRule type="expression" dxfId="1244" priority="16" stopIfTrue="1">
      <formula>MOD(ROW(),2)&lt;&gt;0</formula>
    </cfRule>
  </conditionalFormatting>
  <conditionalFormatting sqref="B18:B21">
    <cfRule type="expression" dxfId="1243" priority="13" stopIfTrue="1">
      <formula>MOD(ROW(),2)=0</formula>
    </cfRule>
    <cfRule type="expression" dxfId="1242" priority="14" stopIfTrue="1">
      <formula>MOD(ROW(),2)&lt;&gt;0</formula>
    </cfRule>
  </conditionalFormatting>
  <conditionalFormatting sqref="A26:A108">
    <cfRule type="expression" dxfId="1241" priority="5" stopIfTrue="1">
      <formula>MOD(ROW(),2)=0</formula>
    </cfRule>
    <cfRule type="expression" dxfId="1240" priority="6" stopIfTrue="1">
      <formula>MOD(ROW(),2)&lt;&gt;0</formula>
    </cfRule>
  </conditionalFormatting>
  <conditionalFormatting sqref="B26:E108">
    <cfRule type="expression" dxfId="1239" priority="7" stopIfTrue="1">
      <formula>MOD(ROW(),2)=0</formula>
    </cfRule>
    <cfRule type="expression" dxfId="1238" priority="8" stopIfTrue="1">
      <formula>MOD(ROW(),2)&lt;&gt;0</formula>
    </cfRule>
  </conditionalFormatting>
  <conditionalFormatting sqref="A21">
    <cfRule type="expression" dxfId="1237" priority="1" stopIfTrue="1">
      <formula>MOD(ROW(),2)=0</formula>
    </cfRule>
    <cfRule type="expression" dxfId="1236" priority="2" stopIfTrue="1">
      <formula>MOD(ROW(),2)&lt;&gt;0</formula>
    </cfRule>
  </conditionalFormatting>
  <hyperlinks>
    <hyperlink ref="B24" location="Assumptions!A1" display="Assumptions" xr:uid="{83F9B6C4-B5DD-4AAA-958A-9973A3305C4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I108"/>
  <sheetViews>
    <sheetView showGridLines="0" zoomScale="85" zoomScaleNormal="85" workbookViewId="0">
      <selection activeCell="B7" sqref="B7"/>
    </sheetView>
  </sheetViews>
  <sheetFormatPr defaultColWidth="10" defaultRowHeight="13.2" x14ac:dyDescent="0.25"/>
  <cols>
    <col min="1" max="1" width="31.5546875" style="28" customWidth="1"/>
    <col min="2" max="5" width="22.554687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x-307</v>
      </c>
      <c r="B3" s="58"/>
      <c r="C3" s="58"/>
      <c r="D3" s="58"/>
      <c r="E3" s="58"/>
      <c r="F3" s="58"/>
      <c r="G3" s="58"/>
      <c r="H3" s="58"/>
      <c r="I3" s="58"/>
    </row>
    <row r="4" spans="1:9" x14ac:dyDescent="0.25">
      <c r="A4" s="60"/>
    </row>
    <row r="6" spans="1:9" x14ac:dyDescent="0.25">
      <c r="A6" s="95" t="s">
        <v>24</v>
      </c>
      <c r="B6" s="96" t="s">
        <v>26</v>
      </c>
      <c r="C6" s="96"/>
      <c r="D6" s="96"/>
      <c r="E6" s="96"/>
    </row>
    <row r="7" spans="1:9" x14ac:dyDescent="0.25">
      <c r="A7" s="97" t="s">
        <v>348</v>
      </c>
      <c r="B7" s="98" t="s">
        <v>351</v>
      </c>
      <c r="C7" s="98"/>
      <c r="D7" s="98"/>
      <c r="E7" s="98"/>
    </row>
    <row r="8" spans="1:9" x14ac:dyDescent="0.25">
      <c r="A8" s="97" t="s">
        <v>349</v>
      </c>
      <c r="B8" s="98" t="s">
        <v>289</v>
      </c>
      <c r="C8" s="98"/>
      <c r="D8" s="98"/>
      <c r="E8" s="98"/>
    </row>
    <row r="9" spans="1:9" x14ac:dyDescent="0.25">
      <c r="A9" s="97" t="s">
        <v>17</v>
      </c>
      <c r="B9" s="98" t="s">
        <v>385</v>
      </c>
      <c r="C9" s="98"/>
      <c r="D9" s="98"/>
      <c r="E9" s="98"/>
    </row>
    <row r="10" spans="1:9" ht="26.4" x14ac:dyDescent="0.25">
      <c r="A10" s="97" t="s">
        <v>2</v>
      </c>
      <c r="B10" s="98" t="s">
        <v>401</v>
      </c>
      <c r="C10" s="98"/>
      <c r="D10" s="98"/>
      <c r="E10" s="98"/>
    </row>
    <row r="11" spans="1:9" x14ac:dyDescent="0.25">
      <c r="A11" s="97" t="s">
        <v>23</v>
      </c>
      <c r="B11" s="98" t="s">
        <v>276</v>
      </c>
      <c r="C11" s="98"/>
      <c r="D11" s="98"/>
      <c r="E11" s="98"/>
    </row>
    <row r="12" spans="1:9" x14ac:dyDescent="0.25">
      <c r="A12" s="97" t="s">
        <v>271</v>
      </c>
      <c r="B12" s="98" t="s">
        <v>388</v>
      </c>
      <c r="C12" s="98"/>
      <c r="D12" s="98"/>
      <c r="E12" s="98"/>
    </row>
    <row r="13" spans="1:9" x14ac:dyDescent="0.25">
      <c r="A13" s="97" t="s">
        <v>389</v>
      </c>
      <c r="B13" s="98">
        <v>1</v>
      </c>
      <c r="C13" s="98"/>
      <c r="D13" s="98"/>
      <c r="E13" s="98"/>
    </row>
    <row r="14" spans="1:9" x14ac:dyDescent="0.25">
      <c r="A14" s="97" t="s">
        <v>18</v>
      </c>
      <c r="B14" s="98">
        <v>307</v>
      </c>
      <c r="C14" s="98"/>
      <c r="D14" s="98"/>
      <c r="E14" s="98"/>
    </row>
    <row r="15" spans="1:9" x14ac:dyDescent="0.25">
      <c r="A15" s="97" t="s">
        <v>58</v>
      </c>
      <c r="B15" s="98" t="s">
        <v>402</v>
      </c>
      <c r="C15" s="98"/>
      <c r="D15" s="98"/>
      <c r="E15" s="98"/>
    </row>
    <row r="16" spans="1:9" x14ac:dyDescent="0.25">
      <c r="A16" s="97" t="s">
        <v>59</v>
      </c>
      <c r="B16" s="98" t="s">
        <v>403</v>
      </c>
      <c r="C16" s="98"/>
      <c r="D16" s="98"/>
      <c r="E16" s="98"/>
    </row>
    <row r="17" spans="1:5" ht="39.6" x14ac:dyDescent="0.25">
      <c r="A17" s="97" t="s">
        <v>360</v>
      </c>
      <c r="B17" s="98" t="s">
        <v>822</v>
      </c>
      <c r="C17" s="98"/>
      <c r="D17" s="98"/>
      <c r="E17" s="98"/>
    </row>
    <row r="18" spans="1:5" x14ac:dyDescent="0.25">
      <c r="A18" s="97" t="s">
        <v>19</v>
      </c>
      <c r="B18" s="102">
        <v>45071</v>
      </c>
      <c r="C18" s="98"/>
      <c r="D18" s="98"/>
      <c r="E18" s="98"/>
    </row>
    <row r="19" spans="1:5" x14ac:dyDescent="0.25">
      <c r="A19" s="97" t="s">
        <v>20</v>
      </c>
      <c r="B19" s="110"/>
      <c r="C19" s="98"/>
      <c r="D19" s="98"/>
      <c r="E19" s="98"/>
    </row>
    <row r="20" spans="1:5" x14ac:dyDescent="0.25">
      <c r="A20" s="97" t="s">
        <v>269</v>
      </c>
      <c r="B20" s="92" t="s">
        <v>361</v>
      </c>
      <c r="C20" s="98"/>
      <c r="D20" s="98"/>
      <c r="E20" s="98"/>
    </row>
    <row r="21" spans="1:5" x14ac:dyDescent="0.25">
      <c r="A21" s="90" t="s">
        <v>895</v>
      </c>
      <c r="B21" s="92" t="s">
        <v>846</v>
      </c>
      <c r="C21" s="98"/>
      <c r="D21" s="98"/>
      <c r="E21" s="98"/>
    </row>
    <row r="23" spans="1:5" x14ac:dyDescent="0.25">
      <c r="B23" s="107" t="str">
        <f>HYPERLINK("#'Factor List'!A1","Back to Factor List")</f>
        <v>Back to Factor List</v>
      </c>
    </row>
    <row r="24" spans="1:5" x14ac:dyDescent="0.25">
      <c r="B24" s="107" t="s">
        <v>839</v>
      </c>
    </row>
    <row r="26" spans="1:5" ht="52.8" x14ac:dyDescent="0.25">
      <c r="A26" s="113" t="s">
        <v>278</v>
      </c>
      <c r="B26" s="113" t="s">
        <v>404</v>
      </c>
      <c r="C26" s="113" t="s">
        <v>405</v>
      </c>
      <c r="D26" s="113" t="s">
        <v>406</v>
      </c>
      <c r="E26" s="113" t="s">
        <v>407</v>
      </c>
    </row>
    <row r="27" spans="1:5" x14ac:dyDescent="0.25">
      <c r="A27" s="114">
        <v>17</v>
      </c>
      <c r="B27" s="115">
        <v>11.03</v>
      </c>
      <c r="C27" s="115">
        <v>0.49</v>
      </c>
      <c r="D27" s="115">
        <v>11.03</v>
      </c>
      <c r="E27" s="115">
        <v>0.49</v>
      </c>
    </row>
    <row r="28" spans="1:5" x14ac:dyDescent="0.25">
      <c r="A28" s="114">
        <v>18</v>
      </c>
      <c r="B28" s="115">
        <v>11.19</v>
      </c>
      <c r="C28" s="115">
        <v>0.5</v>
      </c>
      <c r="D28" s="115">
        <v>11.19</v>
      </c>
      <c r="E28" s="115">
        <v>0.5</v>
      </c>
    </row>
    <row r="29" spans="1:5" x14ac:dyDescent="0.25">
      <c r="A29" s="114">
        <v>19</v>
      </c>
      <c r="B29" s="115">
        <v>11.35</v>
      </c>
      <c r="C29" s="115">
        <v>0.51</v>
      </c>
      <c r="D29" s="115">
        <v>11.35</v>
      </c>
      <c r="E29" s="115">
        <v>0.51</v>
      </c>
    </row>
    <row r="30" spans="1:5" x14ac:dyDescent="0.25">
      <c r="A30" s="114">
        <v>20</v>
      </c>
      <c r="B30" s="115">
        <v>11.52</v>
      </c>
      <c r="C30" s="115">
        <v>0.51</v>
      </c>
      <c r="D30" s="115">
        <v>11.52</v>
      </c>
      <c r="E30" s="115">
        <v>0.51</v>
      </c>
    </row>
    <row r="31" spans="1:5" x14ac:dyDescent="0.25">
      <c r="A31" s="114">
        <v>21</v>
      </c>
      <c r="B31" s="115">
        <v>11.68</v>
      </c>
      <c r="C31" s="115">
        <v>0.52</v>
      </c>
      <c r="D31" s="115">
        <v>11.68</v>
      </c>
      <c r="E31" s="115">
        <v>0.52</v>
      </c>
    </row>
    <row r="32" spans="1:5" x14ac:dyDescent="0.25">
      <c r="A32" s="114">
        <v>22</v>
      </c>
      <c r="B32" s="115">
        <v>11.85</v>
      </c>
      <c r="C32" s="115">
        <v>0.53</v>
      </c>
      <c r="D32" s="115">
        <v>11.85</v>
      </c>
      <c r="E32" s="115">
        <v>0.53</v>
      </c>
    </row>
    <row r="33" spans="1:5" x14ac:dyDescent="0.25">
      <c r="A33" s="114">
        <v>23</v>
      </c>
      <c r="B33" s="115">
        <v>12.03</v>
      </c>
      <c r="C33" s="115">
        <v>0.54</v>
      </c>
      <c r="D33" s="115">
        <v>12.03</v>
      </c>
      <c r="E33" s="115">
        <v>0.54</v>
      </c>
    </row>
    <row r="34" spans="1:5" x14ac:dyDescent="0.25">
      <c r="A34" s="114">
        <v>24</v>
      </c>
      <c r="B34" s="115">
        <v>12.2</v>
      </c>
      <c r="C34" s="115">
        <v>0.55000000000000004</v>
      </c>
      <c r="D34" s="115">
        <v>12.2</v>
      </c>
      <c r="E34" s="115">
        <v>0.55000000000000004</v>
      </c>
    </row>
    <row r="35" spans="1:5" x14ac:dyDescent="0.25">
      <c r="A35" s="114">
        <v>25</v>
      </c>
      <c r="B35" s="115">
        <v>12.38</v>
      </c>
      <c r="C35" s="115">
        <v>0.56000000000000005</v>
      </c>
      <c r="D35" s="115">
        <v>12.38</v>
      </c>
      <c r="E35" s="115">
        <v>0.56000000000000005</v>
      </c>
    </row>
    <row r="36" spans="1:5" x14ac:dyDescent="0.25">
      <c r="A36" s="114">
        <v>26</v>
      </c>
      <c r="B36" s="115">
        <v>12.56</v>
      </c>
      <c r="C36" s="115">
        <v>0.56999999999999995</v>
      </c>
      <c r="D36" s="115">
        <v>12.56</v>
      </c>
      <c r="E36" s="115">
        <v>0.56999999999999995</v>
      </c>
    </row>
    <row r="37" spans="1:5" x14ac:dyDescent="0.25">
      <c r="A37" s="114">
        <v>27</v>
      </c>
      <c r="B37" s="115">
        <v>12.74</v>
      </c>
      <c r="C37" s="115">
        <v>0.57999999999999996</v>
      </c>
      <c r="D37" s="115">
        <v>12.74</v>
      </c>
      <c r="E37" s="115">
        <v>0.57999999999999996</v>
      </c>
    </row>
    <row r="38" spans="1:5" x14ac:dyDescent="0.25">
      <c r="A38" s="114">
        <v>28</v>
      </c>
      <c r="B38" s="115">
        <v>12.92</v>
      </c>
      <c r="C38" s="115">
        <v>0.59</v>
      </c>
      <c r="D38" s="115">
        <v>12.92</v>
      </c>
      <c r="E38" s="115">
        <v>0.59</v>
      </c>
    </row>
    <row r="39" spans="1:5" x14ac:dyDescent="0.25">
      <c r="A39" s="114">
        <v>29</v>
      </c>
      <c r="B39" s="115">
        <v>13.11</v>
      </c>
      <c r="C39" s="115">
        <v>0.6</v>
      </c>
      <c r="D39" s="115">
        <v>13.11</v>
      </c>
      <c r="E39" s="115">
        <v>0.6</v>
      </c>
    </row>
    <row r="40" spans="1:5" x14ac:dyDescent="0.25">
      <c r="A40" s="114">
        <v>30</v>
      </c>
      <c r="B40" s="115">
        <v>13.3</v>
      </c>
      <c r="C40" s="115">
        <v>0.61</v>
      </c>
      <c r="D40" s="115">
        <v>13.3</v>
      </c>
      <c r="E40" s="115">
        <v>0.61</v>
      </c>
    </row>
    <row r="41" spans="1:5" x14ac:dyDescent="0.25">
      <c r="A41" s="114">
        <v>31</v>
      </c>
      <c r="B41" s="115">
        <v>13.49</v>
      </c>
      <c r="C41" s="115">
        <v>0.62</v>
      </c>
      <c r="D41" s="115">
        <v>13.49</v>
      </c>
      <c r="E41" s="115">
        <v>0.62</v>
      </c>
    </row>
    <row r="42" spans="1:5" x14ac:dyDescent="0.25">
      <c r="A42" s="114">
        <v>32</v>
      </c>
      <c r="B42" s="115">
        <v>13.69</v>
      </c>
      <c r="C42" s="115">
        <v>0.63</v>
      </c>
      <c r="D42" s="115">
        <v>13.69</v>
      </c>
      <c r="E42" s="115">
        <v>0.63</v>
      </c>
    </row>
    <row r="43" spans="1:5" x14ac:dyDescent="0.25">
      <c r="A43" s="114">
        <v>33</v>
      </c>
      <c r="B43" s="115">
        <v>13.89</v>
      </c>
      <c r="C43" s="115">
        <v>0.64</v>
      </c>
      <c r="D43" s="115">
        <v>13.89</v>
      </c>
      <c r="E43" s="115">
        <v>0.64</v>
      </c>
    </row>
    <row r="44" spans="1:5" x14ac:dyDescent="0.25">
      <c r="A44" s="114">
        <v>34</v>
      </c>
      <c r="B44" s="115">
        <v>14.1</v>
      </c>
      <c r="C44" s="115">
        <v>0.65</v>
      </c>
      <c r="D44" s="115">
        <v>14.1</v>
      </c>
      <c r="E44" s="115">
        <v>0.65</v>
      </c>
    </row>
    <row r="45" spans="1:5" x14ac:dyDescent="0.25">
      <c r="A45" s="114">
        <v>35</v>
      </c>
      <c r="B45" s="115">
        <v>14.3</v>
      </c>
      <c r="C45" s="115">
        <v>0.66</v>
      </c>
      <c r="D45" s="115">
        <v>14.3</v>
      </c>
      <c r="E45" s="115">
        <v>0.66</v>
      </c>
    </row>
    <row r="46" spans="1:5" x14ac:dyDescent="0.25">
      <c r="A46" s="114">
        <v>36</v>
      </c>
      <c r="B46" s="115">
        <v>14.51</v>
      </c>
      <c r="C46" s="115">
        <v>0.67</v>
      </c>
      <c r="D46" s="115">
        <v>14.51</v>
      </c>
      <c r="E46" s="115">
        <v>0.67</v>
      </c>
    </row>
    <row r="47" spans="1:5" x14ac:dyDescent="0.25">
      <c r="A47" s="114">
        <v>37</v>
      </c>
      <c r="B47" s="115">
        <v>14.73</v>
      </c>
      <c r="C47" s="115">
        <v>0.68</v>
      </c>
      <c r="D47" s="115">
        <v>14.73</v>
      </c>
      <c r="E47" s="115">
        <v>0.68</v>
      </c>
    </row>
    <row r="48" spans="1:5" x14ac:dyDescent="0.25">
      <c r="A48" s="114">
        <v>38</v>
      </c>
      <c r="B48" s="115">
        <v>14.95</v>
      </c>
      <c r="C48" s="115">
        <v>0.7</v>
      </c>
      <c r="D48" s="115">
        <v>14.95</v>
      </c>
      <c r="E48" s="115">
        <v>0.7</v>
      </c>
    </row>
    <row r="49" spans="1:5" x14ac:dyDescent="0.25">
      <c r="A49" s="114">
        <v>39</v>
      </c>
      <c r="B49" s="115">
        <v>15.17</v>
      </c>
      <c r="C49" s="115">
        <v>0.71</v>
      </c>
      <c r="D49" s="115">
        <v>15.17</v>
      </c>
      <c r="E49" s="115">
        <v>0.71</v>
      </c>
    </row>
    <row r="50" spans="1:5" x14ac:dyDescent="0.25">
      <c r="A50" s="114">
        <v>40</v>
      </c>
      <c r="B50" s="115">
        <v>15.39</v>
      </c>
      <c r="C50" s="115">
        <v>0.72</v>
      </c>
      <c r="D50" s="115">
        <v>15.39</v>
      </c>
      <c r="E50" s="115">
        <v>0.72</v>
      </c>
    </row>
    <row r="51" spans="1:5" x14ac:dyDescent="0.25">
      <c r="A51" s="114">
        <v>41</v>
      </c>
      <c r="B51" s="115">
        <v>15.62</v>
      </c>
      <c r="C51" s="115">
        <v>0.73</v>
      </c>
      <c r="D51" s="115">
        <v>15.62</v>
      </c>
      <c r="E51" s="115">
        <v>0.73</v>
      </c>
    </row>
    <row r="52" spans="1:5" x14ac:dyDescent="0.25">
      <c r="A52" s="114">
        <v>42</v>
      </c>
      <c r="B52" s="115">
        <v>15.86</v>
      </c>
      <c r="C52" s="115">
        <v>0.74</v>
      </c>
      <c r="D52" s="115">
        <v>15.86</v>
      </c>
      <c r="E52" s="115">
        <v>0.74</v>
      </c>
    </row>
    <row r="53" spans="1:5" x14ac:dyDescent="0.25">
      <c r="A53" s="114">
        <v>43</v>
      </c>
      <c r="B53" s="115">
        <v>16.100000000000001</v>
      </c>
      <c r="C53" s="115">
        <v>0.76</v>
      </c>
      <c r="D53" s="115">
        <v>16.100000000000001</v>
      </c>
      <c r="E53" s="115">
        <v>0.76</v>
      </c>
    </row>
    <row r="54" spans="1:5" x14ac:dyDescent="0.25">
      <c r="A54" s="114">
        <v>44</v>
      </c>
      <c r="B54" s="115">
        <v>16.34</v>
      </c>
      <c r="C54" s="115">
        <v>0.77</v>
      </c>
      <c r="D54" s="115">
        <v>16.34</v>
      </c>
      <c r="E54" s="115">
        <v>0.77</v>
      </c>
    </row>
    <row r="55" spans="1:5" x14ac:dyDescent="0.25">
      <c r="A55" s="114">
        <v>45</v>
      </c>
      <c r="B55" s="115">
        <v>16.59</v>
      </c>
      <c r="C55" s="115">
        <v>0.78</v>
      </c>
      <c r="D55" s="115">
        <v>16.59</v>
      </c>
      <c r="E55" s="115">
        <v>0.78</v>
      </c>
    </row>
    <row r="56" spans="1:5" x14ac:dyDescent="0.25">
      <c r="A56" s="114">
        <v>46</v>
      </c>
      <c r="B56" s="115">
        <v>16.850000000000001</v>
      </c>
      <c r="C56" s="115">
        <v>0.8</v>
      </c>
      <c r="D56" s="115">
        <v>16.850000000000001</v>
      </c>
      <c r="E56" s="115">
        <v>0.8</v>
      </c>
    </row>
    <row r="57" spans="1:5" x14ac:dyDescent="0.25">
      <c r="A57" s="114">
        <v>47</v>
      </c>
      <c r="B57" s="115">
        <v>17.11</v>
      </c>
      <c r="C57" s="115">
        <v>0.81</v>
      </c>
      <c r="D57" s="115">
        <v>17.11</v>
      </c>
      <c r="E57" s="115">
        <v>0.81</v>
      </c>
    </row>
    <row r="58" spans="1:5" x14ac:dyDescent="0.25">
      <c r="A58" s="114">
        <v>48</v>
      </c>
      <c r="B58" s="115">
        <v>17.37</v>
      </c>
      <c r="C58" s="115">
        <v>0.82</v>
      </c>
      <c r="D58" s="115">
        <v>17.37</v>
      </c>
      <c r="E58" s="115">
        <v>0.82</v>
      </c>
    </row>
    <row r="59" spans="1:5" x14ac:dyDescent="0.25">
      <c r="A59" s="114">
        <v>49</v>
      </c>
      <c r="B59" s="115">
        <v>17.649999999999999</v>
      </c>
      <c r="C59" s="115">
        <v>0.84</v>
      </c>
      <c r="D59" s="115">
        <v>17.649999999999999</v>
      </c>
      <c r="E59" s="115">
        <v>0.84</v>
      </c>
    </row>
    <row r="60" spans="1:5" x14ac:dyDescent="0.25">
      <c r="A60" s="114">
        <v>50</v>
      </c>
      <c r="B60" s="115">
        <v>17.93</v>
      </c>
      <c r="C60" s="115">
        <v>0.85</v>
      </c>
      <c r="D60" s="115">
        <v>17.93</v>
      </c>
      <c r="E60" s="115">
        <v>0.85</v>
      </c>
    </row>
    <row r="61" spans="1:5" x14ac:dyDescent="0.25">
      <c r="A61" s="114">
        <v>51</v>
      </c>
      <c r="B61" s="115">
        <v>18.22</v>
      </c>
      <c r="C61" s="115">
        <v>0.87</v>
      </c>
      <c r="D61" s="115">
        <v>18.22</v>
      </c>
      <c r="E61" s="115">
        <v>0.87</v>
      </c>
    </row>
    <row r="62" spans="1:5" x14ac:dyDescent="0.25">
      <c r="A62" s="114">
        <v>52</v>
      </c>
      <c r="B62" s="115">
        <v>18.510000000000002</v>
      </c>
      <c r="C62" s="115">
        <v>0.88</v>
      </c>
      <c r="D62" s="115">
        <v>18.510000000000002</v>
      </c>
      <c r="E62" s="115">
        <v>0.88</v>
      </c>
    </row>
    <row r="63" spans="1:5" x14ac:dyDescent="0.25">
      <c r="A63" s="114">
        <v>53</v>
      </c>
      <c r="B63" s="115">
        <v>18.809999999999999</v>
      </c>
      <c r="C63" s="115">
        <v>0.9</v>
      </c>
      <c r="D63" s="115">
        <v>18.809999999999999</v>
      </c>
      <c r="E63" s="115">
        <v>0.9</v>
      </c>
    </row>
    <row r="64" spans="1:5" x14ac:dyDescent="0.25">
      <c r="A64" s="114">
        <v>54</v>
      </c>
      <c r="B64" s="115">
        <v>19.13</v>
      </c>
      <c r="C64" s="115">
        <v>0.91</v>
      </c>
      <c r="D64" s="115">
        <v>19.13</v>
      </c>
      <c r="E64" s="115">
        <v>0.91</v>
      </c>
    </row>
    <row r="65" spans="1:5" x14ac:dyDescent="0.25">
      <c r="A65" s="114">
        <v>55</v>
      </c>
      <c r="B65" s="115">
        <v>19.45</v>
      </c>
      <c r="C65" s="115">
        <v>0.93</v>
      </c>
      <c r="D65" s="115">
        <v>19.45</v>
      </c>
      <c r="E65" s="115">
        <v>0.93</v>
      </c>
    </row>
    <row r="66" spans="1:5" x14ac:dyDescent="0.25">
      <c r="A66" s="114">
        <v>56</v>
      </c>
      <c r="B66" s="115">
        <v>19.78</v>
      </c>
      <c r="C66" s="115">
        <v>0.94</v>
      </c>
      <c r="D66" s="115">
        <v>19.78</v>
      </c>
      <c r="E66" s="115">
        <v>0.94</v>
      </c>
    </row>
    <row r="67" spans="1:5" x14ac:dyDescent="0.25">
      <c r="A67" s="114">
        <v>57</v>
      </c>
      <c r="B67" s="115">
        <v>20.12</v>
      </c>
      <c r="C67" s="115">
        <v>0.96</v>
      </c>
      <c r="D67" s="115">
        <v>20.12</v>
      </c>
      <c r="E67" s="115">
        <v>0.96</v>
      </c>
    </row>
    <row r="68" spans="1:5" x14ac:dyDescent="0.25">
      <c r="A68" s="114">
        <v>58</v>
      </c>
      <c r="B68" s="115">
        <v>20.48</v>
      </c>
      <c r="C68" s="115">
        <v>0.98</v>
      </c>
      <c r="D68" s="115">
        <v>20.48</v>
      </c>
      <c r="E68" s="115">
        <v>0.98</v>
      </c>
    </row>
    <row r="69" spans="1:5" x14ac:dyDescent="0.25">
      <c r="A69" s="114">
        <v>59</v>
      </c>
      <c r="B69" s="115">
        <v>20.85</v>
      </c>
      <c r="C69" s="115">
        <v>0.99</v>
      </c>
      <c r="D69" s="115">
        <v>20.85</v>
      </c>
      <c r="E69" s="115">
        <v>0.99</v>
      </c>
    </row>
    <row r="70" spans="1:5" x14ac:dyDescent="0.25">
      <c r="A70" s="114">
        <v>60</v>
      </c>
      <c r="B70" s="115">
        <v>20.73</v>
      </c>
      <c r="C70" s="115">
        <v>1</v>
      </c>
      <c r="D70" s="115">
        <v>20.73</v>
      </c>
      <c r="E70" s="115">
        <v>1</v>
      </c>
    </row>
    <row r="71" spans="1:5" x14ac:dyDescent="0.25">
      <c r="A71" s="114">
        <v>61</v>
      </c>
      <c r="B71" s="115">
        <v>20.09</v>
      </c>
      <c r="C71" s="115">
        <v>1</v>
      </c>
      <c r="D71" s="115">
        <v>20.09</v>
      </c>
      <c r="E71" s="115">
        <v>1</v>
      </c>
    </row>
    <row r="72" spans="1:5" x14ac:dyDescent="0.25">
      <c r="A72" s="114">
        <v>62</v>
      </c>
      <c r="B72" s="115">
        <v>19.46</v>
      </c>
      <c r="C72" s="115">
        <v>1</v>
      </c>
      <c r="D72" s="115">
        <v>19.46</v>
      </c>
      <c r="E72" s="115">
        <v>1</v>
      </c>
    </row>
    <row r="73" spans="1:5" x14ac:dyDescent="0.25">
      <c r="A73" s="114">
        <v>63</v>
      </c>
      <c r="B73" s="115">
        <v>18.82</v>
      </c>
      <c r="C73" s="115">
        <v>1</v>
      </c>
      <c r="D73" s="115">
        <v>18.82</v>
      </c>
      <c r="E73" s="115">
        <v>1</v>
      </c>
    </row>
    <row r="74" spans="1:5" x14ac:dyDescent="0.25">
      <c r="A74" s="114">
        <v>64</v>
      </c>
      <c r="B74" s="115">
        <v>18.190000000000001</v>
      </c>
      <c r="C74" s="115">
        <v>1</v>
      </c>
      <c r="D74" s="115">
        <v>18.190000000000001</v>
      </c>
      <c r="E74" s="115">
        <v>1</v>
      </c>
    </row>
    <row r="75" spans="1:5" x14ac:dyDescent="0.25">
      <c r="A75" s="114">
        <v>65</v>
      </c>
      <c r="B75" s="115">
        <v>17.559999999999999</v>
      </c>
      <c r="C75" s="115">
        <v>1</v>
      </c>
      <c r="D75" s="115">
        <v>17.559999999999999</v>
      </c>
      <c r="E75" s="115">
        <v>1</v>
      </c>
    </row>
    <row r="76" spans="1:5" x14ac:dyDescent="0.25">
      <c r="A76" s="114">
        <v>66</v>
      </c>
      <c r="B76" s="115">
        <v>16.940000000000001</v>
      </c>
      <c r="C76" s="115">
        <v>1</v>
      </c>
      <c r="D76" s="115">
        <v>16.940000000000001</v>
      </c>
      <c r="E76" s="115">
        <v>1</v>
      </c>
    </row>
    <row r="77" spans="1:5" x14ac:dyDescent="0.25">
      <c r="A77" s="114">
        <v>67</v>
      </c>
      <c r="B77" s="115">
        <v>16.309999999999999</v>
      </c>
      <c r="C77" s="115">
        <v>1</v>
      </c>
      <c r="D77" s="115">
        <v>16.309999999999999</v>
      </c>
      <c r="E77" s="115">
        <v>1</v>
      </c>
    </row>
    <row r="78" spans="1:5" x14ac:dyDescent="0.25">
      <c r="A78" s="114">
        <v>68</v>
      </c>
      <c r="B78" s="115">
        <v>15.68</v>
      </c>
      <c r="C78" s="115">
        <v>1</v>
      </c>
      <c r="D78" s="115">
        <v>15.68</v>
      </c>
      <c r="E78" s="115">
        <v>1</v>
      </c>
    </row>
    <row r="79" spans="1:5" x14ac:dyDescent="0.25">
      <c r="A79" s="114">
        <v>69</v>
      </c>
      <c r="B79" s="115">
        <v>15.05</v>
      </c>
      <c r="C79" s="115">
        <v>1</v>
      </c>
      <c r="D79" s="115">
        <v>15.05</v>
      </c>
      <c r="E79" s="115">
        <v>1</v>
      </c>
    </row>
    <row r="80" spans="1:5" x14ac:dyDescent="0.25">
      <c r="A80" s="114">
        <v>70</v>
      </c>
      <c r="B80" s="115">
        <v>14.43</v>
      </c>
      <c r="C80" s="115">
        <v>1</v>
      </c>
      <c r="D80" s="115">
        <v>14.43</v>
      </c>
      <c r="E80" s="115">
        <v>1</v>
      </c>
    </row>
    <row r="81" spans="1:5" x14ac:dyDescent="0.25">
      <c r="A81" s="114">
        <v>71</v>
      </c>
      <c r="B81" s="115">
        <v>13.8</v>
      </c>
      <c r="C81" s="115">
        <v>1</v>
      </c>
      <c r="D81" s="115">
        <v>13.8</v>
      </c>
      <c r="E81" s="115">
        <v>1</v>
      </c>
    </row>
    <row r="82" spans="1:5" x14ac:dyDescent="0.25">
      <c r="A82" s="114">
        <v>72</v>
      </c>
      <c r="B82" s="115">
        <v>13.18</v>
      </c>
      <c r="C82" s="115">
        <v>1</v>
      </c>
      <c r="D82" s="115">
        <v>13.18</v>
      </c>
      <c r="E82" s="115">
        <v>1</v>
      </c>
    </row>
    <row r="83" spans="1:5" x14ac:dyDescent="0.25">
      <c r="A83" s="114">
        <v>73</v>
      </c>
      <c r="B83" s="115">
        <v>12.57</v>
      </c>
      <c r="C83" s="115">
        <v>1</v>
      </c>
      <c r="D83" s="115">
        <v>12.57</v>
      </c>
      <c r="E83" s="115">
        <v>1</v>
      </c>
    </row>
    <row r="84" spans="1:5" x14ac:dyDescent="0.25">
      <c r="A84" s="114">
        <v>74</v>
      </c>
      <c r="B84" s="115">
        <v>11.96</v>
      </c>
      <c r="C84" s="115">
        <v>1</v>
      </c>
      <c r="D84" s="115">
        <v>11.96</v>
      </c>
      <c r="E84" s="115">
        <v>1</v>
      </c>
    </row>
    <row r="85" spans="1:5" x14ac:dyDescent="0.25">
      <c r="A85" s="114">
        <v>75</v>
      </c>
      <c r="B85" s="115">
        <v>11.37</v>
      </c>
      <c r="C85" s="115">
        <v>1</v>
      </c>
      <c r="D85" s="115">
        <v>11.37</v>
      </c>
      <c r="E85" s="115">
        <v>1</v>
      </c>
    </row>
    <row r="86" spans="1:5" x14ac:dyDescent="0.25">
      <c r="A86" s="114">
        <v>76</v>
      </c>
      <c r="B86" s="115">
        <v>10.78</v>
      </c>
      <c r="C86" s="115">
        <v>1</v>
      </c>
      <c r="D86" s="115">
        <v>10.78</v>
      </c>
      <c r="E86" s="115">
        <v>1</v>
      </c>
    </row>
    <row r="87" spans="1:5" x14ac:dyDescent="0.25">
      <c r="A87" s="114">
        <v>77</v>
      </c>
      <c r="B87" s="115">
        <v>10.199999999999999</v>
      </c>
      <c r="C87" s="115">
        <v>1</v>
      </c>
      <c r="D87" s="115">
        <v>10.199999999999999</v>
      </c>
      <c r="E87" s="115">
        <v>1</v>
      </c>
    </row>
    <row r="88" spans="1:5" x14ac:dyDescent="0.25">
      <c r="A88" s="114">
        <v>78</v>
      </c>
      <c r="B88" s="115">
        <v>9.6300000000000008</v>
      </c>
      <c r="C88" s="115">
        <v>1</v>
      </c>
      <c r="D88" s="115">
        <v>9.6300000000000008</v>
      </c>
      <c r="E88" s="115">
        <v>1</v>
      </c>
    </row>
    <row r="89" spans="1:5" x14ac:dyDescent="0.25">
      <c r="A89" s="114">
        <v>79</v>
      </c>
      <c r="B89" s="115">
        <v>9.08</v>
      </c>
      <c r="C89" s="115">
        <v>1</v>
      </c>
      <c r="D89" s="115">
        <v>9.08</v>
      </c>
      <c r="E89" s="115">
        <v>1</v>
      </c>
    </row>
    <row r="90" spans="1:5" x14ac:dyDescent="0.25">
      <c r="A90" s="114">
        <v>80</v>
      </c>
      <c r="B90" s="115">
        <v>8.5500000000000007</v>
      </c>
      <c r="C90" s="115">
        <v>1</v>
      </c>
      <c r="D90" s="115">
        <v>8.5500000000000007</v>
      </c>
      <c r="E90" s="115">
        <v>1</v>
      </c>
    </row>
    <row r="91" spans="1:5" x14ac:dyDescent="0.25">
      <c r="A91" s="114">
        <v>81</v>
      </c>
      <c r="B91" s="115">
        <v>8.0299999999999994</v>
      </c>
      <c r="C91" s="115">
        <v>1</v>
      </c>
      <c r="D91" s="115">
        <v>8.0299999999999994</v>
      </c>
      <c r="E91" s="115">
        <v>1</v>
      </c>
    </row>
    <row r="92" spans="1:5" x14ac:dyDescent="0.25">
      <c r="A92" s="114">
        <v>82</v>
      </c>
      <c r="B92" s="115">
        <v>7.53</v>
      </c>
      <c r="C92" s="115">
        <v>1</v>
      </c>
      <c r="D92" s="115">
        <v>7.53</v>
      </c>
      <c r="E92" s="115">
        <v>1</v>
      </c>
    </row>
    <row r="93" spans="1:5" x14ac:dyDescent="0.25">
      <c r="A93" s="114">
        <v>83</v>
      </c>
      <c r="B93" s="115">
        <v>7.05</v>
      </c>
      <c r="C93" s="115">
        <v>1</v>
      </c>
      <c r="D93" s="115">
        <v>7.05</v>
      </c>
      <c r="E93" s="115">
        <v>1</v>
      </c>
    </row>
    <row r="94" spans="1:5" x14ac:dyDescent="0.25">
      <c r="A94" s="114">
        <v>84</v>
      </c>
      <c r="B94" s="115">
        <v>6.59</v>
      </c>
      <c r="C94" s="115">
        <v>1</v>
      </c>
      <c r="D94" s="115">
        <v>6.59</v>
      </c>
      <c r="E94" s="115">
        <v>1</v>
      </c>
    </row>
    <row r="95" spans="1:5" x14ac:dyDescent="0.25">
      <c r="A95" s="114">
        <v>85</v>
      </c>
      <c r="B95" s="115">
        <v>6.15</v>
      </c>
      <c r="C95" s="115">
        <v>1</v>
      </c>
      <c r="D95" s="115">
        <v>6.15</v>
      </c>
      <c r="E95" s="115">
        <v>1</v>
      </c>
    </row>
    <row r="96" spans="1:5" x14ac:dyDescent="0.25">
      <c r="A96" s="114">
        <v>86</v>
      </c>
      <c r="B96" s="115">
        <v>5.73</v>
      </c>
      <c r="C96" s="115">
        <v>1</v>
      </c>
      <c r="D96" s="115">
        <v>5.73</v>
      </c>
      <c r="E96" s="115">
        <v>1</v>
      </c>
    </row>
    <row r="97" spans="1:5" x14ac:dyDescent="0.25">
      <c r="A97" s="114">
        <v>87</v>
      </c>
      <c r="B97" s="115">
        <v>5.33</v>
      </c>
      <c r="C97" s="115">
        <v>1</v>
      </c>
      <c r="D97" s="115">
        <v>5.33</v>
      </c>
      <c r="E97" s="115">
        <v>1</v>
      </c>
    </row>
    <row r="98" spans="1:5" x14ac:dyDescent="0.25">
      <c r="A98" s="114">
        <v>88</v>
      </c>
      <c r="B98" s="115">
        <v>4.95</v>
      </c>
      <c r="C98" s="115">
        <v>1</v>
      </c>
      <c r="D98" s="115">
        <v>4.95</v>
      </c>
      <c r="E98" s="115">
        <v>1</v>
      </c>
    </row>
    <row r="99" spans="1:5" x14ac:dyDescent="0.25">
      <c r="A99" s="114">
        <v>89</v>
      </c>
      <c r="B99" s="115">
        <v>4.59</v>
      </c>
      <c r="C99" s="115">
        <v>1</v>
      </c>
      <c r="D99" s="115">
        <v>4.59</v>
      </c>
      <c r="E99" s="115">
        <v>1</v>
      </c>
    </row>
    <row r="100" spans="1:5" x14ac:dyDescent="0.25">
      <c r="A100" s="114">
        <v>90</v>
      </c>
      <c r="B100" s="115">
        <v>4.26</v>
      </c>
      <c r="C100" s="115">
        <v>1</v>
      </c>
      <c r="D100" s="115">
        <v>4.26</v>
      </c>
      <c r="E100" s="115">
        <v>1</v>
      </c>
    </row>
    <row r="101" spans="1:5" x14ac:dyDescent="0.25">
      <c r="A101" s="114">
        <v>91</v>
      </c>
      <c r="B101" s="115">
        <v>3.94</v>
      </c>
      <c r="C101" s="115">
        <v>1</v>
      </c>
      <c r="D101" s="115">
        <v>3.94</v>
      </c>
      <c r="E101" s="115">
        <v>1</v>
      </c>
    </row>
    <row r="102" spans="1:5" x14ac:dyDescent="0.25">
      <c r="A102" s="114">
        <v>92</v>
      </c>
      <c r="B102" s="115">
        <v>3.65</v>
      </c>
      <c r="C102" s="115">
        <v>1</v>
      </c>
      <c r="D102" s="115">
        <v>3.65</v>
      </c>
      <c r="E102" s="115">
        <v>1</v>
      </c>
    </row>
    <row r="103" spans="1:5" x14ac:dyDescent="0.25">
      <c r="A103" s="114">
        <v>93</v>
      </c>
      <c r="B103" s="115">
        <v>3.39</v>
      </c>
      <c r="C103" s="115">
        <v>1</v>
      </c>
      <c r="D103" s="115">
        <v>3.39</v>
      </c>
      <c r="E103" s="115">
        <v>1</v>
      </c>
    </row>
    <row r="104" spans="1:5" x14ac:dyDescent="0.25">
      <c r="A104" s="114">
        <v>94</v>
      </c>
      <c r="B104" s="115">
        <v>3.15</v>
      </c>
      <c r="C104" s="115">
        <v>1</v>
      </c>
      <c r="D104" s="115">
        <v>3.15</v>
      </c>
      <c r="E104" s="115">
        <v>1</v>
      </c>
    </row>
    <row r="105" spans="1:5" x14ac:dyDescent="0.25">
      <c r="A105" s="114">
        <v>95</v>
      </c>
      <c r="B105" s="115">
        <v>2.93</v>
      </c>
      <c r="C105" s="115">
        <v>1</v>
      </c>
      <c r="D105" s="115">
        <v>2.93</v>
      </c>
      <c r="E105" s="115">
        <v>1</v>
      </c>
    </row>
    <row r="106" spans="1:5" x14ac:dyDescent="0.25">
      <c r="A106" s="114">
        <v>96</v>
      </c>
      <c r="B106" s="115">
        <v>2.73</v>
      </c>
      <c r="C106" s="115">
        <v>1</v>
      </c>
      <c r="D106" s="115">
        <v>2.73</v>
      </c>
      <c r="E106" s="115">
        <v>1</v>
      </c>
    </row>
    <row r="107" spans="1:5" x14ac:dyDescent="0.25">
      <c r="A107" s="114">
        <v>97</v>
      </c>
      <c r="B107" s="115">
        <v>2.56</v>
      </c>
      <c r="C107" s="115">
        <v>1</v>
      </c>
      <c r="D107" s="115">
        <v>2.56</v>
      </c>
      <c r="E107" s="115">
        <v>1</v>
      </c>
    </row>
    <row r="108" spans="1:5" x14ac:dyDescent="0.25">
      <c r="A108" s="114">
        <v>98</v>
      </c>
      <c r="B108" s="115">
        <v>2.41</v>
      </c>
      <c r="C108" s="115">
        <v>1</v>
      </c>
      <c r="D108" s="115">
        <v>2.41</v>
      </c>
      <c r="E108" s="115">
        <v>1</v>
      </c>
    </row>
  </sheetData>
  <sheetProtection algorithmName="SHA-512" hashValue="pkn+1VEmBlf8AnQ1cDivrn/lphvJukiDMxVl7wRWqlFZ4K/s0dbulBYj2RFpVr3Jvyltv5UII0m9Ygt/MHgzUQ==" saltValue="JROndMoJyT2y/klTD9Vg9g==" spinCount="100000" sheet="1" objects="1" scenarios="1"/>
  <conditionalFormatting sqref="A6">
    <cfRule type="expression" dxfId="1235" priority="21" stopIfTrue="1">
      <formula>MOD(ROW(),2)=0</formula>
    </cfRule>
    <cfRule type="expression" dxfId="1234" priority="22" stopIfTrue="1">
      <formula>MOD(ROW(),2)&lt;&gt;0</formula>
    </cfRule>
  </conditionalFormatting>
  <conditionalFormatting sqref="B6:E17 C18:E21">
    <cfRule type="expression" dxfId="1233" priority="23" stopIfTrue="1">
      <formula>MOD(ROW(),2)=0</formula>
    </cfRule>
    <cfRule type="expression" dxfId="1232" priority="24" stopIfTrue="1">
      <formula>MOD(ROW(),2)&lt;&gt;0</formula>
    </cfRule>
  </conditionalFormatting>
  <conditionalFormatting sqref="A7:A20">
    <cfRule type="expression" dxfId="1231" priority="15" stopIfTrue="1">
      <formula>MOD(ROW(),2)=0</formula>
    </cfRule>
    <cfRule type="expression" dxfId="1230" priority="16" stopIfTrue="1">
      <formula>MOD(ROW(),2)&lt;&gt;0</formula>
    </cfRule>
  </conditionalFormatting>
  <conditionalFormatting sqref="B18:B21">
    <cfRule type="expression" dxfId="1229" priority="13" stopIfTrue="1">
      <formula>MOD(ROW(),2)=0</formula>
    </cfRule>
    <cfRule type="expression" dxfId="1228" priority="14" stopIfTrue="1">
      <formula>MOD(ROW(),2)&lt;&gt;0</formula>
    </cfRule>
  </conditionalFormatting>
  <conditionalFormatting sqref="A26:A108">
    <cfRule type="expression" dxfId="1227" priority="5" stopIfTrue="1">
      <formula>MOD(ROW(),2)=0</formula>
    </cfRule>
    <cfRule type="expression" dxfId="1226" priority="6" stopIfTrue="1">
      <formula>MOD(ROW(),2)&lt;&gt;0</formula>
    </cfRule>
  </conditionalFormatting>
  <conditionalFormatting sqref="B26:E108">
    <cfRule type="expression" dxfId="1225" priority="7" stopIfTrue="1">
      <formula>MOD(ROW(),2)=0</formula>
    </cfRule>
    <cfRule type="expression" dxfId="1224" priority="8" stopIfTrue="1">
      <formula>MOD(ROW(),2)&lt;&gt;0</formula>
    </cfRule>
  </conditionalFormatting>
  <conditionalFormatting sqref="A21">
    <cfRule type="expression" dxfId="1223" priority="1" stopIfTrue="1">
      <formula>MOD(ROW(),2)=0</formula>
    </cfRule>
    <cfRule type="expression" dxfId="1222" priority="2" stopIfTrue="1">
      <formula>MOD(ROW(),2)&lt;&gt;0</formula>
    </cfRule>
  </conditionalFormatting>
  <hyperlinks>
    <hyperlink ref="B24" location="Assumptions!A1" display="Assumptions" xr:uid="{1D11507B-2BD3-4D9D-8267-87D591CE0DE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101"/>
  <sheetViews>
    <sheetView showGridLines="0" topLeftCell="A41" zoomScale="62" zoomScaleNormal="85" workbookViewId="0">
      <selection activeCell="G77" sqref="G77"/>
    </sheetView>
  </sheetViews>
  <sheetFormatPr defaultRowHeight="13.2" x14ac:dyDescent="0.25"/>
  <cols>
    <col min="1" max="1" width="66.88671875" customWidth="1"/>
    <col min="2" max="2" width="3.44140625" customWidth="1"/>
    <col min="3" max="3" width="62.5546875" customWidth="1"/>
    <col min="257" max="257" width="66.88671875" customWidth="1"/>
    <col min="258" max="258" width="3.44140625" customWidth="1"/>
    <col min="259" max="259" width="62.5546875" customWidth="1"/>
    <col min="513" max="513" width="66.88671875" customWidth="1"/>
    <col min="514" max="514" width="3.44140625" customWidth="1"/>
    <col min="515" max="515" width="62.5546875" customWidth="1"/>
    <col min="769" max="769" width="66.88671875" customWidth="1"/>
    <col min="770" max="770" width="3.44140625" customWidth="1"/>
    <col min="771" max="771" width="62.5546875" customWidth="1"/>
    <col min="1025" max="1025" width="66.88671875" customWidth="1"/>
    <col min="1026" max="1026" width="3.44140625" customWidth="1"/>
    <col min="1027" max="1027" width="62.5546875" customWidth="1"/>
    <col min="1281" max="1281" width="66.88671875" customWidth="1"/>
    <col min="1282" max="1282" width="3.44140625" customWidth="1"/>
    <col min="1283" max="1283" width="62.5546875" customWidth="1"/>
    <col min="1537" max="1537" width="66.88671875" customWidth="1"/>
    <col min="1538" max="1538" width="3.44140625" customWidth="1"/>
    <col min="1539" max="1539" width="62.5546875" customWidth="1"/>
    <col min="1793" max="1793" width="66.88671875" customWidth="1"/>
    <col min="1794" max="1794" width="3.44140625" customWidth="1"/>
    <col min="1795" max="1795" width="62.5546875" customWidth="1"/>
    <col min="2049" max="2049" width="66.88671875" customWidth="1"/>
    <col min="2050" max="2050" width="3.44140625" customWidth="1"/>
    <col min="2051" max="2051" width="62.5546875" customWidth="1"/>
    <col min="2305" max="2305" width="66.88671875" customWidth="1"/>
    <col min="2306" max="2306" width="3.44140625" customWidth="1"/>
    <col min="2307" max="2307" width="62.5546875" customWidth="1"/>
    <col min="2561" max="2561" width="66.88671875" customWidth="1"/>
    <col min="2562" max="2562" width="3.44140625" customWidth="1"/>
    <col min="2563" max="2563" width="62.5546875" customWidth="1"/>
    <col min="2817" max="2817" width="66.88671875" customWidth="1"/>
    <col min="2818" max="2818" width="3.44140625" customWidth="1"/>
    <col min="2819" max="2819" width="62.5546875" customWidth="1"/>
    <col min="3073" max="3073" width="66.88671875" customWidth="1"/>
    <col min="3074" max="3074" width="3.44140625" customWidth="1"/>
    <col min="3075" max="3075" width="62.5546875" customWidth="1"/>
    <col min="3329" max="3329" width="66.88671875" customWidth="1"/>
    <col min="3330" max="3330" width="3.44140625" customWidth="1"/>
    <col min="3331" max="3331" width="62.5546875" customWidth="1"/>
    <col min="3585" max="3585" width="66.88671875" customWidth="1"/>
    <col min="3586" max="3586" width="3.44140625" customWidth="1"/>
    <col min="3587" max="3587" width="62.5546875" customWidth="1"/>
    <col min="3841" max="3841" width="66.88671875" customWidth="1"/>
    <col min="3842" max="3842" width="3.44140625" customWidth="1"/>
    <col min="3843" max="3843" width="62.5546875" customWidth="1"/>
    <col min="4097" max="4097" width="66.88671875" customWidth="1"/>
    <col min="4098" max="4098" width="3.44140625" customWidth="1"/>
    <col min="4099" max="4099" width="62.5546875" customWidth="1"/>
    <col min="4353" max="4353" width="66.88671875" customWidth="1"/>
    <col min="4354" max="4354" width="3.44140625" customWidth="1"/>
    <col min="4355" max="4355" width="62.5546875" customWidth="1"/>
    <col min="4609" max="4609" width="66.88671875" customWidth="1"/>
    <col min="4610" max="4610" width="3.44140625" customWidth="1"/>
    <col min="4611" max="4611" width="62.5546875" customWidth="1"/>
    <col min="4865" max="4865" width="66.88671875" customWidth="1"/>
    <col min="4866" max="4866" width="3.44140625" customWidth="1"/>
    <col min="4867" max="4867" width="62.5546875" customWidth="1"/>
    <col min="5121" max="5121" width="66.88671875" customWidth="1"/>
    <col min="5122" max="5122" width="3.44140625" customWidth="1"/>
    <col min="5123" max="5123" width="62.5546875" customWidth="1"/>
    <col min="5377" max="5377" width="66.88671875" customWidth="1"/>
    <col min="5378" max="5378" width="3.44140625" customWidth="1"/>
    <col min="5379" max="5379" width="62.5546875" customWidth="1"/>
    <col min="5633" max="5633" width="66.88671875" customWidth="1"/>
    <col min="5634" max="5634" width="3.44140625" customWidth="1"/>
    <col min="5635" max="5635" width="62.5546875" customWidth="1"/>
    <col min="5889" max="5889" width="66.88671875" customWidth="1"/>
    <col min="5890" max="5890" width="3.44140625" customWidth="1"/>
    <col min="5891" max="5891" width="62.5546875" customWidth="1"/>
    <col min="6145" max="6145" width="66.88671875" customWidth="1"/>
    <col min="6146" max="6146" width="3.44140625" customWidth="1"/>
    <col min="6147" max="6147" width="62.5546875" customWidth="1"/>
    <col min="6401" max="6401" width="66.88671875" customWidth="1"/>
    <col min="6402" max="6402" width="3.44140625" customWidth="1"/>
    <col min="6403" max="6403" width="62.5546875" customWidth="1"/>
    <col min="6657" max="6657" width="66.88671875" customWidth="1"/>
    <col min="6658" max="6658" width="3.44140625" customWidth="1"/>
    <col min="6659" max="6659" width="62.5546875" customWidth="1"/>
    <col min="6913" max="6913" width="66.88671875" customWidth="1"/>
    <col min="6914" max="6914" width="3.44140625" customWidth="1"/>
    <col min="6915" max="6915" width="62.5546875" customWidth="1"/>
    <col min="7169" max="7169" width="66.88671875" customWidth="1"/>
    <col min="7170" max="7170" width="3.44140625" customWidth="1"/>
    <col min="7171" max="7171" width="62.5546875" customWidth="1"/>
    <col min="7425" max="7425" width="66.88671875" customWidth="1"/>
    <col min="7426" max="7426" width="3.44140625" customWidth="1"/>
    <col min="7427" max="7427" width="62.5546875" customWidth="1"/>
    <col min="7681" max="7681" width="66.88671875" customWidth="1"/>
    <col min="7682" max="7682" width="3.44140625" customWidth="1"/>
    <col min="7683" max="7683" width="62.5546875" customWidth="1"/>
    <col min="7937" max="7937" width="66.88671875" customWidth="1"/>
    <col min="7938" max="7938" width="3.44140625" customWidth="1"/>
    <col min="7939" max="7939" width="62.5546875" customWidth="1"/>
    <col min="8193" max="8193" width="66.88671875" customWidth="1"/>
    <col min="8194" max="8194" width="3.44140625" customWidth="1"/>
    <col min="8195" max="8195" width="62.5546875" customWidth="1"/>
    <col min="8449" max="8449" width="66.88671875" customWidth="1"/>
    <col min="8450" max="8450" width="3.44140625" customWidth="1"/>
    <col min="8451" max="8451" width="62.5546875" customWidth="1"/>
    <col min="8705" max="8705" width="66.88671875" customWidth="1"/>
    <col min="8706" max="8706" width="3.44140625" customWidth="1"/>
    <col min="8707" max="8707" width="62.5546875" customWidth="1"/>
    <col min="8961" max="8961" width="66.88671875" customWidth="1"/>
    <col min="8962" max="8962" width="3.44140625" customWidth="1"/>
    <col min="8963" max="8963" width="62.5546875" customWidth="1"/>
    <col min="9217" max="9217" width="66.88671875" customWidth="1"/>
    <col min="9218" max="9218" width="3.44140625" customWidth="1"/>
    <col min="9219" max="9219" width="62.5546875" customWidth="1"/>
    <col min="9473" max="9473" width="66.88671875" customWidth="1"/>
    <col min="9474" max="9474" width="3.44140625" customWidth="1"/>
    <col min="9475" max="9475" width="62.5546875" customWidth="1"/>
    <col min="9729" max="9729" width="66.88671875" customWidth="1"/>
    <col min="9730" max="9730" width="3.44140625" customWidth="1"/>
    <col min="9731" max="9731" width="62.5546875" customWidth="1"/>
    <col min="9985" max="9985" width="66.88671875" customWidth="1"/>
    <col min="9986" max="9986" width="3.44140625" customWidth="1"/>
    <col min="9987" max="9987" width="62.5546875" customWidth="1"/>
    <col min="10241" max="10241" width="66.88671875" customWidth="1"/>
    <col min="10242" max="10242" width="3.44140625" customWidth="1"/>
    <col min="10243" max="10243" width="62.5546875" customWidth="1"/>
    <col min="10497" max="10497" width="66.88671875" customWidth="1"/>
    <col min="10498" max="10498" width="3.44140625" customWidth="1"/>
    <col min="10499" max="10499" width="62.5546875" customWidth="1"/>
    <col min="10753" max="10753" width="66.88671875" customWidth="1"/>
    <col min="10754" max="10754" width="3.44140625" customWidth="1"/>
    <col min="10755" max="10755" width="62.5546875" customWidth="1"/>
    <col min="11009" max="11009" width="66.88671875" customWidth="1"/>
    <col min="11010" max="11010" width="3.44140625" customWidth="1"/>
    <col min="11011" max="11011" width="62.5546875" customWidth="1"/>
    <col min="11265" max="11265" width="66.88671875" customWidth="1"/>
    <col min="11266" max="11266" width="3.44140625" customWidth="1"/>
    <col min="11267" max="11267" width="62.5546875" customWidth="1"/>
    <col min="11521" max="11521" width="66.88671875" customWidth="1"/>
    <col min="11522" max="11522" width="3.44140625" customWidth="1"/>
    <col min="11523" max="11523" width="62.5546875" customWidth="1"/>
    <col min="11777" max="11777" width="66.88671875" customWidth="1"/>
    <col min="11778" max="11778" width="3.44140625" customWidth="1"/>
    <col min="11779" max="11779" width="62.5546875" customWidth="1"/>
    <col min="12033" max="12033" width="66.88671875" customWidth="1"/>
    <col min="12034" max="12034" width="3.44140625" customWidth="1"/>
    <col min="12035" max="12035" width="62.5546875" customWidth="1"/>
    <col min="12289" max="12289" width="66.88671875" customWidth="1"/>
    <col min="12290" max="12290" width="3.44140625" customWidth="1"/>
    <col min="12291" max="12291" width="62.5546875" customWidth="1"/>
    <col min="12545" max="12545" width="66.88671875" customWidth="1"/>
    <col min="12546" max="12546" width="3.44140625" customWidth="1"/>
    <col min="12547" max="12547" width="62.5546875" customWidth="1"/>
    <col min="12801" max="12801" width="66.88671875" customWidth="1"/>
    <col min="12802" max="12802" width="3.44140625" customWidth="1"/>
    <col min="12803" max="12803" width="62.5546875" customWidth="1"/>
    <col min="13057" max="13057" width="66.88671875" customWidth="1"/>
    <col min="13058" max="13058" width="3.44140625" customWidth="1"/>
    <col min="13059" max="13059" width="62.5546875" customWidth="1"/>
    <col min="13313" max="13313" width="66.88671875" customWidth="1"/>
    <col min="13314" max="13314" width="3.44140625" customWidth="1"/>
    <col min="13315" max="13315" width="62.5546875" customWidth="1"/>
    <col min="13569" max="13569" width="66.88671875" customWidth="1"/>
    <col min="13570" max="13570" width="3.44140625" customWidth="1"/>
    <col min="13571" max="13571" width="62.5546875" customWidth="1"/>
    <col min="13825" max="13825" width="66.88671875" customWidth="1"/>
    <col min="13826" max="13826" width="3.44140625" customWidth="1"/>
    <col min="13827" max="13827" width="62.5546875" customWidth="1"/>
    <col min="14081" max="14081" width="66.88671875" customWidth="1"/>
    <col min="14082" max="14082" width="3.44140625" customWidth="1"/>
    <col min="14083" max="14083" width="62.5546875" customWidth="1"/>
    <col min="14337" max="14337" width="66.88671875" customWidth="1"/>
    <col min="14338" max="14338" width="3.44140625" customWidth="1"/>
    <col min="14339" max="14339" width="62.5546875" customWidth="1"/>
    <col min="14593" max="14593" width="66.88671875" customWidth="1"/>
    <col min="14594" max="14594" width="3.44140625" customWidth="1"/>
    <col min="14595" max="14595" width="62.5546875" customWidth="1"/>
    <col min="14849" max="14849" width="66.88671875" customWidth="1"/>
    <col min="14850" max="14850" width="3.44140625" customWidth="1"/>
    <col min="14851" max="14851" width="62.5546875" customWidth="1"/>
    <col min="15105" max="15105" width="66.88671875" customWidth="1"/>
    <col min="15106" max="15106" width="3.44140625" customWidth="1"/>
    <col min="15107" max="15107" width="62.5546875" customWidth="1"/>
    <col min="15361" max="15361" width="66.88671875" customWidth="1"/>
    <col min="15362" max="15362" width="3.44140625" customWidth="1"/>
    <col min="15363" max="15363" width="62.5546875" customWidth="1"/>
    <col min="15617" max="15617" width="66.88671875" customWidth="1"/>
    <col min="15618" max="15618" width="3.44140625" customWidth="1"/>
    <col min="15619" max="15619" width="62.5546875" customWidth="1"/>
    <col min="15873" max="15873" width="66.88671875" customWidth="1"/>
    <col min="15874" max="15874" width="3.44140625" customWidth="1"/>
    <col min="15875" max="15875" width="62.5546875" customWidth="1"/>
    <col min="16129" max="16129" width="66.88671875" customWidth="1"/>
    <col min="16130" max="16130" width="3.44140625" customWidth="1"/>
    <col min="16131" max="16131" width="62.5546875" customWidth="1"/>
  </cols>
  <sheetData>
    <row r="1" spans="1:12" ht="21" x14ac:dyDescent="0.4">
      <c r="A1" s="4" t="s">
        <v>4</v>
      </c>
      <c r="B1" s="4"/>
      <c r="C1" s="4"/>
      <c r="D1" s="4"/>
      <c r="E1" s="4"/>
      <c r="F1" s="4"/>
      <c r="G1" s="4"/>
      <c r="H1" s="4"/>
      <c r="I1" s="4"/>
      <c r="J1" s="4"/>
      <c r="K1" s="4"/>
      <c r="L1" s="4"/>
    </row>
    <row r="2" spans="1:12" ht="15.6" x14ac:dyDescent="0.3">
      <c r="A2" s="5" t="str">
        <f>IF(title="&gt; Enter workbook title here","Enter workbook title in Cover sheet",title)</f>
        <v>Northern Ireland Civil Service Pension Schemes - Consolidated Factor Spreadsheet</v>
      </c>
      <c r="B2" s="5"/>
      <c r="C2" s="5"/>
      <c r="D2" s="5"/>
      <c r="E2" s="5"/>
      <c r="F2" s="5"/>
      <c r="G2" s="5"/>
      <c r="H2" s="5"/>
      <c r="I2" s="5"/>
      <c r="J2" s="5"/>
      <c r="K2" s="5"/>
      <c r="L2" s="5"/>
    </row>
    <row r="3" spans="1:12" ht="15.6" x14ac:dyDescent="0.3">
      <c r="A3" s="6" t="s">
        <v>0</v>
      </c>
      <c r="B3" s="6"/>
      <c r="C3" s="6"/>
      <c r="D3" s="6"/>
      <c r="E3" s="6"/>
      <c r="F3" s="6"/>
      <c r="G3" s="6"/>
      <c r="H3" s="6"/>
      <c r="I3" s="6"/>
      <c r="J3" s="6"/>
      <c r="K3" s="6"/>
      <c r="L3" s="6"/>
    </row>
    <row r="4" spans="1:12" x14ac:dyDescent="0.25">
      <c r="A4" s="30"/>
      <c r="B4" s="30"/>
    </row>
    <row r="5" spans="1:12" x14ac:dyDescent="0.25">
      <c r="E5" s="8"/>
      <c r="F5" s="8"/>
      <c r="G5" s="8"/>
    </row>
    <row r="6" spans="1:12" x14ac:dyDescent="0.25">
      <c r="A6" s="1" t="s">
        <v>38</v>
      </c>
      <c r="B6" s="1"/>
    </row>
    <row r="8" spans="1:12" x14ac:dyDescent="0.25">
      <c r="A8" s="26" t="s">
        <v>347</v>
      </c>
      <c r="B8" s="26"/>
    </row>
    <row r="9" spans="1:12" x14ac:dyDescent="0.25">
      <c r="A9" s="26" t="s">
        <v>39</v>
      </c>
      <c r="B9" s="26"/>
    </row>
    <row r="11" spans="1:12" x14ac:dyDescent="0.25">
      <c r="A11" s="130" t="s">
        <v>343</v>
      </c>
      <c r="B11" s="130"/>
      <c r="C11" s="132"/>
    </row>
    <row r="12" spans="1:12" x14ac:dyDescent="0.25">
      <c r="A12" s="131" t="s">
        <v>40</v>
      </c>
      <c r="B12" s="133"/>
      <c r="C12" s="131"/>
    </row>
    <row r="13" spans="1:12" x14ac:dyDescent="0.25">
      <c r="A13" s="131" t="s">
        <v>41</v>
      </c>
      <c r="B13" s="133"/>
      <c r="C13" s="131" t="s">
        <v>344</v>
      </c>
    </row>
    <row r="14" spans="1:12" x14ac:dyDescent="0.25">
      <c r="A14" s="131" t="s">
        <v>538</v>
      </c>
      <c r="B14" s="133"/>
      <c r="C14" s="134"/>
    </row>
    <row r="15" spans="1:12" x14ac:dyDescent="0.25">
      <c r="A15" s="131" t="s">
        <v>42</v>
      </c>
      <c r="B15" s="133"/>
      <c r="C15" s="131" t="s">
        <v>345</v>
      </c>
    </row>
    <row r="16" spans="1:12" x14ac:dyDescent="0.25">
      <c r="A16" s="131" t="s">
        <v>43</v>
      </c>
      <c r="B16" s="133"/>
      <c r="C16" s="131" t="s">
        <v>346</v>
      </c>
    </row>
    <row r="17" spans="1:3" x14ac:dyDescent="0.25">
      <c r="A17" s="131" t="s">
        <v>273</v>
      </c>
      <c r="B17" s="132"/>
      <c r="C17" s="135">
        <v>43413</v>
      </c>
    </row>
    <row r="19" spans="1:3" x14ac:dyDescent="0.25">
      <c r="A19" s="130" t="s">
        <v>537</v>
      </c>
      <c r="B19" s="130"/>
      <c r="C19" s="132"/>
    </row>
    <row r="20" spans="1:3" x14ac:dyDescent="0.25">
      <c r="A20" s="131" t="s">
        <v>40</v>
      </c>
      <c r="B20" s="133"/>
      <c r="C20" s="131"/>
    </row>
    <row r="21" spans="1:3" ht="26.4" x14ac:dyDescent="0.25">
      <c r="A21" s="131" t="s">
        <v>41</v>
      </c>
      <c r="B21" s="133"/>
      <c r="C21" s="131" t="s">
        <v>644</v>
      </c>
    </row>
    <row r="22" spans="1:3" x14ac:dyDescent="0.25">
      <c r="A22" s="131" t="s">
        <v>538</v>
      </c>
      <c r="B22" s="133"/>
      <c r="C22" s="134"/>
    </row>
    <row r="23" spans="1:3" ht="26.4" x14ac:dyDescent="0.25">
      <c r="A23" s="131" t="s">
        <v>42</v>
      </c>
      <c r="B23" s="133"/>
      <c r="C23" s="131" t="s">
        <v>643</v>
      </c>
    </row>
    <row r="24" spans="1:3" x14ac:dyDescent="0.25">
      <c r="A24" s="131" t="s">
        <v>43</v>
      </c>
      <c r="B24" s="133"/>
      <c r="C24" s="131" t="s">
        <v>346</v>
      </c>
    </row>
    <row r="25" spans="1:3" x14ac:dyDescent="0.25">
      <c r="A25" s="131" t="s">
        <v>273</v>
      </c>
      <c r="B25" s="132"/>
      <c r="C25" s="135">
        <v>43455</v>
      </c>
    </row>
    <row r="27" spans="1:3" x14ac:dyDescent="0.25">
      <c r="A27" s="136" t="s">
        <v>743</v>
      </c>
      <c r="B27" s="132"/>
      <c r="C27" s="132"/>
    </row>
    <row r="28" spans="1:3" x14ac:dyDescent="0.25">
      <c r="A28" s="131" t="s">
        <v>40</v>
      </c>
      <c r="B28" s="132"/>
      <c r="C28" s="132"/>
    </row>
    <row r="29" spans="1:3" ht="39.6" x14ac:dyDescent="0.25">
      <c r="A29" s="131" t="s">
        <v>41</v>
      </c>
      <c r="B29" s="132"/>
      <c r="C29" s="131" t="s">
        <v>744</v>
      </c>
    </row>
    <row r="30" spans="1:3" x14ac:dyDescent="0.25">
      <c r="A30" s="131" t="s">
        <v>538</v>
      </c>
      <c r="B30" s="132"/>
      <c r="C30" s="132"/>
    </row>
    <row r="31" spans="1:3" x14ac:dyDescent="0.25">
      <c r="A31" s="131" t="s">
        <v>42</v>
      </c>
      <c r="B31" s="132"/>
      <c r="C31" s="132" t="s">
        <v>745</v>
      </c>
    </row>
    <row r="32" spans="1:3" x14ac:dyDescent="0.25">
      <c r="A32" s="131" t="s">
        <v>43</v>
      </c>
      <c r="B32" s="132"/>
      <c r="C32" s="131" t="s">
        <v>346</v>
      </c>
    </row>
    <row r="33" spans="1:3" x14ac:dyDescent="0.25">
      <c r="A33" s="131" t="s">
        <v>273</v>
      </c>
      <c r="B33" s="132"/>
      <c r="C33" s="135">
        <v>43536</v>
      </c>
    </row>
    <row r="35" spans="1:3" x14ac:dyDescent="0.25">
      <c r="A35" s="136" t="s">
        <v>766</v>
      </c>
      <c r="B35" s="132"/>
      <c r="C35" s="132"/>
    </row>
    <row r="36" spans="1:3" ht="26.4" x14ac:dyDescent="0.25">
      <c r="A36" s="131" t="s">
        <v>40</v>
      </c>
      <c r="B36" s="132"/>
      <c r="C36" s="133" t="s">
        <v>772</v>
      </c>
    </row>
    <row r="37" spans="1:3" x14ac:dyDescent="0.25">
      <c r="A37" s="131" t="s">
        <v>41</v>
      </c>
      <c r="B37" s="132"/>
      <c r="C37" s="132" t="s">
        <v>773</v>
      </c>
    </row>
    <row r="38" spans="1:3" ht="39.6" x14ac:dyDescent="0.25">
      <c r="A38" s="131" t="s">
        <v>538</v>
      </c>
      <c r="B38" s="132"/>
      <c r="C38" s="133" t="s">
        <v>774</v>
      </c>
    </row>
    <row r="39" spans="1:3" x14ac:dyDescent="0.25">
      <c r="A39" s="131" t="s">
        <v>42</v>
      </c>
      <c r="B39" s="132"/>
      <c r="C39" s="132" t="s">
        <v>268</v>
      </c>
    </row>
    <row r="40" spans="1:3" x14ac:dyDescent="0.25">
      <c r="A40" s="131" t="s">
        <v>43</v>
      </c>
      <c r="B40" s="132"/>
      <c r="C40" s="133" t="s">
        <v>775</v>
      </c>
    </row>
    <row r="41" spans="1:3" x14ac:dyDescent="0.25">
      <c r="A41" s="131" t="s">
        <v>273</v>
      </c>
      <c r="B41" s="132"/>
      <c r="C41" s="135">
        <v>43678</v>
      </c>
    </row>
    <row r="43" spans="1:3" x14ac:dyDescent="0.25">
      <c r="A43" s="136" t="s">
        <v>777</v>
      </c>
      <c r="B43" s="132"/>
      <c r="C43" s="132"/>
    </row>
    <row r="44" spans="1:3" ht="79.2" x14ac:dyDescent="0.25">
      <c r="A44" s="131" t="s">
        <v>40</v>
      </c>
      <c r="B44" s="132"/>
      <c r="C44" s="131" t="s">
        <v>778</v>
      </c>
    </row>
    <row r="45" spans="1:3" x14ac:dyDescent="0.25">
      <c r="A45" s="131" t="s">
        <v>41</v>
      </c>
      <c r="B45" s="132"/>
      <c r="C45" s="132"/>
    </row>
    <row r="46" spans="1:3" x14ac:dyDescent="0.25">
      <c r="A46" s="131" t="s">
        <v>538</v>
      </c>
      <c r="B46" s="132"/>
      <c r="C46" s="132"/>
    </row>
    <row r="47" spans="1:3" x14ac:dyDescent="0.25">
      <c r="A47" s="131" t="s">
        <v>42</v>
      </c>
      <c r="B47" s="132"/>
      <c r="C47" s="132" t="s">
        <v>745</v>
      </c>
    </row>
    <row r="48" spans="1:3" x14ac:dyDescent="0.25">
      <c r="A48" s="131" t="s">
        <v>43</v>
      </c>
      <c r="B48" s="132"/>
      <c r="C48" s="131" t="s">
        <v>346</v>
      </c>
    </row>
    <row r="49" spans="1:3" x14ac:dyDescent="0.25">
      <c r="A49" s="131" t="s">
        <v>273</v>
      </c>
      <c r="B49" s="132"/>
      <c r="C49" s="135">
        <v>44897</v>
      </c>
    </row>
    <row r="51" spans="1:3" x14ac:dyDescent="0.25">
      <c r="A51" s="130" t="s">
        <v>799</v>
      </c>
      <c r="B51" s="132"/>
      <c r="C51" s="132"/>
    </row>
    <row r="52" spans="1:3" x14ac:dyDescent="0.25">
      <c r="A52" s="132" t="s">
        <v>40</v>
      </c>
      <c r="B52" s="132"/>
      <c r="C52" s="133"/>
    </row>
    <row r="53" spans="1:3" ht="26.4" x14ac:dyDescent="0.25">
      <c r="A53" s="132" t="s">
        <v>797</v>
      </c>
      <c r="B53" s="132"/>
      <c r="C53" s="133" t="s">
        <v>802</v>
      </c>
    </row>
    <row r="54" spans="1:3" x14ac:dyDescent="0.25">
      <c r="A54" s="132" t="s">
        <v>801</v>
      </c>
      <c r="B54" s="132"/>
      <c r="C54" s="133" t="s">
        <v>803</v>
      </c>
    </row>
    <row r="55" spans="1:3" x14ac:dyDescent="0.25">
      <c r="A55" s="132" t="s">
        <v>43</v>
      </c>
      <c r="B55" s="132"/>
      <c r="C55" s="132"/>
    </row>
    <row r="56" spans="1:3" x14ac:dyDescent="0.25">
      <c r="A56" s="132" t="s">
        <v>798</v>
      </c>
      <c r="B56" s="132"/>
      <c r="C56" s="135">
        <v>45071</v>
      </c>
    </row>
    <row r="58" spans="1:3" x14ac:dyDescent="0.25">
      <c r="A58" s="130" t="s">
        <v>805</v>
      </c>
      <c r="B58" s="132"/>
      <c r="C58" s="132"/>
    </row>
    <row r="59" spans="1:3" x14ac:dyDescent="0.25">
      <c r="A59" s="132" t="s">
        <v>40</v>
      </c>
      <c r="B59" s="132"/>
      <c r="C59" s="133"/>
    </row>
    <row r="60" spans="1:3" ht="39.6" x14ac:dyDescent="0.25">
      <c r="A60" s="132" t="s">
        <v>797</v>
      </c>
      <c r="B60" s="132"/>
      <c r="C60" s="133" t="s">
        <v>800</v>
      </c>
    </row>
    <row r="61" spans="1:3" x14ac:dyDescent="0.25">
      <c r="A61" s="132" t="s">
        <v>801</v>
      </c>
      <c r="B61" s="132"/>
      <c r="C61" s="133" t="s">
        <v>804</v>
      </c>
    </row>
    <row r="62" spans="1:3" x14ac:dyDescent="0.25">
      <c r="A62" s="132" t="s">
        <v>43</v>
      </c>
      <c r="B62" s="132"/>
      <c r="C62" s="132"/>
    </row>
    <row r="63" spans="1:3" x14ac:dyDescent="0.25">
      <c r="A63" s="132" t="s">
        <v>798</v>
      </c>
      <c r="B63" s="132"/>
      <c r="C63" s="135">
        <v>45106</v>
      </c>
    </row>
    <row r="65" spans="1:3" s="160" customFormat="1" x14ac:dyDescent="0.25">
      <c r="A65" s="130" t="s">
        <v>814</v>
      </c>
      <c r="B65" s="132"/>
      <c r="C65" s="132"/>
    </row>
    <row r="66" spans="1:3" s="160" customFormat="1" x14ac:dyDescent="0.25">
      <c r="A66" s="132" t="s">
        <v>40</v>
      </c>
      <c r="B66" s="132"/>
      <c r="C66" s="133"/>
    </row>
    <row r="67" spans="1:3" s="160" customFormat="1" ht="66" x14ac:dyDescent="0.25">
      <c r="A67" s="132" t="s">
        <v>797</v>
      </c>
      <c r="B67" s="132"/>
      <c r="C67" s="133" t="s">
        <v>813</v>
      </c>
    </row>
    <row r="68" spans="1:3" s="160" customFormat="1" x14ac:dyDescent="0.25">
      <c r="A68" s="132" t="s">
        <v>801</v>
      </c>
      <c r="B68" s="132"/>
      <c r="C68" s="133"/>
    </row>
    <row r="69" spans="1:3" s="160" customFormat="1" x14ac:dyDescent="0.25">
      <c r="A69" s="132" t="s">
        <v>43</v>
      </c>
      <c r="B69" s="132"/>
      <c r="C69" s="132"/>
    </row>
    <row r="70" spans="1:3" s="160" customFormat="1" x14ac:dyDescent="0.25">
      <c r="A70" s="132" t="s">
        <v>798</v>
      </c>
      <c r="B70" s="132"/>
      <c r="C70" s="135">
        <v>45135</v>
      </c>
    </row>
    <row r="72" spans="1:3" s="26" customFormat="1" x14ac:dyDescent="0.25">
      <c r="A72" s="130" t="s">
        <v>815</v>
      </c>
      <c r="B72" s="132"/>
      <c r="C72" s="132"/>
    </row>
    <row r="73" spans="1:3" s="26" customFormat="1" ht="26.4" x14ac:dyDescent="0.25">
      <c r="A73" s="132" t="s">
        <v>40</v>
      </c>
      <c r="B73" s="132"/>
      <c r="C73" s="133" t="s">
        <v>830</v>
      </c>
    </row>
    <row r="74" spans="1:3" s="26" customFormat="1" ht="39.6" x14ac:dyDescent="0.25">
      <c r="A74" s="132" t="s">
        <v>797</v>
      </c>
      <c r="B74" s="132"/>
      <c r="C74" s="133" t="s">
        <v>831</v>
      </c>
    </row>
    <row r="75" spans="1:3" s="26" customFormat="1" ht="39.6" x14ac:dyDescent="0.25">
      <c r="A75" s="132" t="s">
        <v>801</v>
      </c>
      <c r="B75" s="132"/>
      <c r="C75" s="133" t="s">
        <v>829</v>
      </c>
    </row>
    <row r="76" spans="1:3" s="26" customFormat="1" x14ac:dyDescent="0.25">
      <c r="A76" s="132" t="s">
        <v>43</v>
      </c>
      <c r="B76" s="132"/>
      <c r="C76" s="132"/>
    </row>
    <row r="77" spans="1:3" s="26" customFormat="1" x14ac:dyDescent="0.25">
      <c r="A77" s="132" t="s">
        <v>798</v>
      </c>
      <c r="B77" s="132"/>
      <c r="C77" s="135">
        <v>45184</v>
      </c>
    </row>
    <row r="80" spans="1:3" x14ac:dyDescent="0.25">
      <c r="A80" s="171" t="s">
        <v>835</v>
      </c>
      <c r="B80" s="172"/>
      <c r="C80" s="172"/>
    </row>
    <row r="81" spans="1:3" x14ac:dyDescent="0.25">
      <c r="A81" s="172" t="s">
        <v>40</v>
      </c>
      <c r="B81" s="172"/>
      <c r="C81" s="173"/>
    </row>
    <row r="82" spans="1:3" x14ac:dyDescent="0.25">
      <c r="A82" s="172" t="s">
        <v>797</v>
      </c>
      <c r="B82" s="172"/>
      <c r="C82" s="173" t="s">
        <v>836</v>
      </c>
    </row>
    <row r="83" spans="1:3" x14ac:dyDescent="0.25">
      <c r="A83" s="172" t="s">
        <v>801</v>
      </c>
      <c r="B83" s="172"/>
      <c r="C83" s="173"/>
    </row>
    <row r="84" spans="1:3" x14ac:dyDescent="0.25">
      <c r="A84" s="172" t="s">
        <v>43</v>
      </c>
      <c r="B84" s="172"/>
      <c r="C84" s="172"/>
    </row>
    <row r="85" spans="1:3" x14ac:dyDescent="0.25">
      <c r="A85" s="172" t="s">
        <v>798</v>
      </c>
      <c r="B85" s="172"/>
      <c r="C85" s="174">
        <v>45378</v>
      </c>
    </row>
    <row r="88" spans="1:3" x14ac:dyDescent="0.25">
      <c r="A88" s="184" t="s">
        <v>838</v>
      </c>
      <c r="B88" s="185"/>
      <c r="C88" s="185"/>
    </row>
    <row r="89" spans="1:3" x14ac:dyDescent="0.25">
      <c r="A89" s="185" t="s">
        <v>40</v>
      </c>
      <c r="B89" s="185"/>
      <c r="C89" s="186"/>
    </row>
    <row r="90" spans="1:3" x14ac:dyDescent="0.25">
      <c r="A90" s="185" t="s">
        <v>797</v>
      </c>
      <c r="B90" s="185"/>
      <c r="C90" s="186" t="s">
        <v>837</v>
      </c>
    </row>
    <row r="91" spans="1:3" x14ac:dyDescent="0.25">
      <c r="A91" s="185" t="s">
        <v>801</v>
      </c>
      <c r="B91" s="185"/>
      <c r="C91" s="186"/>
    </row>
    <row r="92" spans="1:3" x14ac:dyDescent="0.25">
      <c r="A92" s="185" t="s">
        <v>43</v>
      </c>
      <c r="B92" s="185"/>
      <c r="C92" s="185"/>
    </row>
    <row r="93" spans="1:3" x14ac:dyDescent="0.25">
      <c r="A93" s="185" t="s">
        <v>798</v>
      </c>
      <c r="B93" s="185"/>
      <c r="C93" s="187">
        <v>45446</v>
      </c>
    </row>
    <row r="95" spans="1:3" x14ac:dyDescent="0.25">
      <c r="A95" s="177" t="s">
        <v>842</v>
      </c>
      <c r="B95" s="234"/>
      <c r="C95" s="234"/>
    </row>
    <row r="96" spans="1:3" x14ac:dyDescent="0.25">
      <c r="A96" s="178" t="s">
        <v>40</v>
      </c>
      <c r="B96" s="235"/>
      <c r="C96" s="235"/>
    </row>
    <row r="97" spans="1:3" x14ac:dyDescent="0.25">
      <c r="A97" s="179" t="s">
        <v>797</v>
      </c>
      <c r="B97" s="234"/>
      <c r="C97" s="234"/>
    </row>
    <row r="98" spans="1:3" x14ac:dyDescent="0.25">
      <c r="A98" s="178" t="s">
        <v>801</v>
      </c>
      <c r="B98" s="235"/>
      <c r="C98" s="235"/>
    </row>
    <row r="99" spans="1:3" x14ac:dyDescent="0.25">
      <c r="A99" s="179" t="s">
        <v>43</v>
      </c>
      <c r="B99" s="234"/>
      <c r="C99" s="234"/>
    </row>
    <row r="100" spans="1:3" ht="26.4" x14ac:dyDescent="0.25">
      <c r="A100" s="178" t="s">
        <v>843</v>
      </c>
      <c r="B100" s="180"/>
      <c r="C100" s="181" t="s">
        <v>844</v>
      </c>
    </row>
    <row r="101" spans="1:3" x14ac:dyDescent="0.25">
      <c r="A101" s="179" t="s">
        <v>798</v>
      </c>
      <c r="B101" s="182"/>
      <c r="C101" s="183">
        <v>45688</v>
      </c>
    </row>
  </sheetData>
  <sheetProtection algorithmName="SHA-512" hashValue="CTtpxi9NSm5Nwmx0mgfsWARdmOBYwvdh684CtTlKbVGhzljaFD4pDZFCnZ1vEHX+VZtfAtLkdtxC1tNgshRX8g==" saltValue="IJH+If0o3J2+uMhvjSVcwA==" spinCount="100000" sheet="1" objects="1" scenarios="1"/>
  <mergeCells count="5">
    <mergeCell ref="B95:C95"/>
    <mergeCell ref="B96:C96"/>
    <mergeCell ref="B97:C97"/>
    <mergeCell ref="B98:C98"/>
    <mergeCell ref="B99:C99"/>
  </mergeCells>
  <conditionalFormatting sqref="A11:A17 A51:A56">
    <cfRule type="expression" dxfId="2089" priority="41" stopIfTrue="1">
      <formula>MOD(ROW(),2)=0</formula>
    </cfRule>
    <cfRule type="expression" dxfId="2088" priority="42" stopIfTrue="1">
      <formula>MOD(ROW(),2)&lt;&gt;0</formula>
    </cfRule>
    <cfRule type="expression" priority="65" stopIfTrue="1">
      <formula>MOD(ROW(),2)=0</formula>
    </cfRule>
    <cfRule type="expression" priority="66" stopIfTrue="1">
      <formula>MOD(ROW(),2)&lt;&gt;0</formula>
    </cfRule>
  </conditionalFormatting>
  <conditionalFormatting sqref="B11:C17 B51:C56">
    <cfRule type="expression" dxfId="2087" priority="43" stopIfTrue="1">
      <formula>MOD(ROW(),2)=0</formula>
    </cfRule>
    <cfRule type="expression" dxfId="2086" priority="44" stopIfTrue="1">
      <formula>MOD(ROW(),2)&lt;&gt;0</formula>
    </cfRule>
    <cfRule type="expression" priority="67" stopIfTrue="1">
      <formula>MOD(ROW(),2)=0</formula>
    </cfRule>
    <cfRule type="expression" priority="68" stopIfTrue="1">
      <formula>MOD(ROW(),2)&lt;&gt;0</formula>
    </cfRule>
  </conditionalFormatting>
  <conditionalFormatting sqref="A19:A25">
    <cfRule type="expression" dxfId="2085" priority="45" stopIfTrue="1">
      <formula>MOD(ROW(),2)=0</formula>
    </cfRule>
    <cfRule type="expression" dxfId="2084" priority="46" stopIfTrue="1">
      <formula>MOD(ROW(),2)&lt;&gt;0</formula>
    </cfRule>
    <cfRule type="expression" priority="69" stopIfTrue="1">
      <formula>MOD(ROW(),2)=0</formula>
    </cfRule>
    <cfRule type="expression" priority="70" stopIfTrue="1">
      <formula>MOD(ROW(),2)&lt;&gt;0</formula>
    </cfRule>
    <cfRule type="expression" priority="89" stopIfTrue="1">
      <formula>MOD(ROW(),2)=0</formula>
    </cfRule>
    <cfRule type="expression" priority="90" stopIfTrue="1">
      <formula>MOD(ROW(),2)&lt;&gt;0</formula>
    </cfRule>
    <cfRule type="expression" priority="117" stopIfTrue="1">
      <formula>MOD(ROW(),2)=0</formula>
    </cfRule>
    <cfRule type="expression" priority="118" stopIfTrue="1">
      <formula>MOD(ROW(),2)&lt;&gt;0</formula>
    </cfRule>
    <cfRule type="expression" priority="149" stopIfTrue="1">
      <formula>MOD(ROW(),2)=0</formula>
    </cfRule>
    <cfRule type="expression" priority="150" stopIfTrue="1">
      <formula>MOD(ROW(),2)&lt;&gt;0</formula>
    </cfRule>
    <cfRule type="expression" priority="181" stopIfTrue="1">
      <formula>MOD(ROW(),2)=0</formula>
    </cfRule>
    <cfRule type="expression" priority="182" stopIfTrue="1">
      <formula>MOD(ROW(),2)&lt;&gt;0</formula>
    </cfRule>
  </conditionalFormatting>
  <conditionalFormatting sqref="B19:C25">
    <cfRule type="expression" dxfId="2083" priority="47" stopIfTrue="1">
      <formula>MOD(ROW(),2)=0</formula>
    </cfRule>
    <cfRule type="expression" dxfId="2082" priority="48" stopIfTrue="1">
      <formula>MOD(ROW(),2)&lt;&gt;0</formula>
    </cfRule>
    <cfRule type="expression" priority="71" stopIfTrue="1">
      <formula>MOD(ROW(),2)=0</formula>
    </cfRule>
    <cfRule type="expression" priority="72" stopIfTrue="1">
      <formula>MOD(ROW(),2)&lt;&gt;0</formula>
    </cfRule>
    <cfRule type="expression" priority="91" stopIfTrue="1">
      <formula>MOD(ROW(),2)=0</formula>
    </cfRule>
    <cfRule type="expression" priority="92" stopIfTrue="1">
      <formula>MOD(ROW(),2)&lt;&gt;0</formula>
    </cfRule>
    <cfRule type="expression" priority="119" stopIfTrue="1">
      <formula>MOD(ROW(),2)=0</formula>
    </cfRule>
    <cfRule type="expression" priority="120" stopIfTrue="1">
      <formula>MOD(ROW(),2)&lt;&gt;0</formula>
    </cfRule>
    <cfRule type="expression" priority="151" stopIfTrue="1">
      <formula>MOD(ROW(),2)=0</formula>
    </cfRule>
    <cfRule type="expression" priority="152" stopIfTrue="1">
      <formula>MOD(ROW(),2)&lt;&gt;0</formula>
    </cfRule>
    <cfRule type="expression" priority="183" stopIfTrue="1">
      <formula>MOD(ROW(),2)=0</formula>
    </cfRule>
    <cfRule type="expression" priority="184" stopIfTrue="1">
      <formula>MOD(ROW(),2)&lt;&gt;0</formula>
    </cfRule>
  </conditionalFormatting>
  <conditionalFormatting sqref="A27:A33">
    <cfRule type="expression" dxfId="2081" priority="49" stopIfTrue="1">
      <formula>MOD(ROW(),2)=0</formula>
    </cfRule>
    <cfRule type="expression" dxfId="2080" priority="50" stopIfTrue="1">
      <formula>MOD(ROW(),2)&lt;&gt;0</formula>
    </cfRule>
    <cfRule type="expression" priority="73" stopIfTrue="1">
      <formula>MOD(ROW(),2)=0</formula>
    </cfRule>
    <cfRule type="expression" priority="74" stopIfTrue="1">
      <formula>MOD(ROW(),2)&lt;&gt;0</formula>
    </cfRule>
    <cfRule type="expression" priority="93" stopIfTrue="1">
      <formula>MOD(ROW(),2)=0</formula>
    </cfRule>
    <cfRule type="expression" priority="94" stopIfTrue="1">
      <formula>MOD(ROW(),2)&lt;&gt;0</formula>
    </cfRule>
    <cfRule type="expression" priority="121" stopIfTrue="1">
      <formula>MOD(ROW(),2)=0</formula>
    </cfRule>
    <cfRule type="expression" priority="122" stopIfTrue="1">
      <formula>MOD(ROW(),2)&lt;&gt;0</formula>
    </cfRule>
    <cfRule type="expression" priority="153" stopIfTrue="1">
      <formula>MOD(ROW(),2)=0</formula>
    </cfRule>
    <cfRule type="expression" priority="154" stopIfTrue="1">
      <formula>MOD(ROW(),2)&lt;&gt;0</formula>
    </cfRule>
    <cfRule type="expression" priority="185" stopIfTrue="1">
      <formula>MOD(ROW(),2)=0</formula>
    </cfRule>
    <cfRule type="expression" priority="186" stopIfTrue="1">
      <formula>MOD(ROW(),2)&lt;&gt;0</formula>
    </cfRule>
  </conditionalFormatting>
  <conditionalFormatting sqref="B27:C33">
    <cfRule type="expression" dxfId="2079" priority="51" stopIfTrue="1">
      <formula>MOD(ROW(),2)=0</formula>
    </cfRule>
    <cfRule type="expression" dxfId="2078" priority="52" stopIfTrue="1">
      <formula>MOD(ROW(),2)&lt;&gt;0</formula>
    </cfRule>
    <cfRule type="expression" priority="75" stopIfTrue="1">
      <formula>MOD(ROW(),2)=0</formula>
    </cfRule>
    <cfRule type="expression" priority="76" stopIfTrue="1">
      <formula>MOD(ROW(),2)&lt;&gt;0</formula>
    </cfRule>
    <cfRule type="expression" priority="95" stopIfTrue="1">
      <formula>MOD(ROW(),2)=0</formula>
    </cfRule>
    <cfRule type="expression" priority="96" stopIfTrue="1">
      <formula>MOD(ROW(),2)&lt;&gt;0</formula>
    </cfRule>
    <cfRule type="expression" priority="123" stopIfTrue="1">
      <formula>MOD(ROW(),2)=0</formula>
    </cfRule>
    <cfRule type="expression" priority="124" stopIfTrue="1">
      <formula>MOD(ROW(),2)&lt;&gt;0</formula>
    </cfRule>
    <cfRule type="expression" priority="155" stopIfTrue="1">
      <formula>MOD(ROW(),2)=0</formula>
    </cfRule>
    <cfRule type="expression" priority="156" stopIfTrue="1">
      <formula>MOD(ROW(),2)&lt;&gt;0</formula>
    </cfRule>
    <cfRule type="expression" priority="187" stopIfTrue="1">
      <formula>MOD(ROW(),2)=0</formula>
    </cfRule>
    <cfRule type="expression" priority="188" stopIfTrue="1">
      <formula>MOD(ROW(),2)&lt;&gt;0</formula>
    </cfRule>
  </conditionalFormatting>
  <conditionalFormatting sqref="A35:A41">
    <cfRule type="expression" dxfId="2077" priority="53" stopIfTrue="1">
      <formula>MOD(ROW(),2)=0</formula>
    </cfRule>
    <cfRule type="expression" dxfId="2076" priority="54" stopIfTrue="1">
      <formula>MOD(ROW(),2)&lt;&gt;0</formula>
    </cfRule>
    <cfRule type="expression" priority="77" stopIfTrue="1">
      <formula>MOD(ROW(),2)=0</formula>
    </cfRule>
    <cfRule type="expression" priority="78" stopIfTrue="1">
      <formula>MOD(ROW(),2)&lt;&gt;0</formula>
    </cfRule>
    <cfRule type="expression" priority="97" stopIfTrue="1">
      <formula>MOD(ROW(),2)=0</formula>
    </cfRule>
    <cfRule type="expression" priority="98" stopIfTrue="1">
      <formula>MOD(ROW(),2)&lt;&gt;0</formula>
    </cfRule>
    <cfRule type="expression" priority="125" stopIfTrue="1">
      <formula>MOD(ROW(),2)=0</formula>
    </cfRule>
    <cfRule type="expression" priority="126" stopIfTrue="1">
      <formula>MOD(ROW(),2)&lt;&gt;0</formula>
    </cfRule>
    <cfRule type="expression" priority="157" stopIfTrue="1">
      <formula>MOD(ROW(),2)=0</formula>
    </cfRule>
    <cfRule type="expression" priority="158" stopIfTrue="1">
      <formula>MOD(ROW(),2)&lt;&gt;0</formula>
    </cfRule>
    <cfRule type="expression" priority="189" stopIfTrue="1">
      <formula>MOD(ROW(),2)=0</formula>
    </cfRule>
    <cfRule type="expression" priority="190" stopIfTrue="1">
      <formula>MOD(ROW(),2)&lt;&gt;0</formula>
    </cfRule>
  </conditionalFormatting>
  <conditionalFormatting sqref="B35:C41">
    <cfRule type="expression" dxfId="2075" priority="55" stopIfTrue="1">
      <formula>MOD(ROW(),2)=0</formula>
    </cfRule>
    <cfRule type="expression" dxfId="2074" priority="56" stopIfTrue="1">
      <formula>MOD(ROW(),2)&lt;&gt;0</formula>
    </cfRule>
    <cfRule type="expression" priority="79" stopIfTrue="1">
      <formula>MOD(ROW(),2)=0</formula>
    </cfRule>
    <cfRule type="expression" priority="80" stopIfTrue="1">
      <formula>MOD(ROW(),2)&lt;&gt;0</formula>
    </cfRule>
    <cfRule type="expression" priority="99" stopIfTrue="1">
      <formula>MOD(ROW(),2)=0</formula>
    </cfRule>
    <cfRule type="expression" priority="100" stopIfTrue="1">
      <formula>MOD(ROW(),2)&lt;&gt;0</formula>
    </cfRule>
    <cfRule type="expression" priority="127" stopIfTrue="1">
      <formula>MOD(ROW(),2)=0</formula>
    </cfRule>
    <cfRule type="expression" priority="128" stopIfTrue="1">
      <formula>MOD(ROW(),2)&lt;&gt;0</formula>
    </cfRule>
    <cfRule type="expression" priority="159" stopIfTrue="1">
      <formula>MOD(ROW(),2)=0</formula>
    </cfRule>
    <cfRule type="expression" priority="160" stopIfTrue="1">
      <formula>MOD(ROW(),2)&lt;&gt;0</formula>
    </cfRule>
    <cfRule type="expression" priority="191" stopIfTrue="1">
      <formula>MOD(ROW(),2)=0</formula>
    </cfRule>
    <cfRule type="expression" priority="192" stopIfTrue="1">
      <formula>MOD(ROW(),2)&lt;&gt;0</formula>
    </cfRule>
  </conditionalFormatting>
  <conditionalFormatting sqref="A43:A49">
    <cfRule type="expression" dxfId="2073" priority="57" stopIfTrue="1">
      <formula>MOD(ROW(),2)=0</formula>
    </cfRule>
    <cfRule type="expression" dxfId="2072" priority="58" stopIfTrue="1">
      <formula>MOD(ROW(),2)&lt;&gt;0</formula>
    </cfRule>
    <cfRule type="expression" priority="81" stopIfTrue="1">
      <formula>MOD(ROW(),2)=0</formula>
    </cfRule>
    <cfRule type="expression" priority="82" stopIfTrue="1">
      <formula>MOD(ROW(),2)&lt;&gt;0</formula>
    </cfRule>
    <cfRule type="expression" priority="101" stopIfTrue="1">
      <formula>MOD(ROW(),2)=0</formula>
    </cfRule>
    <cfRule type="expression" priority="102" stopIfTrue="1">
      <formula>MOD(ROW(),2)&lt;&gt;0</formula>
    </cfRule>
    <cfRule type="expression" priority="129" stopIfTrue="1">
      <formula>MOD(ROW(),2)=0</formula>
    </cfRule>
    <cfRule type="expression" priority="130" stopIfTrue="1">
      <formula>MOD(ROW(),2)&lt;&gt;0</formula>
    </cfRule>
    <cfRule type="expression" priority="161" stopIfTrue="1">
      <formula>MOD(ROW(),2)=0</formula>
    </cfRule>
    <cfRule type="expression" priority="162" stopIfTrue="1">
      <formula>MOD(ROW(),2)&lt;&gt;0</formula>
    </cfRule>
    <cfRule type="expression" priority="193" stopIfTrue="1">
      <formula>MOD(ROW(),2)=0</formula>
    </cfRule>
    <cfRule type="expression" priority="194" stopIfTrue="1">
      <formula>MOD(ROW(),2)&lt;&gt;0</formula>
    </cfRule>
  </conditionalFormatting>
  <conditionalFormatting sqref="B43:C49">
    <cfRule type="expression" dxfId="2071" priority="59" stopIfTrue="1">
      <formula>MOD(ROW(),2)=0</formula>
    </cfRule>
    <cfRule type="expression" dxfId="2070" priority="60" stopIfTrue="1">
      <formula>MOD(ROW(),2)&lt;&gt;0</formula>
    </cfRule>
    <cfRule type="expression" priority="83" stopIfTrue="1">
      <formula>MOD(ROW(),2)=0</formula>
    </cfRule>
    <cfRule type="expression" priority="84" stopIfTrue="1">
      <formula>MOD(ROW(),2)&lt;&gt;0</formula>
    </cfRule>
    <cfRule type="expression" priority="103" stopIfTrue="1">
      <formula>MOD(ROW(),2)=0</formula>
    </cfRule>
    <cfRule type="expression" priority="104" stopIfTrue="1">
      <formula>MOD(ROW(),2)&lt;&gt;0</formula>
    </cfRule>
    <cfRule type="expression" priority="131" stopIfTrue="1">
      <formula>MOD(ROW(),2)=0</formula>
    </cfRule>
    <cfRule type="expression" priority="132" stopIfTrue="1">
      <formula>MOD(ROW(),2)&lt;&gt;0</formula>
    </cfRule>
    <cfRule type="expression" priority="163" stopIfTrue="1">
      <formula>MOD(ROW(),2)=0</formula>
    </cfRule>
    <cfRule type="expression" priority="164" stopIfTrue="1">
      <formula>MOD(ROW(),2)&lt;&gt;0</formula>
    </cfRule>
    <cfRule type="expression" priority="195" stopIfTrue="1">
      <formula>MOD(ROW(),2)=0</formula>
    </cfRule>
    <cfRule type="expression" priority="196" stopIfTrue="1">
      <formula>MOD(ROW(),2)&lt;&gt;0</formula>
    </cfRule>
  </conditionalFormatting>
  <conditionalFormatting sqref="A11:A17">
    <cfRule type="expression" priority="85" stopIfTrue="1">
      <formula>MOD(ROW(),2)=0</formula>
    </cfRule>
    <cfRule type="expression" priority="86" stopIfTrue="1">
      <formula>MOD(ROW(),2)&lt;&gt;0</formula>
    </cfRule>
    <cfRule type="expression" priority="113" stopIfTrue="1">
      <formula>MOD(ROW(),2)=0</formula>
    </cfRule>
    <cfRule type="expression" priority="114" stopIfTrue="1">
      <formula>MOD(ROW(),2)&lt;&gt;0</formula>
    </cfRule>
    <cfRule type="expression" priority="145" stopIfTrue="1">
      <formula>MOD(ROW(),2)=0</formula>
    </cfRule>
    <cfRule type="expression" priority="146" stopIfTrue="1">
      <formula>MOD(ROW(),2)&lt;&gt;0</formula>
    </cfRule>
    <cfRule type="expression" priority="177" stopIfTrue="1">
      <formula>MOD(ROW(),2)=0</formula>
    </cfRule>
    <cfRule type="expression" priority="178" stopIfTrue="1">
      <formula>MOD(ROW(),2)&lt;&gt;0</formula>
    </cfRule>
  </conditionalFormatting>
  <conditionalFormatting sqref="B11:C17">
    <cfRule type="expression" priority="87" stopIfTrue="1">
      <formula>MOD(ROW(),2)=0</formula>
    </cfRule>
    <cfRule type="expression" priority="88" stopIfTrue="1">
      <formula>MOD(ROW(),2)&lt;&gt;0</formula>
    </cfRule>
    <cfRule type="expression" priority="115" stopIfTrue="1">
      <formula>MOD(ROW(),2)=0</formula>
    </cfRule>
    <cfRule type="expression" priority="116" stopIfTrue="1">
      <formula>MOD(ROW(),2)&lt;&gt;0</formula>
    </cfRule>
    <cfRule type="expression" priority="147" stopIfTrue="1">
      <formula>MOD(ROW(),2)=0</formula>
    </cfRule>
    <cfRule type="expression" priority="148" stopIfTrue="1">
      <formula>MOD(ROW(),2)&lt;&gt;0</formula>
    </cfRule>
    <cfRule type="expression" priority="179" stopIfTrue="1">
      <formula>MOD(ROW(),2)=0</formula>
    </cfRule>
    <cfRule type="expression" priority="180" stopIfTrue="1">
      <formula>MOD(ROW(),2)&lt;&gt;0</formula>
    </cfRule>
  </conditionalFormatting>
  <conditionalFormatting sqref="A51:A56">
    <cfRule type="expression" priority="105" stopIfTrue="1">
      <formula>MOD(ROW(),2)=0</formula>
    </cfRule>
    <cfRule type="expression" priority="106" stopIfTrue="1">
      <formula>MOD(ROW(),2)&lt;&gt;0</formula>
    </cfRule>
    <cfRule type="expression" priority="133" stopIfTrue="1">
      <formula>MOD(ROW(),2)=0</formula>
    </cfRule>
    <cfRule type="expression" priority="134" stopIfTrue="1">
      <formula>MOD(ROW(),2)&lt;&gt;0</formula>
    </cfRule>
    <cfRule type="expression" priority="165" stopIfTrue="1">
      <formula>MOD(ROW(),2)=0</formula>
    </cfRule>
    <cfRule type="expression" priority="166" stopIfTrue="1">
      <formula>MOD(ROW(),2)&lt;&gt;0</formula>
    </cfRule>
  </conditionalFormatting>
  <conditionalFormatting sqref="B51:C56">
    <cfRule type="expression" priority="107" stopIfTrue="1">
      <formula>MOD(ROW(),2)=0</formula>
    </cfRule>
    <cfRule type="expression" priority="108" stopIfTrue="1">
      <formula>MOD(ROW(),2)&lt;&gt;0</formula>
    </cfRule>
    <cfRule type="expression" priority="135" stopIfTrue="1">
      <formula>MOD(ROW(),2)=0</formula>
    </cfRule>
    <cfRule type="expression" priority="136" stopIfTrue="1">
      <formula>MOD(ROW(),2)&lt;&gt;0</formula>
    </cfRule>
    <cfRule type="expression" priority="167" stopIfTrue="1">
      <formula>MOD(ROW(),2)=0</formula>
    </cfRule>
    <cfRule type="expression" priority="168" stopIfTrue="1">
      <formula>MOD(ROW(),2)&lt;&gt;0</formula>
    </cfRule>
  </conditionalFormatting>
  <conditionalFormatting sqref="A58:A63">
    <cfRule type="expression" dxfId="2069" priority="141" stopIfTrue="1">
      <formula>MOD(ROW(),2)=0</formula>
    </cfRule>
    <cfRule type="expression" dxfId="2068" priority="142" stopIfTrue="1">
      <formula>MOD(ROW(),2)&lt;&gt;0</formula>
    </cfRule>
    <cfRule type="expression" priority="169" stopIfTrue="1">
      <formula>MOD(ROW(),2)=0</formula>
    </cfRule>
    <cfRule type="expression" priority="170" stopIfTrue="1">
      <formula>MOD(ROW(),2)&lt;&gt;0</formula>
    </cfRule>
  </conditionalFormatting>
  <conditionalFormatting sqref="B58:C63">
    <cfRule type="expression" dxfId="2067" priority="143" stopIfTrue="1">
      <formula>MOD(ROW(),2)=0</formula>
    </cfRule>
    <cfRule type="expression" dxfId="2066" priority="144" stopIfTrue="1">
      <formula>MOD(ROW(),2)&lt;&gt;0</formula>
    </cfRule>
    <cfRule type="expression" priority="171" stopIfTrue="1">
      <formula>MOD(ROW(),2)=0</formula>
    </cfRule>
    <cfRule type="expression" priority="172" stopIfTrue="1">
      <formula>MOD(ROW(),2)&lt;&gt;0</formula>
    </cfRule>
  </conditionalFormatting>
  <conditionalFormatting sqref="A65:A70">
    <cfRule type="expression" dxfId="2065" priority="173" stopIfTrue="1">
      <formula>MOD(ROW(),2)=0</formula>
    </cfRule>
    <cfRule type="expression" dxfId="2064" priority="174" stopIfTrue="1">
      <formula>MOD(ROW(),2)&lt;&gt;0</formula>
    </cfRule>
  </conditionalFormatting>
  <conditionalFormatting sqref="B65:C70">
    <cfRule type="expression" dxfId="2063" priority="175" stopIfTrue="1">
      <formula>MOD(ROW(),2)=0</formula>
    </cfRule>
    <cfRule type="expression" dxfId="2062" priority="176" stopIfTrue="1">
      <formula>MOD(ROW(),2)&lt;&gt;0</formula>
    </cfRule>
  </conditionalFormatting>
  <conditionalFormatting sqref="A51:A56">
    <cfRule type="expression" priority="197" stopIfTrue="1">
      <formula>MOD(ROW(),2)=0</formula>
    </cfRule>
    <cfRule type="expression" priority="198" stopIfTrue="1">
      <formula>MOD(ROW(),2)&lt;&gt;0</formula>
    </cfRule>
  </conditionalFormatting>
  <conditionalFormatting sqref="B51:C56">
    <cfRule type="expression" priority="199" stopIfTrue="1">
      <formula>MOD(ROW(),2)=0</formula>
    </cfRule>
    <cfRule type="expression" priority="200" stopIfTrue="1">
      <formula>MOD(ROW(),2)&lt;&gt;0</formula>
    </cfRule>
  </conditionalFormatting>
  <conditionalFormatting sqref="A58:A63">
    <cfRule type="expression" priority="201" stopIfTrue="1">
      <formula>MOD(ROW(),2)=0</formula>
    </cfRule>
  </conditionalFormatting>
  <conditionalFormatting sqref="A58:A63">
    <cfRule type="expression" priority="202" stopIfTrue="1">
      <formula>MOD(ROW(),2)&lt;&gt;0</formula>
    </cfRule>
  </conditionalFormatting>
  <conditionalFormatting sqref="B58:C63">
    <cfRule type="expression" priority="203" stopIfTrue="1">
      <formula>MOD(ROW(),2)=0</formula>
    </cfRule>
  </conditionalFormatting>
  <conditionalFormatting sqref="B58:C63">
    <cfRule type="expression" priority="204" stopIfTrue="1">
      <formula>MOD(ROW(),2)&lt;&gt;0</formula>
    </cfRule>
  </conditionalFormatting>
  <conditionalFormatting sqref="A65:A70">
    <cfRule type="expression" priority="205" stopIfTrue="1">
      <formula>MOD(ROW(),2)=0</formula>
    </cfRule>
  </conditionalFormatting>
  <conditionalFormatting sqref="A65:A70">
    <cfRule type="expression" priority="206" stopIfTrue="1">
      <formula>MOD(ROW(),2)&lt;&gt;0</formula>
    </cfRule>
  </conditionalFormatting>
  <conditionalFormatting sqref="B65:C70">
    <cfRule type="expression" priority="207" stopIfTrue="1">
      <formula>MOD(ROW(),2)=0</formula>
    </cfRule>
  </conditionalFormatting>
  <conditionalFormatting sqref="B65:C70">
    <cfRule type="expression" priority="208" stopIfTrue="1">
      <formula>MOD(ROW(),2)&lt;&gt;0</formula>
    </cfRule>
  </conditionalFormatting>
  <conditionalFormatting sqref="A80:A82 A84:A85">
    <cfRule type="expression" dxfId="2061" priority="25" stopIfTrue="1">
      <formula>MOD(ROW(),2)=0</formula>
    </cfRule>
    <cfRule type="expression" dxfId="2060" priority="26" stopIfTrue="1">
      <formula>MOD(ROW(),2)&lt;&gt;0</formula>
    </cfRule>
  </conditionalFormatting>
  <conditionalFormatting sqref="B80:C85">
    <cfRule type="expression" dxfId="2059" priority="27" stopIfTrue="1">
      <formula>MOD(ROW(),2)=0</formula>
    </cfRule>
    <cfRule type="expression" dxfId="2058" priority="28" stopIfTrue="1">
      <formula>MOD(ROW(),2)&lt;&gt;0</formula>
    </cfRule>
  </conditionalFormatting>
  <conditionalFormatting sqref="A83">
    <cfRule type="expression" dxfId="2057" priority="21" stopIfTrue="1">
      <formula>MOD(ROW(),2)=0</formula>
    </cfRule>
    <cfRule type="expression" dxfId="2056" priority="22" stopIfTrue="1">
      <formula>MOD(ROW(),2)&lt;&gt;0</formula>
    </cfRule>
    <cfRule type="expression" priority="23" stopIfTrue="1">
      <formula>MOD(ROW(),2)=0</formula>
    </cfRule>
    <cfRule type="expression" priority="24" stopIfTrue="1">
      <formula>MOD(ROW(),2)&lt;&gt;0</formula>
    </cfRule>
  </conditionalFormatting>
  <conditionalFormatting sqref="A80:A85">
    <cfRule type="expression" priority="29" stopIfTrue="1">
      <formula>MOD(ROW(),2)=0</formula>
    </cfRule>
  </conditionalFormatting>
  <conditionalFormatting sqref="A80:A85">
    <cfRule type="expression" priority="30" stopIfTrue="1">
      <formula>MOD(ROW(),2)&lt;&gt;0</formula>
    </cfRule>
  </conditionalFormatting>
  <conditionalFormatting sqref="B80:C85">
    <cfRule type="expression" priority="31" stopIfTrue="1">
      <formula>MOD(ROW(),2)=0</formula>
    </cfRule>
  </conditionalFormatting>
  <conditionalFormatting sqref="B80:C85">
    <cfRule type="expression" priority="32" stopIfTrue="1">
      <formula>MOD(ROW(),2)&lt;&gt;0</formula>
    </cfRule>
  </conditionalFormatting>
  <conditionalFormatting sqref="A72:A77">
    <cfRule type="expression" dxfId="2055" priority="13" stopIfTrue="1">
      <formula>MOD(ROW(),2)=0</formula>
    </cfRule>
    <cfRule type="expression" dxfId="2054" priority="14" stopIfTrue="1">
      <formula>MOD(ROW(),2)&lt;&gt;0</formula>
    </cfRule>
  </conditionalFormatting>
  <conditionalFormatting sqref="B72:C77">
    <cfRule type="expression" dxfId="2053" priority="15" stopIfTrue="1">
      <formula>MOD(ROW(),2)=0</formula>
    </cfRule>
    <cfRule type="expression" dxfId="2052" priority="16" stopIfTrue="1">
      <formula>MOD(ROW(),2)&lt;&gt;0</formula>
    </cfRule>
  </conditionalFormatting>
  <conditionalFormatting sqref="A72:A77">
    <cfRule type="expression" priority="17" stopIfTrue="1">
      <formula>MOD(ROW(),2)=0</formula>
    </cfRule>
  </conditionalFormatting>
  <conditionalFormatting sqref="A72:A77">
    <cfRule type="expression" priority="18" stopIfTrue="1">
      <formula>MOD(ROW(),2)&lt;&gt;0</formula>
    </cfRule>
  </conditionalFormatting>
  <conditionalFormatting sqref="B72:C77">
    <cfRule type="expression" priority="19" stopIfTrue="1">
      <formula>MOD(ROW(),2)=0</formula>
    </cfRule>
  </conditionalFormatting>
  <conditionalFormatting sqref="B72:C77">
    <cfRule type="expression" priority="20" stopIfTrue="1">
      <formula>MOD(ROW(),2)&lt;&gt;0</formula>
    </cfRule>
  </conditionalFormatting>
  <conditionalFormatting sqref="A88:A90 A92:A93">
    <cfRule type="expression" dxfId="2051" priority="5" stopIfTrue="1">
      <formula>MOD(ROW(),2)=0</formula>
    </cfRule>
    <cfRule type="expression" dxfId="2050" priority="6" stopIfTrue="1">
      <formula>MOD(ROW(),2)&lt;&gt;0</formula>
    </cfRule>
  </conditionalFormatting>
  <conditionalFormatting sqref="B88:C93">
    <cfRule type="expression" dxfId="2049" priority="7" stopIfTrue="1">
      <formula>MOD(ROW(),2)=0</formula>
    </cfRule>
    <cfRule type="expression" dxfId="2048" priority="8" stopIfTrue="1">
      <formula>MOD(ROW(),2)&lt;&gt;0</formula>
    </cfRule>
  </conditionalFormatting>
  <conditionalFormatting sqref="A91">
    <cfRule type="expression" dxfId="2047" priority="1" stopIfTrue="1">
      <formula>MOD(ROW(),2)=0</formula>
    </cfRule>
    <cfRule type="expression" dxfId="2046" priority="2" stopIfTrue="1">
      <formula>MOD(ROW(),2)&lt;&gt;0</formula>
    </cfRule>
    <cfRule type="expression" priority="3" stopIfTrue="1">
      <formula>MOD(ROW(),2)=0</formula>
    </cfRule>
    <cfRule type="expression" priority="4" stopIfTrue="1">
      <formula>MOD(ROW(),2)&lt;&gt;0</formula>
    </cfRule>
  </conditionalFormatting>
  <conditionalFormatting sqref="A88:A93">
    <cfRule type="expression" priority="9" stopIfTrue="1">
      <formula>MOD(ROW(),2)=0</formula>
    </cfRule>
  </conditionalFormatting>
  <conditionalFormatting sqref="A88:A93">
    <cfRule type="expression" priority="10" stopIfTrue="1">
      <formula>MOD(ROW(),2)&lt;&gt;0</formula>
    </cfRule>
  </conditionalFormatting>
  <conditionalFormatting sqref="B88:C93">
    <cfRule type="expression" priority="11" stopIfTrue="1">
      <formula>MOD(ROW(),2)=0</formula>
    </cfRule>
  </conditionalFormatting>
  <conditionalFormatting sqref="B88:C93">
    <cfRule type="expression" priority="12"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I108"/>
  <sheetViews>
    <sheetView showGridLines="0" zoomScale="85" zoomScaleNormal="85" workbookViewId="0">
      <selection activeCell="E17" sqref="E17"/>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Pension Credit - x-308</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351</v>
      </c>
      <c r="C7" s="98"/>
    </row>
    <row r="8" spans="1:9" x14ac:dyDescent="0.25">
      <c r="A8" s="97" t="s">
        <v>349</v>
      </c>
      <c r="B8" s="98" t="s">
        <v>53</v>
      </c>
      <c r="C8" s="98"/>
    </row>
    <row r="9" spans="1:9" x14ac:dyDescent="0.25">
      <c r="A9" s="97" t="s">
        <v>17</v>
      </c>
      <c r="B9" s="98" t="s">
        <v>385</v>
      </c>
      <c r="C9" s="98"/>
    </row>
    <row r="10" spans="1:9" ht="24" customHeight="1" x14ac:dyDescent="0.25">
      <c r="A10" s="97" t="s">
        <v>2</v>
      </c>
      <c r="B10" s="98" t="s">
        <v>408</v>
      </c>
      <c r="C10" s="98"/>
    </row>
    <row r="11" spans="1:9" x14ac:dyDescent="0.25">
      <c r="A11" s="97" t="s">
        <v>23</v>
      </c>
      <c r="B11" s="98" t="s">
        <v>276</v>
      </c>
      <c r="C11" s="98"/>
    </row>
    <row r="12" spans="1:9" x14ac:dyDescent="0.25">
      <c r="A12" s="97" t="s">
        <v>271</v>
      </c>
      <c r="B12" s="98" t="s">
        <v>388</v>
      </c>
      <c r="C12" s="98"/>
    </row>
    <row r="13" spans="1:9" x14ac:dyDescent="0.25">
      <c r="A13" s="97" t="s">
        <v>389</v>
      </c>
      <c r="B13" s="98">
        <v>1</v>
      </c>
      <c r="C13" s="98"/>
    </row>
    <row r="14" spans="1:9" x14ac:dyDescent="0.25">
      <c r="A14" s="97" t="s">
        <v>18</v>
      </c>
      <c r="B14" s="98">
        <v>308</v>
      </c>
      <c r="C14" s="98"/>
    </row>
    <row r="15" spans="1:9" x14ac:dyDescent="0.25">
      <c r="A15" s="97" t="s">
        <v>58</v>
      </c>
      <c r="B15" s="98" t="s">
        <v>409</v>
      </c>
      <c r="C15" s="98"/>
    </row>
    <row r="16" spans="1:9" x14ac:dyDescent="0.25">
      <c r="A16" s="97" t="s">
        <v>59</v>
      </c>
      <c r="B16" s="98" t="s">
        <v>410</v>
      </c>
      <c r="C16" s="98"/>
    </row>
    <row r="17" spans="1:3" ht="53.4" customHeight="1" x14ac:dyDescent="0.25">
      <c r="A17" s="97" t="s">
        <v>360</v>
      </c>
      <c r="B17" s="166" t="s">
        <v>822</v>
      </c>
      <c r="C17" s="167"/>
    </row>
    <row r="18" spans="1:3" x14ac:dyDescent="0.25">
      <c r="A18" s="97" t="s">
        <v>19</v>
      </c>
      <c r="B18" s="102">
        <v>45071</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ht="39.6" x14ac:dyDescent="0.25">
      <c r="A26" s="113" t="s">
        <v>278</v>
      </c>
      <c r="B26" s="113" t="s">
        <v>411</v>
      </c>
      <c r="C26" s="113" t="s">
        <v>412</v>
      </c>
    </row>
    <row r="27" spans="1:3" x14ac:dyDescent="0.25">
      <c r="A27" s="114">
        <v>17</v>
      </c>
      <c r="B27" s="115">
        <v>4.76</v>
      </c>
      <c r="C27" s="115">
        <v>4.76</v>
      </c>
    </row>
    <row r="28" spans="1:3" x14ac:dyDescent="0.25">
      <c r="A28" s="114">
        <v>18</v>
      </c>
      <c r="B28" s="115">
        <v>4.92</v>
      </c>
      <c r="C28" s="115">
        <v>4.92</v>
      </c>
    </row>
    <row r="29" spans="1:3" x14ac:dyDescent="0.25">
      <c r="A29" s="114">
        <v>19</v>
      </c>
      <c r="B29" s="115">
        <v>5.09</v>
      </c>
      <c r="C29" s="115">
        <v>5.09</v>
      </c>
    </row>
    <row r="30" spans="1:3" x14ac:dyDescent="0.25">
      <c r="A30" s="114">
        <v>20</v>
      </c>
      <c r="B30" s="115">
        <v>5.27</v>
      </c>
      <c r="C30" s="115">
        <v>5.27</v>
      </c>
    </row>
    <row r="31" spans="1:3" x14ac:dyDescent="0.25">
      <c r="A31" s="114">
        <v>21</v>
      </c>
      <c r="B31" s="115">
        <v>5.45</v>
      </c>
      <c r="C31" s="115">
        <v>5.45</v>
      </c>
    </row>
    <row r="32" spans="1:3" x14ac:dyDescent="0.25">
      <c r="A32" s="114">
        <v>22</v>
      </c>
      <c r="B32" s="115">
        <v>5.64</v>
      </c>
      <c r="C32" s="115">
        <v>5.64</v>
      </c>
    </row>
    <row r="33" spans="1:3" x14ac:dyDescent="0.25">
      <c r="A33" s="114">
        <v>23</v>
      </c>
      <c r="B33" s="115">
        <v>5.84</v>
      </c>
      <c r="C33" s="115">
        <v>5.84</v>
      </c>
    </row>
    <row r="34" spans="1:3" x14ac:dyDescent="0.25">
      <c r="A34" s="114">
        <v>24</v>
      </c>
      <c r="B34" s="115">
        <v>6.04</v>
      </c>
      <c r="C34" s="115">
        <v>6.04</v>
      </c>
    </row>
    <row r="35" spans="1:3" x14ac:dyDescent="0.25">
      <c r="A35" s="114">
        <v>25</v>
      </c>
      <c r="B35" s="115">
        <v>6.25</v>
      </c>
      <c r="C35" s="115">
        <v>6.25</v>
      </c>
    </row>
    <row r="36" spans="1:3" x14ac:dyDescent="0.25">
      <c r="A36" s="114">
        <v>26</v>
      </c>
      <c r="B36" s="115">
        <v>6.47</v>
      </c>
      <c r="C36" s="115">
        <v>6.47</v>
      </c>
    </row>
    <row r="37" spans="1:3" x14ac:dyDescent="0.25">
      <c r="A37" s="114">
        <v>27</v>
      </c>
      <c r="B37" s="115">
        <v>6.69</v>
      </c>
      <c r="C37" s="115">
        <v>6.69</v>
      </c>
    </row>
    <row r="38" spans="1:3" x14ac:dyDescent="0.25">
      <c r="A38" s="114">
        <v>28</v>
      </c>
      <c r="B38" s="115">
        <v>6.93</v>
      </c>
      <c r="C38" s="115">
        <v>6.93</v>
      </c>
    </row>
    <row r="39" spans="1:3" x14ac:dyDescent="0.25">
      <c r="A39" s="114">
        <v>29</v>
      </c>
      <c r="B39" s="115">
        <v>7.17</v>
      </c>
      <c r="C39" s="115">
        <v>7.17</v>
      </c>
    </row>
    <row r="40" spans="1:3" x14ac:dyDescent="0.25">
      <c r="A40" s="114">
        <v>30</v>
      </c>
      <c r="B40" s="115">
        <v>7.42</v>
      </c>
      <c r="C40" s="115">
        <v>7.42</v>
      </c>
    </row>
    <row r="41" spans="1:3" x14ac:dyDescent="0.25">
      <c r="A41" s="114">
        <v>31</v>
      </c>
      <c r="B41" s="115">
        <v>7.68</v>
      </c>
      <c r="C41" s="115">
        <v>7.68</v>
      </c>
    </row>
    <row r="42" spans="1:3" x14ac:dyDescent="0.25">
      <c r="A42" s="114">
        <v>32</v>
      </c>
      <c r="B42" s="115">
        <v>7.94</v>
      </c>
      <c r="C42" s="115">
        <v>7.94</v>
      </c>
    </row>
    <row r="43" spans="1:3" x14ac:dyDescent="0.25">
      <c r="A43" s="114">
        <v>33</v>
      </c>
      <c r="B43" s="115">
        <v>8.2200000000000006</v>
      </c>
      <c r="C43" s="115">
        <v>8.2200000000000006</v>
      </c>
    </row>
    <row r="44" spans="1:3" x14ac:dyDescent="0.25">
      <c r="A44" s="114">
        <v>34</v>
      </c>
      <c r="B44" s="115">
        <v>8.51</v>
      </c>
      <c r="C44" s="115">
        <v>8.51</v>
      </c>
    </row>
    <row r="45" spans="1:3" x14ac:dyDescent="0.25">
      <c r="A45" s="114">
        <v>35</v>
      </c>
      <c r="B45" s="115">
        <v>8.81</v>
      </c>
      <c r="C45" s="115">
        <v>8.81</v>
      </c>
    </row>
    <row r="46" spans="1:3" x14ac:dyDescent="0.25">
      <c r="A46" s="114">
        <v>36</v>
      </c>
      <c r="B46" s="115">
        <v>9.11</v>
      </c>
      <c r="C46" s="115">
        <v>9.11</v>
      </c>
    </row>
    <row r="47" spans="1:3" x14ac:dyDescent="0.25">
      <c r="A47" s="114">
        <v>37</v>
      </c>
      <c r="B47" s="115">
        <v>9.43</v>
      </c>
      <c r="C47" s="115">
        <v>9.43</v>
      </c>
    </row>
    <row r="48" spans="1:3" x14ac:dyDescent="0.25">
      <c r="A48" s="114">
        <v>38</v>
      </c>
      <c r="B48" s="115">
        <v>9.76</v>
      </c>
      <c r="C48" s="115">
        <v>9.76</v>
      </c>
    </row>
    <row r="49" spans="1:3" x14ac:dyDescent="0.25">
      <c r="A49" s="114">
        <v>39</v>
      </c>
      <c r="B49" s="115">
        <v>10.11</v>
      </c>
      <c r="C49" s="115">
        <v>10.11</v>
      </c>
    </row>
    <row r="50" spans="1:3" x14ac:dyDescent="0.25">
      <c r="A50" s="114">
        <v>40</v>
      </c>
      <c r="B50" s="115">
        <v>10.46</v>
      </c>
      <c r="C50" s="115">
        <v>10.46</v>
      </c>
    </row>
    <row r="51" spans="1:3" x14ac:dyDescent="0.25">
      <c r="A51" s="114">
        <v>41</v>
      </c>
      <c r="B51" s="115">
        <v>10.83</v>
      </c>
      <c r="C51" s="115">
        <v>10.83</v>
      </c>
    </row>
    <row r="52" spans="1:3" x14ac:dyDescent="0.25">
      <c r="A52" s="114">
        <v>42</v>
      </c>
      <c r="B52" s="115">
        <v>11.22</v>
      </c>
      <c r="C52" s="115">
        <v>11.22</v>
      </c>
    </row>
    <row r="53" spans="1:3" x14ac:dyDescent="0.25">
      <c r="A53" s="114">
        <v>43</v>
      </c>
      <c r="B53" s="115">
        <v>11.61</v>
      </c>
      <c r="C53" s="115">
        <v>11.61</v>
      </c>
    </row>
    <row r="54" spans="1:3" x14ac:dyDescent="0.25">
      <c r="A54" s="114">
        <v>44</v>
      </c>
      <c r="B54" s="115">
        <v>12.02</v>
      </c>
      <c r="C54" s="115">
        <v>12.02</v>
      </c>
    </row>
    <row r="55" spans="1:3" x14ac:dyDescent="0.25">
      <c r="A55" s="114">
        <v>45</v>
      </c>
      <c r="B55" s="115">
        <v>12.45</v>
      </c>
      <c r="C55" s="115">
        <v>12.45</v>
      </c>
    </row>
    <row r="56" spans="1:3" x14ac:dyDescent="0.25">
      <c r="A56" s="114">
        <v>46</v>
      </c>
      <c r="B56" s="115">
        <v>12.9</v>
      </c>
      <c r="C56" s="115">
        <v>12.9</v>
      </c>
    </row>
    <row r="57" spans="1:3" x14ac:dyDescent="0.25">
      <c r="A57" s="114">
        <v>47</v>
      </c>
      <c r="B57" s="115">
        <v>13.36</v>
      </c>
      <c r="C57" s="115">
        <v>13.36</v>
      </c>
    </row>
    <row r="58" spans="1:3" x14ac:dyDescent="0.25">
      <c r="A58" s="114">
        <v>48</v>
      </c>
      <c r="B58" s="115">
        <v>13.84</v>
      </c>
      <c r="C58" s="115">
        <v>13.84</v>
      </c>
    </row>
    <row r="59" spans="1:3" x14ac:dyDescent="0.25">
      <c r="A59" s="114">
        <v>49</v>
      </c>
      <c r="B59" s="115">
        <v>14.34</v>
      </c>
      <c r="C59" s="115">
        <v>14.34</v>
      </c>
    </row>
    <row r="60" spans="1:3" x14ac:dyDescent="0.25">
      <c r="A60" s="114">
        <v>50</v>
      </c>
      <c r="B60" s="115">
        <v>14.86</v>
      </c>
      <c r="C60" s="115">
        <v>14.86</v>
      </c>
    </row>
    <row r="61" spans="1:3" x14ac:dyDescent="0.25">
      <c r="A61" s="114">
        <v>51</v>
      </c>
      <c r="B61" s="115">
        <v>15.4</v>
      </c>
      <c r="C61" s="115">
        <v>15.4</v>
      </c>
    </row>
    <row r="62" spans="1:3" x14ac:dyDescent="0.25">
      <c r="A62" s="114">
        <v>52</v>
      </c>
      <c r="B62" s="115">
        <v>15.96</v>
      </c>
      <c r="C62" s="115">
        <v>15.96</v>
      </c>
    </row>
    <row r="63" spans="1:3" x14ac:dyDescent="0.25">
      <c r="A63" s="114">
        <v>53</v>
      </c>
      <c r="B63" s="115">
        <v>16.54</v>
      </c>
      <c r="C63" s="115">
        <v>16.54</v>
      </c>
    </row>
    <row r="64" spans="1:3" x14ac:dyDescent="0.25">
      <c r="A64" s="114">
        <v>54</v>
      </c>
      <c r="B64" s="115">
        <v>17.149999999999999</v>
      </c>
      <c r="C64" s="115">
        <v>17.149999999999999</v>
      </c>
    </row>
    <row r="65" spans="1:3" x14ac:dyDescent="0.25">
      <c r="A65" s="114">
        <v>55</v>
      </c>
      <c r="B65" s="115">
        <v>17.79</v>
      </c>
      <c r="C65" s="115">
        <v>17.79</v>
      </c>
    </row>
    <row r="66" spans="1:3" x14ac:dyDescent="0.25">
      <c r="A66" s="114">
        <v>56</v>
      </c>
      <c r="B66" s="115">
        <v>18.46</v>
      </c>
      <c r="C66" s="115">
        <v>18.46</v>
      </c>
    </row>
    <row r="67" spans="1:3" x14ac:dyDescent="0.25">
      <c r="A67" s="114">
        <v>57</v>
      </c>
      <c r="B67" s="115">
        <v>19.149999999999999</v>
      </c>
      <c r="C67" s="115">
        <v>19.149999999999999</v>
      </c>
    </row>
    <row r="68" spans="1:3" x14ac:dyDescent="0.25">
      <c r="A68" s="114">
        <v>58</v>
      </c>
      <c r="B68" s="115">
        <v>19.88</v>
      </c>
      <c r="C68" s="115">
        <v>19.88</v>
      </c>
    </row>
    <row r="69" spans="1:3" x14ac:dyDescent="0.25">
      <c r="A69" s="114">
        <v>59</v>
      </c>
      <c r="B69" s="115">
        <v>20.65</v>
      </c>
      <c r="C69" s="115">
        <v>20.65</v>
      </c>
    </row>
    <row r="70" spans="1:3" x14ac:dyDescent="0.25">
      <c r="A70" s="114">
        <v>60</v>
      </c>
      <c r="B70" s="115">
        <v>20.73</v>
      </c>
      <c r="C70" s="115">
        <v>20.73</v>
      </c>
    </row>
    <row r="71" spans="1:3" x14ac:dyDescent="0.25">
      <c r="A71" s="114">
        <v>61</v>
      </c>
      <c r="B71" s="115">
        <v>20.09</v>
      </c>
      <c r="C71" s="115">
        <v>20.09</v>
      </c>
    </row>
    <row r="72" spans="1:3" x14ac:dyDescent="0.25">
      <c r="A72" s="114">
        <v>62</v>
      </c>
      <c r="B72" s="115">
        <v>19.46</v>
      </c>
      <c r="C72" s="115">
        <v>19.46</v>
      </c>
    </row>
    <row r="73" spans="1:3" x14ac:dyDescent="0.25">
      <c r="A73" s="114">
        <v>63</v>
      </c>
      <c r="B73" s="115">
        <v>18.82</v>
      </c>
      <c r="C73" s="115">
        <v>18.82</v>
      </c>
    </row>
    <row r="74" spans="1:3" x14ac:dyDescent="0.25">
      <c r="A74" s="114">
        <v>64</v>
      </c>
      <c r="B74" s="115">
        <v>18.190000000000001</v>
      </c>
      <c r="C74" s="115">
        <v>18.190000000000001</v>
      </c>
    </row>
    <row r="75" spans="1:3" x14ac:dyDescent="0.25">
      <c r="A75" s="114">
        <v>65</v>
      </c>
      <c r="B75" s="115">
        <v>17.559999999999999</v>
      </c>
      <c r="C75" s="115">
        <v>17.559999999999999</v>
      </c>
    </row>
    <row r="76" spans="1:3" x14ac:dyDescent="0.25">
      <c r="A76" s="114">
        <v>66</v>
      </c>
      <c r="B76" s="115">
        <v>16.940000000000001</v>
      </c>
      <c r="C76" s="115">
        <v>16.940000000000001</v>
      </c>
    </row>
    <row r="77" spans="1:3" x14ac:dyDescent="0.25">
      <c r="A77" s="114">
        <v>67</v>
      </c>
      <c r="B77" s="115">
        <v>16.309999999999999</v>
      </c>
      <c r="C77" s="115">
        <v>16.309999999999999</v>
      </c>
    </row>
    <row r="78" spans="1:3" x14ac:dyDescent="0.25">
      <c r="A78" s="114">
        <v>68</v>
      </c>
      <c r="B78" s="115">
        <v>15.68</v>
      </c>
      <c r="C78" s="115">
        <v>15.68</v>
      </c>
    </row>
    <row r="79" spans="1:3" x14ac:dyDescent="0.25">
      <c r="A79" s="114">
        <v>69</v>
      </c>
      <c r="B79" s="115">
        <v>15.05</v>
      </c>
      <c r="C79" s="115">
        <v>15.05</v>
      </c>
    </row>
    <row r="80" spans="1:3" x14ac:dyDescent="0.25">
      <c r="A80" s="114">
        <v>70</v>
      </c>
      <c r="B80" s="115">
        <v>14.43</v>
      </c>
      <c r="C80" s="115">
        <v>14.43</v>
      </c>
    </row>
    <row r="81" spans="1:3" x14ac:dyDescent="0.25">
      <c r="A81" s="114">
        <v>71</v>
      </c>
      <c r="B81" s="115">
        <v>13.8</v>
      </c>
      <c r="C81" s="115">
        <v>13.8</v>
      </c>
    </row>
    <row r="82" spans="1:3" x14ac:dyDescent="0.25">
      <c r="A82" s="114">
        <v>72</v>
      </c>
      <c r="B82" s="115">
        <v>13.18</v>
      </c>
      <c r="C82" s="115">
        <v>13.18</v>
      </c>
    </row>
    <row r="83" spans="1:3" x14ac:dyDescent="0.25">
      <c r="A83" s="114">
        <v>73</v>
      </c>
      <c r="B83" s="115">
        <v>12.57</v>
      </c>
      <c r="C83" s="115">
        <v>12.57</v>
      </c>
    </row>
    <row r="84" spans="1:3" x14ac:dyDescent="0.25">
      <c r="A84" s="114">
        <v>74</v>
      </c>
      <c r="B84" s="115">
        <v>11.96</v>
      </c>
      <c r="C84" s="115">
        <v>11.96</v>
      </c>
    </row>
    <row r="85" spans="1:3" x14ac:dyDescent="0.25">
      <c r="A85" s="114">
        <v>75</v>
      </c>
      <c r="B85" s="115">
        <v>11.37</v>
      </c>
      <c r="C85" s="115">
        <v>11.37</v>
      </c>
    </row>
    <row r="86" spans="1:3" x14ac:dyDescent="0.25">
      <c r="A86" s="114">
        <v>76</v>
      </c>
      <c r="B86" s="115">
        <v>10.78</v>
      </c>
      <c r="C86" s="115">
        <v>10.78</v>
      </c>
    </row>
    <row r="87" spans="1:3" x14ac:dyDescent="0.25">
      <c r="A87" s="114">
        <v>77</v>
      </c>
      <c r="B87" s="115">
        <v>10.199999999999999</v>
      </c>
      <c r="C87" s="115">
        <v>10.199999999999999</v>
      </c>
    </row>
    <row r="88" spans="1:3" x14ac:dyDescent="0.25">
      <c r="A88" s="114">
        <v>78</v>
      </c>
      <c r="B88" s="115">
        <v>9.6300000000000008</v>
      </c>
      <c r="C88" s="115">
        <v>9.6300000000000008</v>
      </c>
    </row>
    <row r="89" spans="1:3" x14ac:dyDescent="0.25">
      <c r="A89" s="114">
        <v>79</v>
      </c>
      <c r="B89" s="115">
        <v>9.08</v>
      </c>
      <c r="C89" s="115">
        <v>9.08</v>
      </c>
    </row>
    <row r="90" spans="1:3" x14ac:dyDescent="0.25">
      <c r="A90" s="114">
        <v>80</v>
      </c>
      <c r="B90" s="115">
        <v>8.5500000000000007</v>
      </c>
      <c r="C90" s="115">
        <v>8.5500000000000007</v>
      </c>
    </row>
    <row r="91" spans="1:3" x14ac:dyDescent="0.25">
      <c r="A91" s="114">
        <v>81</v>
      </c>
      <c r="B91" s="115">
        <v>8.0299999999999994</v>
      </c>
      <c r="C91" s="115">
        <v>8.0299999999999994</v>
      </c>
    </row>
    <row r="92" spans="1:3" x14ac:dyDescent="0.25">
      <c r="A92" s="114">
        <v>82</v>
      </c>
      <c r="B92" s="115">
        <v>7.53</v>
      </c>
      <c r="C92" s="115">
        <v>7.53</v>
      </c>
    </row>
    <row r="93" spans="1:3" x14ac:dyDescent="0.25">
      <c r="A93" s="114">
        <v>83</v>
      </c>
      <c r="B93" s="115">
        <v>7.05</v>
      </c>
      <c r="C93" s="115">
        <v>7.05</v>
      </c>
    </row>
    <row r="94" spans="1:3" x14ac:dyDescent="0.25">
      <c r="A94" s="114">
        <v>84</v>
      </c>
      <c r="B94" s="115">
        <v>6.59</v>
      </c>
      <c r="C94" s="115">
        <v>6.59</v>
      </c>
    </row>
    <row r="95" spans="1:3" x14ac:dyDescent="0.25">
      <c r="A95" s="114">
        <v>85</v>
      </c>
      <c r="B95" s="115">
        <v>6.15</v>
      </c>
      <c r="C95" s="115">
        <v>6.15</v>
      </c>
    </row>
    <row r="96" spans="1:3" x14ac:dyDescent="0.25">
      <c r="A96" s="114">
        <v>86</v>
      </c>
      <c r="B96" s="115">
        <v>5.73</v>
      </c>
      <c r="C96" s="115">
        <v>5.73</v>
      </c>
    </row>
    <row r="97" spans="1:3" x14ac:dyDescent="0.25">
      <c r="A97" s="114">
        <v>87</v>
      </c>
      <c r="B97" s="115">
        <v>5.33</v>
      </c>
      <c r="C97" s="115">
        <v>5.33</v>
      </c>
    </row>
    <row r="98" spans="1:3" x14ac:dyDescent="0.25">
      <c r="A98" s="114">
        <v>88</v>
      </c>
      <c r="B98" s="115">
        <v>4.95</v>
      </c>
      <c r="C98" s="115">
        <v>4.95</v>
      </c>
    </row>
    <row r="99" spans="1:3" x14ac:dyDescent="0.25">
      <c r="A99" s="114">
        <v>89</v>
      </c>
      <c r="B99" s="115">
        <v>4.59</v>
      </c>
      <c r="C99" s="115">
        <v>4.59</v>
      </c>
    </row>
    <row r="100" spans="1:3" x14ac:dyDescent="0.25">
      <c r="A100" s="114">
        <v>90</v>
      </c>
      <c r="B100" s="115">
        <v>4.26</v>
      </c>
      <c r="C100" s="115">
        <v>4.26</v>
      </c>
    </row>
    <row r="101" spans="1:3" x14ac:dyDescent="0.25">
      <c r="A101" s="114">
        <v>91</v>
      </c>
      <c r="B101" s="115">
        <v>3.94</v>
      </c>
      <c r="C101" s="115">
        <v>3.94</v>
      </c>
    </row>
    <row r="102" spans="1:3" x14ac:dyDescent="0.25">
      <c r="A102" s="114">
        <v>92</v>
      </c>
      <c r="B102" s="115">
        <v>3.65</v>
      </c>
      <c r="C102" s="115">
        <v>3.65</v>
      </c>
    </row>
    <row r="103" spans="1:3" x14ac:dyDescent="0.25">
      <c r="A103" s="114">
        <v>93</v>
      </c>
      <c r="B103" s="115">
        <v>3.39</v>
      </c>
      <c r="C103" s="115">
        <v>3.39</v>
      </c>
    </row>
    <row r="104" spans="1:3" x14ac:dyDescent="0.25">
      <c r="A104" s="114">
        <v>94</v>
      </c>
      <c r="B104" s="115">
        <v>3.15</v>
      </c>
      <c r="C104" s="115">
        <v>3.15</v>
      </c>
    </row>
    <row r="105" spans="1:3" x14ac:dyDescent="0.25">
      <c r="A105" s="114">
        <v>95</v>
      </c>
      <c r="B105" s="115">
        <v>2.93</v>
      </c>
      <c r="C105" s="115">
        <v>2.93</v>
      </c>
    </row>
    <row r="106" spans="1:3" x14ac:dyDescent="0.25">
      <c r="A106" s="114">
        <v>96</v>
      </c>
      <c r="B106" s="115">
        <v>2.73</v>
      </c>
      <c r="C106" s="115">
        <v>2.73</v>
      </c>
    </row>
    <row r="107" spans="1:3" x14ac:dyDescent="0.25">
      <c r="A107" s="114">
        <v>97</v>
      </c>
      <c r="B107" s="115">
        <v>2.56</v>
      </c>
      <c r="C107" s="115">
        <v>2.56</v>
      </c>
    </row>
    <row r="108" spans="1:3" x14ac:dyDescent="0.25">
      <c r="A108" s="114">
        <v>98</v>
      </c>
      <c r="B108" s="115">
        <v>2.41</v>
      </c>
      <c r="C108" s="115">
        <v>2.41</v>
      </c>
    </row>
  </sheetData>
  <sheetProtection algorithmName="SHA-512" hashValue="2zVbyIXLpM7qGAXsQtEleBMlmsGm+61MsMUIoXrrAfRm0hyhuw1d8/OFI4Loo4hsB6PbY7W9I4IjgJR4/9Txmg==" saltValue="ZMN2MLgXkGiJtjYIqJyOjA==" spinCount="100000" sheet="1" objects="1" scenarios="1"/>
  <conditionalFormatting sqref="A6">
    <cfRule type="expression" dxfId="1221" priority="37" stopIfTrue="1">
      <formula>MOD(ROW(),2)=0</formula>
    </cfRule>
    <cfRule type="expression" dxfId="1220" priority="38" stopIfTrue="1">
      <formula>MOD(ROW(),2)&lt;&gt;0</formula>
    </cfRule>
  </conditionalFormatting>
  <conditionalFormatting sqref="B6:C6 B8:C16 C7 C17:C21">
    <cfRule type="expression" dxfId="1219" priority="39" stopIfTrue="1">
      <formula>MOD(ROW(),2)=0</formula>
    </cfRule>
    <cfRule type="expression" dxfId="1218" priority="40" stopIfTrue="1">
      <formula>MOD(ROW(),2)&lt;&gt;0</formula>
    </cfRule>
  </conditionalFormatting>
  <conditionalFormatting sqref="B7">
    <cfRule type="expression" dxfId="1217" priority="31" stopIfTrue="1">
      <formula>MOD(ROW(),2)=0</formula>
    </cfRule>
    <cfRule type="expression" dxfId="1216" priority="32" stopIfTrue="1">
      <formula>MOD(ROW(),2)&lt;&gt;0</formula>
    </cfRule>
  </conditionalFormatting>
  <conditionalFormatting sqref="A7:A20">
    <cfRule type="expression" dxfId="1215" priority="29" stopIfTrue="1">
      <formula>MOD(ROW(),2)=0</formula>
    </cfRule>
    <cfRule type="expression" dxfId="1214" priority="30" stopIfTrue="1">
      <formula>MOD(ROW(),2)&lt;&gt;0</formula>
    </cfRule>
  </conditionalFormatting>
  <conditionalFormatting sqref="B18:B21">
    <cfRule type="expression" dxfId="1213" priority="25" stopIfTrue="1">
      <formula>MOD(ROW(),2)=0</formula>
    </cfRule>
    <cfRule type="expression" dxfId="1212" priority="26" stopIfTrue="1">
      <formula>MOD(ROW(),2)&lt;&gt;0</formula>
    </cfRule>
  </conditionalFormatting>
  <conditionalFormatting sqref="A26:A108">
    <cfRule type="expression" dxfId="1211" priority="17" stopIfTrue="1">
      <formula>MOD(ROW(),2)=0</formula>
    </cfRule>
    <cfRule type="expression" dxfId="1210" priority="18" stopIfTrue="1">
      <formula>MOD(ROW(),2)&lt;&gt;0</formula>
    </cfRule>
  </conditionalFormatting>
  <conditionalFormatting sqref="B26:C108">
    <cfRule type="expression" dxfId="1209" priority="19" stopIfTrue="1">
      <formula>MOD(ROW(),2)=0</formula>
    </cfRule>
    <cfRule type="expression" dxfId="1208" priority="20" stopIfTrue="1">
      <formula>MOD(ROW(),2)&lt;&gt;0</formula>
    </cfRule>
  </conditionalFormatting>
  <conditionalFormatting sqref="B17">
    <cfRule type="expression" dxfId="1207" priority="5" stopIfTrue="1">
      <formula>MOD(ROW(),2)=0</formula>
    </cfRule>
    <cfRule type="expression" dxfId="1206" priority="6" stopIfTrue="1">
      <formula>MOD(ROW(),2)&lt;&gt;0</formula>
    </cfRule>
  </conditionalFormatting>
  <conditionalFormatting sqref="B17">
    <cfRule type="expression" priority="7" stopIfTrue="1">
      <formula>MOD(ROW(),2)=0</formula>
    </cfRule>
    <cfRule type="expression" priority="8" stopIfTrue="1">
      <formula>MOD(ROW(),2)&lt;&gt;0</formula>
    </cfRule>
  </conditionalFormatting>
  <conditionalFormatting sqref="B17">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onditionalFormatting>
  <conditionalFormatting sqref="A21">
    <cfRule type="expression" dxfId="1205" priority="1" stopIfTrue="1">
      <formula>MOD(ROW(),2)=0</formula>
    </cfRule>
    <cfRule type="expression" dxfId="1204" priority="2" stopIfTrue="1">
      <formula>MOD(ROW(),2)&lt;&gt;0</formula>
    </cfRule>
  </conditionalFormatting>
  <hyperlinks>
    <hyperlink ref="B24" location="Assumptions!A1" display="Assumptions" xr:uid="{6A2D3FD1-FCF3-4A6F-B508-05BE3D92D06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4"/>
  <dimension ref="A1:M65"/>
  <sheetViews>
    <sheetView showGridLines="0" zoomScale="85" zoomScaleNormal="85" workbookViewId="0">
      <selection activeCell="J22" sqref="J22"/>
    </sheetView>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ERF - x-401</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348</v>
      </c>
      <c r="B7" s="92" t="s">
        <v>350</v>
      </c>
      <c r="C7" s="92"/>
      <c r="D7" s="92"/>
      <c r="E7" s="92"/>
      <c r="F7" s="92"/>
      <c r="G7" s="92"/>
      <c r="H7" s="92"/>
      <c r="I7" s="92"/>
      <c r="J7" s="92"/>
      <c r="K7" s="92"/>
      <c r="L7" s="92"/>
      <c r="M7" s="92"/>
    </row>
    <row r="8" spans="1:13" x14ac:dyDescent="0.25">
      <c r="A8" s="90" t="s">
        <v>349</v>
      </c>
      <c r="B8" s="92" t="s">
        <v>49</v>
      </c>
      <c r="C8" s="92"/>
      <c r="D8" s="92"/>
      <c r="E8" s="92"/>
      <c r="F8" s="92"/>
      <c r="G8" s="92"/>
      <c r="H8" s="92"/>
      <c r="I8" s="92"/>
      <c r="J8" s="92"/>
      <c r="K8" s="92"/>
      <c r="L8" s="92"/>
      <c r="M8" s="92"/>
    </row>
    <row r="9" spans="1:13" x14ac:dyDescent="0.25">
      <c r="A9" s="90" t="s">
        <v>17</v>
      </c>
      <c r="B9" s="92" t="s">
        <v>441</v>
      </c>
      <c r="C9" s="92"/>
      <c r="D9" s="92"/>
      <c r="E9" s="92"/>
      <c r="F9" s="92"/>
      <c r="G9" s="92"/>
      <c r="H9" s="92"/>
      <c r="I9" s="92"/>
      <c r="J9" s="92"/>
      <c r="K9" s="92"/>
      <c r="L9" s="92"/>
      <c r="M9" s="92"/>
    </row>
    <row r="10" spans="1:13" x14ac:dyDescent="0.25">
      <c r="A10" s="90" t="s">
        <v>2</v>
      </c>
      <c r="B10" s="92" t="s">
        <v>442</v>
      </c>
      <c r="C10" s="92"/>
      <c r="D10" s="92"/>
      <c r="E10" s="92"/>
      <c r="F10" s="92"/>
      <c r="G10" s="92"/>
      <c r="H10" s="92"/>
      <c r="I10" s="92"/>
      <c r="J10" s="92"/>
      <c r="K10" s="92"/>
      <c r="L10" s="92"/>
      <c r="M10" s="92"/>
    </row>
    <row r="11" spans="1:13" x14ac:dyDescent="0.25">
      <c r="A11" s="90" t="s">
        <v>23</v>
      </c>
      <c r="B11" s="92" t="s">
        <v>355</v>
      </c>
      <c r="C11" s="92"/>
      <c r="D11" s="92"/>
      <c r="E11" s="92"/>
      <c r="F11" s="92"/>
      <c r="G11" s="92"/>
      <c r="H11" s="92"/>
      <c r="I11" s="92"/>
      <c r="J11" s="92"/>
      <c r="K11" s="92"/>
      <c r="L11" s="92"/>
      <c r="M11" s="92"/>
    </row>
    <row r="12" spans="1:13" x14ac:dyDescent="0.25">
      <c r="A12" s="90" t="s">
        <v>271</v>
      </c>
      <c r="B12" s="92" t="s">
        <v>443</v>
      </c>
      <c r="C12" s="92"/>
      <c r="D12" s="92"/>
      <c r="E12" s="92"/>
      <c r="F12" s="92"/>
      <c r="G12" s="92"/>
      <c r="H12" s="92"/>
      <c r="I12" s="92"/>
      <c r="J12" s="92"/>
      <c r="K12" s="92"/>
      <c r="L12" s="92"/>
      <c r="M12" s="92"/>
    </row>
    <row r="13" spans="1:13" x14ac:dyDescent="0.25">
      <c r="A13" s="90" t="s">
        <v>389</v>
      </c>
      <c r="B13" s="92">
        <v>0</v>
      </c>
      <c r="C13" s="92"/>
      <c r="D13" s="92"/>
      <c r="E13" s="92"/>
      <c r="F13" s="92"/>
      <c r="G13" s="92"/>
      <c r="H13" s="92"/>
      <c r="I13" s="92"/>
      <c r="J13" s="92"/>
      <c r="K13" s="92"/>
      <c r="L13" s="92"/>
      <c r="M13" s="92"/>
    </row>
    <row r="14" spans="1:13" x14ac:dyDescent="0.25">
      <c r="A14" s="90" t="s">
        <v>18</v>
      </c>
      <c r="B14" s="92">
        <v>401</v>
      </c>
      <c r="C14" s="92"/>
      <c r="D14" s="92"/>
      <c r="E14" s="92"/>
      <c r="F14" s="92"/>
      <c r="G14" s="92"/>
      <c r="H14" s="92"/>
      <c r="I14" s="92"/>
      <c r="J14" s="92"/>
      <c r="K14" s="92"/>
      <c r="L14" s="92"/>
      <c r="M14" s="92"/>
    </row>
    <row r="15" spans="1:13" x14ac:dyDescent="0.25">
      <c r="A15" s="90" t="s">
        <v>58</v>
      </c>
      <c r="B15" s="92" t="s">
        <v>444</v>
      </c>
      <c r="C15" s="92"/>
      <c r="D15" s="92"/>
      <c r="E15" s="92"/>
      <c r="F15" s="92"/>
      <c r="G15" s="92"/>
      <c r="H15" s="92"/>
      <c r="I15" s="92"/>
      <c r="J15" s="92"/>
      <c r="K15" s="92"/>
      <c r="L15" s="92"/>
      <c r="M15" s="92"/>
    </row>
    <row r="16" spans="1:13" x14ac:dyDescent="0.25">
      <c r="A16" s="90" t="s">
        <v>59</v>
      </c>
      <c r="B16" s="92" t="s">
        <v>445</v>
      </c>
      <c r="C16" s="92"/>
      <c r="D16" s="92"/>
      <c r="E16" s="92"/>
      <c r="F16" s="92"/>
      <c r="G16" s="92"/>
      <c r="H16" s="92"/>
      <c r="I16" s="92"/>
      <c r="J16" s="92"/>
      <c r="K16" s="92"/>
      <c r="L16" s="92"/>
      <c r="M16" s="92"/>
    </row>
    <row r="17" spans="1:13" ht="52.8" x14ac:dyDescent="0.25">
      <c r="A17" s="90" t="s">
        <v>360</v>
      </c>
      <c r="B17" s="92" t="s">
        <v>823</v>
      </c>
      <c r="C17" s="92"/>
      <c r="D17" s="92"/>
      <c r="E17" s="92"/>
      <c r="F17" s="92"/>
      <c r="G17" s="92"/>
      <c r="H17" s="92"/>
      <c r="I17" s="92"/>
      <c r="J17" s="92"/>
      <c r="K17" s="92"/>
      <c r="L17" s="92"/>
      <c r="M17" s="92"/>
    </row>
    <row r="18" spans="1:13" x14ac:dyDescent="0.25">
      <c r="A18" s="90" t="s">
        <v>19</v>
      </c>
      <c r="B18" s="102">
        <v>45106</v>
      </c>
      <c r="C18" s="92"/>
      <c r="D18" s="92"/>
      <c r="E18" s="92"/>
      <c r="F18" s="92"/>
      <c r="G18" s="92"/>
      <c r="H18" s="92"/>
      <c r="I18" s="92"/>
      <c r="J18" s="92"/>
      <c r="K18" s="92"/>
      <c r="L18" s="92"/>
      <c r="M18" s="92"/>
    </row>
    <row r="19" spans="1:13" x14ac:dyDescent="0.25">
      <c r="A19" s="90" t="s">
        <v>20</v>
      </c>
      <c r="B19" s="110"/>
      <c r="C19" s="92"/>
      <c r="D19" s="92"/>
      <c r="E19" s="92"/>
      <c r="F19" s="92"/>
      <c r="G19" s="92"/>
      <c r="H19" s="92"/>
      <c r="I19" s="92"/>
      <c r="J19" s="92"/>
      <c r="K19" s="92"/>
      <c r="L19" s="92"/>
      <c r="M19" s="92"/>
    </row>
    <row r="20" spans="1:13" x14ac:dyDescent="0.25">
      <c r="A20" s="90" t="s">
        <v>269</v>
      </c>
      <c r="B20" s="92" t="s">
        <v>361</v>
      </c>
      <c r="C20" s="92"/>
      <c r="D20" s="92"/>
      <c r="E20" s="92"/>
      <c r="F20" s="92"/>
      <c r="G20" s="92"/>
      <c r="H20" s="92"/>
      <c r="I20" s="92"/>
      <c r="J20" s="92"/>
      <c r="K20" s="92"/>
      <c r="L20" s="92"/>
      <c r="M20" s="92"/>
    </row>
    <row r="21" spans="1:13" x14ac:dyDescent="0.25">
      <c r="A21" s="90" t="s">
        <v>895</v>
      </c>
      <c r="B21" s="92" t="s">
        <v>846</v>
      </c>
      <c r="C21" s="92"/>
      <c r="D21" s="92"/>
      <c r="E21" s="92"/>
      <c r="F21" s="92"/>
      <c r="G21" s="92"/>
      <c r="H21" s="92"/>
      <c r="I21" s="92"/>
      <c r="J21" s="92"/>
      <c r="K21" s="92"/>
      <c r="L21" s="92"/>
      <c r="M21" s="92"/>
    </row>
    <row r="23" spans="1:13" x14ac:dyDescent="0.25">
      <c r="B23" s="107" t="str">
        <f>HYPERLINK("#'Factor List'!A1","Back to Factor List")</f>
        <v>Back to Factor List</v>
      </c>
    </row>
    <row r="24" spans="1:13" x14ac:dyDescent="0.25">
      <c r="B24" s="107" t="s">
        <v>839</v>
      </c>
    </row>
    <row r="26" spans="1:13" x14ac:dyDescent="0.25">
      <c r="A26" s="147" t="s">
        <v>446</v>
      </c>
      <c r="B26" s="147">
        <v>54</v>
      </c>
      <c r="C26" s="147">
        <v>55</v>
      </c>
      <c r="D26" s="147">
        <v>56</v>
      </c>
      <c r="E26" s="147">
        <v>57</v>
      </c>
      <c r="F26" s="147">
        <v>58</v>
      </c>
      <c r="G26" s="147">
        <v>59</v>
      </c>
      <c r="H26" s="147">
        <v>60</v>
      </c>
      <c r="I26" s="147">
        <v>61</v>
      </c>
      <c r="J26" s="147">
        <v>62</v>
      </c>
      <c r="K26" s="147">
        <v>63</v>
      </c>
      <c r="L26" s="147">
        <v>64</v>
      </c>
      <c r="M26" s="147">
        <v>65</v>
      </c>
    </row>
    <row r="27" spans="1:13" x14ac:dyDescent="0.25">
      <c r="A27" s="148">
        <v>0</v>
      </c>
      <c r="B27" s="152">
        <v>0.60199999999999998</v>
      </c>
      <c r="C27" s="152">
        <v>0.626</v>
      </c>
      <c r="D27" s="152">
        <v>0.65200000000000002</v>
      </c>
      <c r="E27" s="152">
        <v>0.68</v>
      </c>
      <c r="F27" s="152">
        <v>0.71</v>
      </c>
      <c r="G27" s="152">
        <v>0.74299999999999999</v>
      </c>
      <c r="H27" s="152">
        <v>0.77800000000000002</v>
      </c>
      <c r="I27" s="152">
        <v>0.81499999999999995</v>
      </c>
      <c r="J27" s="152">
        <v>0.85599999999999998</v>
      </c>
      <c r="K27" s="152">
        <v>0.90100000000000002</v>
      </c>
      <c r="L27" s="152">
        <v>0.94899999999999995</v>
      </c>
      <c r="M27" s="152">
        <v>1</v>
      </c>
    </row>
    <row r="28" spans="1:13" x14ac:dyDescent="0.25">
      <c r="A28" s="148">
        <v>1</v>
      </c>
      <c r="B28" s="152">
        <v>0.60399999999999998</v>
      </c>
      <c r="C28" s="152">
        <v>0.628</v>
      </c>
      <c r="D28" s="152">
        <v>0.65500000000000003</v>
      </c>
      <c r="E28" s="152">
        <v>0.68300000000000005</v>
      </c>
      <c r="F28" s="152">
        <v>0.71299999999999997</v>
      </c>
      <c r="G28" s="152">
        <v>0.746</v>
      </c>
      <c r="H28" s="152">
        <v>0.78100000000000003</v>
      </c>
      <c r="I28" s="152">
        <v>0.81899999999999995</v>
      </c>
      <c r="J28" s="152">
        <v>0.86</v>
      </c>
      <c r="K28" s="152">
        <v>0.90500000000000003</v>
      </c>
      <c r="L28" s="152">
        <v>0.95399999999999996</v>
      </c>
      <c r="M28" s="152"/>
    </row>
    <row r="29" spans="1:13" x14ac:dyDescent="0.25">
      <c r="A29" s="148">
        <v>2</v>
      </c>
      <c r="B29" s="152">
        <v>0.60599999999999998</v>
      </c>
      <c r="C29" s="152">
        <v>0.63100000000000001</v>
      </c>
      <c r="D29" s="152">
        <v>0.65700000000000003</v>
      </c>
      <c r="E29" s="152">
        <v>0.68500000000000005</v>
      </c>
      <c r="F29" s="152">
        <v>0.71599999999999997</v>
      </c>
      <c r="G29" s="152">
        <v>0.749</v>
      </c>
      <c r="H29" s="152">
        <v>0.78400000000000003</v>
      </c>
      <c r="I29" s="152">
        <v>0.82199999999999995</v>
      </c>
      <c r="J29" s="152">
        <v>0.86399999999999999</v>
      </c>
      <c r="K29" s="152">
        <v>0.90900000000000003</v>
      </c>
      <c r="L29" s="152">
        <v>0.95799999999999996</v>
      </c>
      <c r="M29" s="152"/>
    </row>
    <row r="30" spans="1:13" x14ac:dyDescent="0.25">
      <c r="A30" s="148">
        <v>3</v>
      </c>
      <c r="B30" s="152">
        <v>0.60799999999999998</v>
      </c>
      <c r="C30" s="152">
        <v>0.63300000000000001</v>
      </c>
      <c r="D30" s="152">
        <v>0.65900000000000003</v>
      </c>
      <c r="E30" s="152">
        <v>0.68799999999999994</v>
      </c>
      <c r="F30" s="152">
        <v>0.71799999999999997</v>
      </c>
      <c r="G30" s="152">
        <v>0.751</v>
      </c>
      <c r="H30" s="152">
        <v>0.78700000000000003</v>
      </c>
      <c r="I30" s="152">
        <v>0.82599999999999996</v>
      </c>
      <c r="J30" s="152">
        <v>0.86699999999999999</v>
      </c>
      <c r="K30" s="152">
        <v>0.91300000000000003</v>
      </c>
      <c r="L30" s="152">
        <v>0.96299999999999997</v>
      </c>
      <c r="M30" s="152"/>
    </row>
    <row r="31" spans="1:13" x14ac:dyDescent="0.25">
      <c r="A31" s="148">
        <v>4</v>
      </c>
      <c r="B31" s="152">
        <v>0.61</v>
      </c>
      <c r="C31" s="152">
        <v>0.63500000000000001</v>
      </c>
      <c r="D31" s="152">
        <v>0.66200000000000003</v>
      </c>
      <c r="E31" s="152">
        <v>0.69</v>
      </c>
      <c r="F31" s="152">
        <v>0.72099999999999997</v>
      </c>
      <c r="G31" s="152">
        <v>0.754</v>
      </c>
      <c r="H31" s="152">
        <v>0.79</v>
      </c>
      <c r="I31" s="152">
        <v>0.82899999999999996</v>
      </c>
      <c r="J31" s="152">
        <v>0.871</v>
      </c>
      <c r="K31" s="152">
        <v>0.91700000000000004</v>
      </c>
      <c r="L31" s="152">
        <v>0.96699999999999997</v>
      </c>
      <c r="M31" s="152"/>
    </row>
    <row r="32" spans="1:13" x14ac:dyDescent="0.25">
      <c r="A32" s="148">
        <v>5</v>
      </c>
      <c r="B32" s="152">
        <v>0.61199999999999999</v>
      </c>
      <c r="C32" s="152">
        <v>0.63700000000000001</v>
      </c>
      <c r="D32" s="152">
        <v>0.66400000000000003</v>
      </c>
      <c r="E32" s="152">
        <v>0.69299999999999995</v>
      </c>
      <c r="F32" s="152">
        <v>0.72399999999999998</v>
      </c>
      <c r="G32" s="152">
        <v>0.75700000000000001</v>
      </c>
      <c r="H32" s="152">
        <v>0.79300000000000004</v>
      </c>
      <c r="I32" s="152">
        <v>0.83199999999999996</v>
      </c>
      <c r="J32" s="152">
        <v>0.875</v>
      </c>
      <c r="K32" s="152">
        <v>0.92100000000000004</v>
      </c>
      <c r="L32" s="152">
        <v>0.97099999999999997</v>
      </c>
      <c r="M32" s="152"/>
    </row>
    <row r="33" spans="1:13" x14ac:dyDescent="0.25">
      <c r="A33" s="148">
        <v>6</v>
      </c>
      <c r="B33" s="152">
        <v>0.61399999999999999</v>
      </c>
      <c r="C33" s="152">
        <v>0.63900000000000001</v>
      </c>
      <c r="D33" s="152">
        <v>0.66600000000000004</v>
      </c>
      <c r="E33" s="152">
        <v>0.69499999999999995</v>
      </c>
      <c r="F33" s="152">
        <v>0.72699999999999998</v>
      </c>
      <c r="G33" s="152">
        <v>0.76</v>
      </c>
      <c r="H33" s="152">
        <v>0.79600000000000004</v>
      </c>
      <c r="I33" s="152">
        <v>0.83599999999999997</v>
      </c>
      <c r="J33" s="152">
        <v>0.879</v>
      </c>
      <c r="K33" s="152">
        <v>0.92500000000000004</v>
      </c>
      <c r="L33" s="152">
        <v>0.97599999999999998</v>
      </c>
      <c r="M33" s="152"/>
    </row>
    <row r="34" spans="1:13" x14ac:dyDescent="0.25">
      <c r="A34" s="148">
        <v>7</v>
      </c>
      <c r="B34" s="152">
        <v>0.61599999999999999</v>
      </c>
      <c r="C34" s="152">
        <v>0.64100000000000001</v>
      </c>
      <c r="D34" s="152">
        <v>0.66900000000000004</v>
      </c>
      <c r="E34" s="152">
        <v>0.69799999999999995</v>
      </c>
      <c r="F34" s="152">
        <v>0.72899999999999998</v>
      </c>
      <c r="G34" s="152">
        <v>0.76300000000000001</v>
      </c>
      <c r="H34" s="152">
        <v>0.8</v>
      </c>
      <c r="I34" s="152">
        <v>0.83899999999999997</v>
      </c>
      <c r="J34" s="152">
        <v>0.88200000000000001</v>
      </c>
      <c r="K34" s="152">
        <v>0.92900000000000005</v>
      </c>
      <c r="L34" s="152">
        <v>0.98</v>
      </c>
      <c r="M34" s="152"/>
    </row>
    <row r="35" spans="1:13" x14ac:dyDescent="0.25">
      <c r="A35" s="148">
        <v>8</v>
      </c>
      <c r="B35" s="152">
        <v>0.61799999999999999</v>
      </c>
      <c r="C35" s="152">
        <v>0.64400000000000002</v>
      </c>
      <c r="D35" s="152">
        <v>0.67100000000000004</v>
      </c>
      <c r="E35" s="152">
        <v>0.7</v>
      </c>
      <c r="F35" s="152">
        <v>0.73199999999999998</v>
      </c>
      <c r="G35" s="152">
        <v>0.76600000000000001</v>
      </c>
      <c r="H35" s="152">
        <v>0.80300000000000005</v>
      </c>
      <c r="I35" s="152">
        <v>0.84299999999999997</v>
      </c>
      <c r="J35" s="152">
        <v>0.88600000000000001</v>
      </c>
      <c r="K35" s="152">
        <v>0.93300000000000005</v>
      </c>
      <c r="L35" s="152">
        <v>0.98499999999999999</v>
      </c>
      <c r="M35" s="152"/>
    </row>
    <row r="36" spans="1:13" x14ac:dyDescent="0.25">
      <c r="A36" s="148">
        <v>9</v>
      </c>
      <c r="B36" s="152">
        <v>0.62</v>
      </c>
      <c r="C36" s="152">
        <v>0.64600000000000002</v>
      </c>
      <c r="D36" s="152">
        <v>0.67300000000000004</v>
      </c>
      <c r="E36" s="152">
        <v>0.70299999999999996</v>
      </c>
      <c r="F36" s="152">
        <v>0.73499999999999999</v>
      </c>
      <c r="G36" s="152">
        <v>0.76900000000000002</v>
      </c>
      <c r="H36" s="152">
        <v>0.80600000000000005</v>
      </c>
      <c r="I36" s="152">
        <v>0.84599999999999997</v>
      </c>
      <c r="J36" s="152">
        <v>0.89</v>
      </c>
      <c r="K36" s="152">
        <v>0.93700000000000006</v>
      </c>
      <c r="L36" s="152">
        <v>0.98899999999999999</v>
      </c>
      <c r="M36" s="152"/>
    </row>
    <row r="37" spans="1:13" x14ac:dyDescent="0.25">
      <c r="A37" s="148">
        <v>10</v>
      </c>
      <c r="B37" s="152">
        <v>0.622</v>
      </c>
      <c r="C37" s="152">
        <v>0.64800000000000002</v>
      </c>
      <c r="D37" s="152">
        <v>0.67600000000000005</v>
      </c>
      <c r="E37" s="152">
        <v>0.70499999999999996</v>
      </c>
      <c r="F37" s="152">
        <v>0.73699999999999999</v>
      </c>
      <c r="G37" s="152">
        <v>0.77200000000000002</v>
      </c>
      <c r="H37" s="152">
        <v>0.80900000000000005</v>
      </c>
      <c r="I37" s="152">
        <v>0.84899999999999998</v>
      </c>
      <c r="J37" s="152">
        <v>0.89300000000000002</v>
      </c>
      <c r="K37" s="152">
        <v>0.94099999999999995</v>
      </c>
      <c r="L37" s="152">
        <v>0.99299999999999999</v>
      </c>
      <c r="M37" s="152"/>
    </row>
    <row r="38" spans="1:13" x14ac:dyDescent="0.25">
      <c r="A38" s="148">
        <v>11</v>
      </c>
      <c r="B38" s="152">
        <v>0.624</v>
      </c>
      <c r="C38" s="152">
        <v>0.65</v>
      </c>
      <c r="D38" s="152">
        <v>0.67800000000000005</v>
      </c>
      <c r="E38" s="152">
        <v>0.70799999999999996</v>
      </c>
      <c r="F38" s="152">
        <v>0.74</v>
      </c>
      <c r="G38" s="152">
        <v>0.77500000000000002</v>
      </c>
      <c r="H38" s="152">
        <v>0.81200000000000006</v>
      </c>
      <c r="I38" s="152">
        <v>0.85299999999999998</v>
      </c>
      <c r="J38" s="152">
        <v>0.89700000000000002</v>
      </c>
      <c r="K38" s="152">
        <v>0.94499999999999995</v>
      </c>
      <c r="L38" s="152">
        <v>0.998</v>
      </c>
      <c r="M38" s="152"/>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JxXkRWDdlZ+6nkCDYB1IFz3xr+03Qf1gh93bE5DlycG6AnzloEjmAygdscMszIZvCjyBRxx3mL6fnXHI5NrqrA==" saltValue="ZHc8rcmfW7UAXVA0n0aG8Q==" spinCount="100000" sheet="1" objects="1" scenarios="1"/>
  <conditionalFormatting sqref="A6">
    <cfRule type="expression" dxfId="1203" priority="17" stopIfTrue="1">
      <formula>MOD(ROW(),2)=0</formula>
    </cfRule>
    <cfRule type="expression" dxfId="1202" priority="18" stopIfTrue="1">
      <formula>MOD(ROW(),2)&lt;&gt;0</formula>
    </cfRule>
  </conditionalFormatting>
  <conditionalFormatting sqref="B6:M17 C18:M21">
    <cfRule type="expression" dxfId="1201" priority="19" stopIfTrue="1">
      <formula>MOD(ROW(),2)=0</formula>
    </cfRule>
    <cfRule type="expression" dxfId="1200" priority="20" stopIfTrue="1">
      <formula>MOD(ROW(),2)&lt;&gt;0</formula>
    </cfRule>
  </conditionalFormatting>
  <conditionalFormatting sqref="A7:A20">
    <cfRule type="expression" dxfId="1199" priority="11" stopIfTrue="1">
      <formula>MOD(ROW(),2)=0</formula>
    </cfRule>
    <cfRule type="expression" dxfId="1198" priority="12" stopIfTrue="1">
      <formula>MOD(ROW(),2)&lt;&gt;0</formula>
    </cfRule>
  </conditionalFormatting>
  <conditionalFormatting sqref="B18:B21">
    <cfRule type="expression" dxfId="1197" priority="9" stopIfTrue="1">
      <formula>MOD(ROW(),2)=0</formula>
    </cfRule>
    <cfRule type="expression" dxfId="1196" priority="10" stopIfTrue="1">
      <formula>MOD(ROW(),2)&lt;&gt;0</formula>
    </cfRule>
  </conditionalFormatting>
  <conditionalFormatting sqref="A26:A38">
    <cfRule type="expression" dxfId="1195" priority="5" stopIfTrue="1">
      <formula>MOD(ROW(),2)=0</formula>
    </cfRule>
    <cfRule type="expression" dxfId="1194" priority="6" stopIfTrue="1">
      <formula>MOD(ROW(),2)&lt;&gt;0</formula>
    </cfRule>
  </conditionalFormatting>
  <conditionalFormatting sqref="B26:M38">
    <cfRule type="expression" dxfId="1193" priority="7" stopIfTrue="1">
      <formula>MOD(ROW(),2)=0</formula>
    </cfRule>
    <cfRule type="expression" dxfId="1192" priority="8" stopIfTrue="1">
      <formula>MOD(ROW(),2)&lt;&gt;0</formula>
    </cfRule>
  </conditionalFormatting>
  <conditionalFormatting sqref="A21">
    <cfRule type="expression" dxfId="1191" priority="1" stopIfTrue="1">
      <formula>MOD(ROW(),2)=0</formula>
    </cfRule>
    <cfRule type="expression" dxfId="1190" priority="2" stopIfTrue="1">
      <formula>MOD(ROW(),2)&lt;&gt;0</formula>
    </cfRule>
  </conditionalFormatting>
  <hyperlinks>
    <hyperlink ref="B24" location="Assumptions!A1" display="Assumptions" xr:uid="{2B6DCAA5-6D70-4DEA-A73A-77EC97F8186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55"/>
  <dimension ref="A1:N65"/>
  <sheetViews>
    <sheetView showGridLines="0" zoomScale="85" zoomScaleNormal="85" workbookViewId="0">
      <selection activeCell="J22" sqref="J22"/>
    </sheetView>
  </sheetViews>
  <sheetFormatPr defaultColWidth="10" defaultRowHeight="13.2" x14ac:dyDescent="0.25"/>
  <cols>
    <col min="1" max="1" width="31.5546875" style="28" customWidth="1"/>
    <col min="2" max="14" width="22.5546875" style="28" customWidth="1"/>
    <col min="15" max="16384" width="10" style="28"/>
  </cols>
  <sheetData>
    <row r="1" spans="1:14" ht="21" x14ac:dyDescent="0.4">
      <c r="A1" s="55" t="s">
        <v>4</v>
      </c>
      <c r="B1" s="56"/>
      <c r="C1" s="56"/>
      <c r="D1" s="56"/>
      <c r="E1" s="56"/>
      <c r="F1" s="56"/>
      <c r="G1" s="56"/>
      <c r="H1" s="56"/>
      <c r="I1" s="56"/>
    </row>
    <row r="2" spans="1:14"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4" ht="15.6" x14ac:dyDescent="0.3">
      <c r="A3" s="59" t="str">
        <f>TABLE_FACTOR_TYPE&amp;" - x-"&amp;TABLE_SERIES_NUMBER</f>
        <v>ERF - x-402</v>
      </c>
      <c r="B3" s="58"/>
      <c r="C3" s="58"/>
      <c r="D3" s="58"/>
      <c r="E3" s="58"/>
      <c r="F3" s="58"/>
      <c r="G3" s="58"/>
      <c r="H3" s="58"/>
      <c r="I3" s="58"/>
    </row>
    <row r="4" spans="1:14" x14ac:dyDescent="0.25">
      <c r="A4" s="60"/>
    </row>
    <row r="6" spans="1:14" x14ac:dyDescent="0.25">
      <c r="A6" s="89" t="s">
        <v>24</v>
      </c>
      <c r="B6" s="91" t="s">
        <v>26</v>
      </c>
      <c r="C6" s="91"/>
      <c r="D6" s="91"/>
      <c r="E6" s="91"/>
      <c r="F6" s="91"/>
      <c r="G6" s="91"/>
      <c r="H6" s="91"/>
      <c r="I6" s="91"/>
      <c r="J6" s="91"/>
      <c r="K6" s="91"/>
      <c r="L6" s="91"/>
      <c r="M6" s="91"/>
      <c r="N6" s="91"/>
    </row>
    <row r="7" spans="1:14" x14ac:dyDescent="0.25">
      <c r="A7" s="90" t="s">
        <v>348</v>
      </c>
      <c r="B7" s="92" t="s">
        <v>350</v>
      </c>
      <c r="C7" s="92"/>
      <c r="D7" s="92"/>
      <c r="E7" s="92"/>
      <c r="F7" s="92"/>
      <c r="G7" s="92"/>
      <c r="H7" s="92"/>
      <c r="I7" s="92"/>
      <c r="J7" s="92"/>
      <c r="K7" s="92"/>
      <c r="L7" s="92"/>
      <c r="M7" s="92"/>
      <c r="N7" s="92"/>
    </row>
    <row r="8" spans="1:14" x14ac:dyDescent="0.25">
      <c r="A8" s="90" t="s">
        <v>349</v>
      </c>
      <c r="B8" s="92" t="s">
        <v>49</v>
      </c>
      <c r="C8" s="92"/>
      <c r="D8" s="92"/>
      <c r="E8" s="92"/>
      <c r="F8" s="92"/>
      <c r="G8" s="92"/>
      <c r="H8" s="92"/>
      <c r="I8" s="92"/>
      <c r="J8" s="92"/>
      <c r="K8" s="92"/>
      <c r="L8" s="92"/>
      <c r="M8" s="92"/>
      <c r="N8" s="92"/>
    </row>
    <row r="9" spans="1:14" x14ac:dyDescent="0.25">
      <c r="A9" s="90" t="s">
        <v>17</v>
      </c>
      <c r="B9" s="92" t="s">
        <v>441</v>
      </c>
      <c r="C9" s="92"/>
      <c r="D9" s="92"/>
      <c r="E9" s="92"/>
      <c r="F9" s="92"/>
      <c r="G9" s="92"/>
      <c r="H9" s="92"/>
      <c r="I9" s="92"/>
      <c r="J9" s="92"/>
      <c r="K9" s="92"/>
      <c r="L9" s="92"/>
      <c r="M9" s="92"/>
      <c r="N9" s="92"/>
    </row>
    <row r="10" spans="1:14" x14ac:dyDescent="0.25">
      <c r="A10" s="90" t="s">
        <v>2</v>
      </c>
      <c r="B10" s="92" t="s">
        <v>447</v>
      </c>
      <c r="C10" s="92"/>
      <c r="D10" s="92"/>
      <c r="E10" s="92"/>
      <c r="F10" s="92"/>
      <c r="G10" s="92"/>
      <c r="H10" s="92"/>
      <c r="I10" s="92"/>
      <c r="J10" s="92"/>
      <c r="K10" s="92"/>
      <c r="L10" s="92"/>
      <c r="M10" s="92"/>
      <c r="N10" s="92"/>
    </row>
    <row r="11" spans="1:14" x14ac:dyDescent="0.25">
      <c r="A11" s="90" t="s">
        <v>23</v>
      </c>
      <c r="B11" s="92" t="s">
        <v>355</v>
      </c>
      <c r="C11" s="92"/>
      <c r="D11" s="92"/>
      <c r="E11" s="92"/>
      <c r="F11" s="92"/>
      <c r="G11" s="92"/>
      <c r="H11" s="92"/>
      <c r="I11" s="92"/>
      <c r="J11" s="92"/>
      <c r="K11" s="92"/>
      <c r="L11" s="92"/>
      <c r="M11" s="92"/>
      <c r="N11" s="92"/>
    </row>
    <row r="12" spans="1:14" x14ac:dyDescent="0.25">
      <c r="A12" s="90" t="s">
        <v>271</v>
      </c>
      <c r="B12" s="92" t="s">
        <v>443</v>
      </c>
      <c r="C12" s="92"/>
      <c r="D12" s="92"/>
      <c r="E12" s="92"/>
      <c r="F12" s="92"/>
      <c r="G12" s="92"/>
      <c r="H12" s="92"/>
      <c r="I12" s="92"/>
      <c r="J12" s="92"/>
      <c r="K12" s="92"/>
      <c r="L12" s="92"/>
      <c r="M12" s="92"/>
      <c r="N12" s="92"/>
    </row>
    <row r="13" spans="1:14" x14ac:dyDescent="0.25">
      <c r="A13" s="90" t="s">
        <v>389</v>
      </c>
      <c r="B13" s="92">
        <v>0</v>
      </c>
      <c r="C13" s="92"/>
      <c r="D13" s="92"/>
      <c r="E13" s="92"/>
      <c r="F13" s="92"/>
      <c r="G13" s="92"/>
      <c r="H13" s="92"/>
      <c r="I13" s="92"/>
      <c r="J13" s="92"/>
      <c r="K13" s="92"/>
      <c r="L13" s="92"/>
      <c r="M13" s="92"/>
      <c r="N13" s="92"/>
    </row>
    <row r="14" spans="1:14" x14ac:dyDescent="0.25">
      <c r="A14" s="90" t="s">
        <v>18</v>
      </c>
      <c r="B14" s="92">
        <v>402</v>
      </c>
      <c r="C14" s="92"/>
      <c r="D14" s="92"/>
      <c r="E14" s="92"/>
      <c r="F14" s="92"/>
      <c r="G14" s="92"/>
      <c r="H14" s="92"/>
      <c r="I14" s="92"/>
      <c r="J14" s="92"/>
      <c r="K14" s="92"/>
      <c r="L14" s="92"/>
      <c r="M14" s="92"/>
      <c r="N14" s="92"/>
    </row>
    <row r="15" spans="1:14" x14ac:dyDescent="0.25">
      <c r="A15" s="90" t="s">
        <v>58</v>
      </c>
      <c r="B15" s="92" t="s">
        <v>448</v>
      </c>
      <c r="C15" s="92"/>
      <c r="D15" s="92"/>
      <c r="E15" s="92"/>
      <c r="F15" s="92"/>
      <c r="G15" s="92"/>
      <c r="H15" s="92"/>
      <c r="I15" s="92"/>
      <c r="J15" s="92"/>
      <c r="K15" s="92"/>
      <c r="L15" s="92"/>
      <c r="M15" s="92"/>
      <c r="N15" s="92"/>
    </row>
    <row r="16" spans="1:14" x14ac:dyDescent="0.25">
      <c r="A16" s="90" t="s">
        <v>59</v>
      </c>
      <c r="B16" s="92" t="s">
        <v>449</v>
      </c>
      <c r="C16" s="92"/>
      <c r="D16" s="92"/>
      <c r="E16" s="92"/>
      <c r="F16" s="92"/>
      <c r="G16" s="92"/>
      <c r="H16" s="92"/>
      <c r="I16" s="92"/>
      <c r="J16" s="92"/>
      <c r="K16" s="92"/>
      <c r="L16" s="92"/>
      <c r="M16" s="92"/>
      <c r="N16" s="92"/>
    </row>
    <row r="17" spans="1:14" ht="52.8" x14ac:dyDescent="0.25">
      <c r="A17" s="90" t="s">
        <v>360</v>
      </c>
      <c r="B17" s="92" t="s">
        <v>823</v>
      </c>
      <c r="C17" s="92"/>
      <c r="D17" s="92"/>
      <c r="E17" s="92"/>
      <c r="F17" s="92"/>
      <c r="G17" s="92"/>
      <c r="H17" s="92"/>
      <c r="I17" s="92"/>
      <c r="J17" s="92"/>
      <c r="K17" s="92"/>
      <c r="L17" s="92"/>
      <c r="M17" s="92"/>
      <c r="N17" s="92"/>
    </row>
    <row r="18" spans="1:14" x14ac:dyDescent="0.25">
      <c r="A18" s="90" t="s">
        <v>19</v>
      </c>
      <c r="B18" s="102">
        <v>45106</v>
      </c>
      <c r="C18" s="92"/>
      <c r="D18" s="92"/>
      <c r="E18" s="92"/>
      <c r="F18" s="92"/>
      <c r="G18" s="92"/>
      <c r="H18" s="92"/>
      <c r="I18" s="92"/>
      <c r="J18" s="92"/>
      <c r="K18" s="92"/>
      <c r="L18" s="92"/>
      <c r="M18" s="92"/>
      <c r="N18" s="92"/>
    </row>
    <row r="19" spans="1:14" x14ac:dyDescent="0.25">
      <c r="A19" s="90" t="s">
        <v>20</v>
      </c>
      <c r="B19" s="110"/>
      <c r="C19" s="92"/>
      <c r="D19" s="92"/>
      <c r="E19" s="92"/>
      <c r="F19" s="92"/>
      <c r="G19" s="92"/>
      <c r="H19" s="92"/>
      <c r="I19" s="92"/>
      <c r="J19" s="92"/>
      <c r="K19" s="92"/>
      <c r="L19" s="92"/>
      <c r="M19" s="92"/>
      <c r="N19" s="92"/>
    </row>
    <row r="20" spans="1:14" x14ac:dyDescent="0.25">
      <c r="A20" s="90" t="s">
        <v>269</v>
      </c>
      <c r="B20" s="92" t="s">
        <v>361</v>
      </c>
      <c r="C20" s="92"/>
      <c r="D20" s="92"/>
      <c r="E20" s="92"/>
      <c r="F20" s="92"/>
      <c r="G20" s="92"/>
      <c r="H20" s="92"/>
      <c r="I20" s="92"/>
      <c r="J20" s="92"/>
      <c r="K20" s="92"/>
      <c r="L20" s="92"/>
      <c r="M20" s="92"/>
      <c r="N20" s="92"/>
    </row>
    <row r="21" spans="1:14" x14ac:dyDescent="0.25">
      <c r="A21" s="90" t="s">
        <v>895</v>
      </c>
      <c r="B21" s="92" t="s">
        <v>846</v>
      </c>
      <c r="C21" s="92"/>
      <c r="D21" s="92"/>
      <c r="E21" s="92"/>
      <c r="F21" s="92"/>
      <c r="G21" s="92"/>
      <c r="H21" s="92"/>
      <c r="I21" s="92"/>
      <c r="J21" s="92"/>
      <c r="K21" s="92"/>
      <c r="L21" s="92"/>
      <c r="M21" s="92"/>
      <c r="N21" s="92"/>
    </row>
    <row r="23" spans="1:14" x14ac:dyDescent="0.25">
      <c r="B23" s="107" t="str">
        <f>HYPERLINK("#'Factor List'!A1","Back to Factor List")</f>
        <v>Back to Factor List</v>
      </c>
    </row>
    <row r="24" spans="1:14" x14ac:dyDescent="0.25">
      <c r="B24" s="107" t="s">
        <v>839</v>
      </c>
    </row>
    <row r="26" spans="1:14" x14ac:dyDescent="0.25">
      <c r="A26" s="147" t="s">
        <v>446</v>
      </c>
      <c r="B26" s="147">
        <v>54</v>
      </c>
      <c r="C26" s="147">
        <v>55</v>
      </c>
      <c r="D26" s="147">
        <v>56</v>
      </c>
      <c r="E26" s="147">
        <v>57</v>
      </c>
      <c r="F26" s="147">
        <v>58</v>
      </c>
      <c r="G26" s="147">
        <v>59</v>
      </c>
      <c r="H26" s="147">
        <v>60</v>
      </c>
      <c r="I26" s="147">
        <v>61</v>
      </c>
      <c r="J26" s="147">
        <v>62</v>
      </c>
      <c r="K26" s="147">
        <v>63</v>
      </c>
      <c r="L26" s="147">
        <v>64</v>
      </c>
      <c r="M26" s="147">
        <v>65</v>
      </c>
      <c r="N26" s="147">
        <v>66</v>
      </c>
    </row>
    <row r="27" spans="1:14" x14ac:dyDescent="0.25">
      <c r="A27" s="148">
        <v>0</v>
      </c>
      <c r="B27" s="152">
        <v>0.56999999999999995</v>
      </c>
      <c r="C27" s="152">
        <v>0.59299999999999997</v>
      </c>
      <c r="D27" s="152">
        <v>0.61799999999999999</v>
      </c>
      <c r="E27" s="152">
        <v>0.64400000000000002</v>
      </c>
      <c r="F27" s="152">
        <v>0.67200000000000004</v>
      </c>
      <c r="G27" s="152">
        <v>0.70299999999999996</v>
      </c>
      <c r="H27" s="152">
        <v>0.73599999999999999</v>
      </c>
      <c r="I27" s="152">
        <v>0.77100000000000002</v>
      </c>
      <c r="J27" s="152">
        <v>0.81</v>
      </c>
      <c r="K27" s="152">
        <v>0.85199999999999998</v>
      </c>
      <c r="L27" s="152">
        <v>0.89800000000000002</v>
      </c>
      <c r="M27" s="152">
        <v>0.94799999999999995</v>
      </c>
      <c r="N27" s="152">
        <v>1</v>
      </c>
    </row>
    <row r="28" spans="1:14" x14ac:dyDescent="0.25">
      <c r="A28" s="148">
        <v>1</v>
      </c>
      <c r="B28" s="152">
        <v>0.57199999999999995</v>
      </c>
      <c r="C28" s="152">
        <v>0.59499999999999997</v>
      </c>
      <c r="D28" s="152">
        <v>0.62</v>
      </c>
      <c r="E28" s="152">
        <v>0.64600000000000002</v>
      </c>
      <c r="F28" s="152">
        <v>0.67500000000000004</v>
      </c>
      <c r="G28" s="152">
        <v>0.70599999999999996</v>
      </c>
      <c r="H28" s="152">
        <v>0.73899999999999999</v>
      </c>
      <c r="I28" s="152">
        <v>0.77500000000000002</v>
      </c>
      <c r="J28" s="152">
        <v>0.81399999999999995</v>
      </c>
      <c r="K28" s="152">
        <v>0.85599999999999998</v>
      </c>
      <c r="L28" s="152">
        <v>0.90200000000000002</v>
      </c>
      <c r="M28" s="152">
        <v>0.95199999999999996</v>
      </c>
      <c r="N28" s="152"/>
    </row>
    <row r="29" spans="1:14" x14ac:dyDescent="0.25">
      <c r="A29" s="148">
        <v>2</v>
      </c>
      <c r="B29" s="152">
        <v>0.57399999999999995</v>
      </c>
      <c r="C29" s="152">
        <v>0.59699999999999998</v>
      </c>
      <c r="D29" s="152">
        <v>0.622</v>
      </c>
      <c r="E29" s="152">
        <v>0.64900000000000002</v>
      </c>
      <c r="F29" s="152">
        <v>0.67700000000000005</v>
      </c>
      <c r="G29" s="152">
        <v>0.70799999999999996</v>
      </c>
      <c r="H29" s="152">
        <v>0.74199999999999999</v>
      </c>
      <c r="I29" s="152">
        <v>0.77800000000000002</v>
      </c>
      <c r="J29" s="152">
        <v>0.81699999999999995</v>
      </c>
      <c r="K29" s="152">
        <v>0.86</v>
      </c>
      <c r="L29" s="152">
        <v>0.90600000000000003</v>
      </c>
      <c r="M29" s="152">
        <v>0.95699999999999996</v>
      </c>
      <c r="N29" s="152"/>
    </row>
    <row r="30" spans="1:14" x14ac:dyDescent="0.25">
      <c r="A30" s="148">
        <v>3</v>
      </c>
      <c r="B30" s="152">
        <v>0.57599999999999996</v>
      </c>
      <c r="C30" s="152">
        <v>0.59899999999999998</v>
      </c>
      <c r="D30" s="152">
        <v>0.624</v>
      </c>
      <c r="E30" s="152">
        <v>0.65100000000000002</v>
      </c>
      <c r="F30" s="152">
        <v>0.68</v>
      </c>
      <c r="G30" s="152">
        <v>0.71099999999999997</v>
      </c>
      <c r="H30" s="152">
        <v>0.745</v>
      </c>
      <c r="I30" s="152">
        <v>0.78100000000000003</v>
      </c>
      <c r="J30" s="152">
        <v>0.82</v>
      </c>
      <c r="K30" s="152">
        <v>0.86299999999999999</v>
      </c>
      <c r="L30" s="152">
        <v>0.91</v>
      </c>
      <c r="M30" s="152">
        <v>0.96099999999999997</v>
      </c>
      <c r="N30" s="152"/>
    </row>
    <row r="31" spans="1:14" x14ac:dyDescent="0.25">
      <c r="A31" s="148">
        <v>4</v>
      </c>
      <c r="B31" s="152">
        <v>0.57799999999999996</v>
      </c>
      <c r="C31" s="152">
        <v>0.60099999999999998</v>
      </c>
      <c r="D31" s="152">
        <v>0.626</v>
      </c>
      <c r="E31" s="152">
        <v>0.65300000000000002</v>
      </c>
      <c r="F31" s="152">
        <v>0.68300000000000005</v>
      </c>
      <c r="G31" s="152">
        <v>0.71399999999999997</v>
      </c>
      <c r="H31" s="152">
        <v>0.748</v>
      </c>
      <c r="I31" s="152">
        <v>0.78400000000000003</v>
      </c>
      <c r="J31" s="152">
        <v>0.82399999999999995</v>
      </c>
      <c r="K31" s="152">
        <v>0.86699999999999999</v>
      </c>
      <c r="L31" s="152">
        <v>0.91400000000000003</v>
      </c>
      <c r="M31" s="152">
        <v>0.96599999999999997</v>
      </c>
      <c r="N31" s="152"/>
    </row>
    <row r="32" spans="1:14" x14ac:dyDescent="0.25">
      <c r="A32" s="148">
        <v>5</v>
      </c>
      <c r="B32" s="152">
        <v>0.57999999999999996</v>
      </c>
      <c r="C32" s="152">
        <v>0.60299999999999998</v>
      </c>
      <c r="D32" s="152">
        <v>0.629</v>
      </c>
      <c r="E32" s="152">
        <v>0.65600000000000003</v>
      </c>
      <c r="F32" s="152">
        <v>0.68500000000000005</v>
      </c>
      <c r="G32" s="152">
        <v>0.71699999999999997</v>
      </c>
      <c r="H32" s="152">
        <v>0.751</v>
      </c>
      <c r="I32" s="152">
        <v>0.78700000000000003</v>
      </c>
      <c r="J32" s="152">
        <v>0.82699999999999996</v>
      </c>
      <c r="K32" s="152">
        <v>0.871</v>
      </c>
      <c r="L32" s="152">
        <v>0.91800000000000004</v>
      </c>
      <c r="M32" s="152">
        <v>0.97</v>
      </c>
      <c r="N32" s="152"/>
    </row>
    <row r="33" spans="1:14" x14ac:dyDescent="0.25">
      <c r="A33" s="148">
        <v>6</v>
      </c>
      <c r="B33" s="152">
        <v>0.58199999999999996</v>
      </c>
      <c r="C33" s="152">
        <v>0.60499999999999998</v>
      </c>
      <c r="D33" s="152">
        <v>0.63100000000000001</v>
      </c>
      <c r="E33" s="152">
        <v>0.65800000000000003</v>
      </c>
      <c r="F33" s="152">
        <v>0.68799999999999994</v>
      </c>
      <c r="G33" s="152">
        <v>0.71899999999999997</v>
      </c>
      <c r="H33" s="152">
        <v>0.754</v>
      </c>
      <c r="I33" s="152">
        <v>0.79100000000000004</v>
      </c>
      <c r="J33" s="152">
        <v>0.83099999999999996</v>
      </c>
      <c r="K33" s="152">
        <v>0.875</v>
      </c>
      <c r="L33" s="152">
        <v>0.92300000000000004</v>
      </c>
      <c r="M33" s="152">
        <v>0.97499999999999998</v>
      </c>
      <c r="N33" s="152"/>
    </row>
    <row r="34" spans="1:14" x14ac:dyDescent="0.25">
      <c r="A34" s="148">
        <v>7</v>
      </c>
      <c r="B34" s="152">
        <v>0.58299999999999996</v>
      </c>
      <c r="C34" s="152">
        <v>0.60699999999999998</v>
      </c>
      <c r="D34" s="152">
        <v>0.63300000000000001</v>
      </c>
      <c r="E34" s="152">
        <v>0.66100000000000003</v>
      </c>
      <c r="F34" s="152">
        <v>0.69</v>
      </c>
      <c r="G34" s="152">
        <v>0.72199999999999998</v>
      </c>
      <c r="H34" s="152">
        <v>0.75700000000000001</v>
      </c>
      <c r="I34" s="152">
        <v>0.79400000000000004</v>
      </c>
      <c r="J34" s="152">
        <v>0.83399999999999996</v>
      </c>
      <c r="K34" s="152">
        <v>0.879</v>
      </c>
      <c r="L34" s="152">
        <v>0.92700000000000005</v>
      </c>
      <c r="M34" s="152">
        <v>0.98</v>
      </c>
      <c r="N34" s="152"/>
    </row>
    <row r="35" spans="1:14" x14ac:dyDescent="0.25">
      <c r="A35" s="148">
        <v>8</v>
      </c>
      <c r="B35" s="152">
        <v>0.58499999999999996</v>
      </c>
      <c r="C35" s="152">
        <v>0.60899999999999999</v>
      </c>
      <c r="D35" s="152">
        <v>0.63500000000000001</v>
      </c>
      <c r="E35" s="152">
        <v>0.66300000000000003</v>
      </c>
      <c r="F35" s="152">
        <v>0.69299999999999995</v>
      </c>
      <c r="G35" s="152">
        <v>0.72499999999999998</v>
      </c>
      <c r="H35" s="152">
        <v>0.75900000000000001</v>
      </c>
      <c r="I35" s="152">
        <v>0.79700000000000004</v>
      </c>
      <c r="J35" s="152">
        <v>0.83799999999999997</v>
      </c>
      <c r="K35" s="152">
        <v>0.88200000000000001</v>
      </c>
      <c r="L35" s="152">
        <v>0.93100000000000005</v>
      </c>
      <c r="M35" s="152">
        <v>0.98399999999999999</v>
      </c>
      <c r="N35" s="152"/>
    </row>
    <row r="36" spans="1:14" x14ac:dyDescent="0.25">
      <c r="A36" s="148">
        <v>9</v>
      </c>
      <c r="B36" s="152">
        <v>0.58699999999999997</v>
      </c>
      <c r="C36" s="152">
        <v>0.61099999999999999</v>
      </c>
      <c r="D36" s="152">
        <v>0.63700000000000001</v>
      </c>
      <c r="E36" s="152">
        <v>0.66500000000000004</v>
      </c>
      <c r="F36" s="152">
        <v>0.69499999999999995</v>
      </c>
      <c r="G36" s="152">
        <v>0.72799999999999998</v>
      </c>
      <c r="H36" s="152">
        <v>0.76200000000000001</v>
      </c>
      <c r="I36" s="152">
        <v>0.8</v>
      </c>
      <c r="J36" s="152">
        <v>0.84099999999999997</v>
      </c>
      <c r="K36" s="152">
        <v>0.88600000000000001</v>
      </c>
      <c r="L36" s="152">
        <v>0.93500000000000005</v>
      </c>
      <c r="M36" s="152">
        <v>0.98899999999999999</v>
      </c>
      <c r="N36" s="152"/>
    </row>
    <row r="37" spans="1:14" x14ac:dyDescent="0.25">
      <c r="A37" s="148">
        <v>10</v>
      </c>
      <c r="B37" s="152">
        <v>0.58899999999999997</v>
      </c>
      <c r="C37" s="152">
        <v>0.61299999999999999</v>
      </c>
      <c r="D37" s="152">
        <v>0.64</v>
      </c>
      <c r="E37" s="152">
        <v>0.66800000000000004</v>
      </c>
      <c r="F37" s="152">
        <v>0.69799999999999995</v>
      </c>
      <c r="G37" s="152">
        <v>0.73</v>
      </c>
      <c r="H37" s="152">
        <v>0.76500000000000001</v>
      </c>
      <c r="I37" s="152">
        <v>0.80300000000000005</v>
      </c>
      <c r="J37" s="152">
        <v>0.84499999999999997</v>
      </c>
      <c r="K37" s="152">
        <v>0.89</v>
      </c>
      <c r="L37" s="152">
        <v>0.93899999999999995</v>
      </c>
      <c r="M37" s="152">
        <v>0.99299999999999999</v>
      </c>
      <c r="N37" s="152"/>
    </row>
    <row r="38" spans="1:14" x14ac:dyDescent="0.25">
      <c r="A38" s="148">
        <v>11</v>
      </c>
      <c r="B38" s="152">
        <v>0.59099999999999997</v>
      </c>
      <c r="C38" s="152">
        <v>0.61599999999999999</v>
      </c>
      <c r="D38" s="152">
        <v>0.64200000000000002</v>
      </c>
      <c r="E38" s="152">
        <v>0.67</v>
      </c>
      <c r="F38" s="152">
        <v>0.7</v>
      </c>
      <c r="G38" s="152">
        <v>0.73299999999999998</v>
      </c>
      <c r="H38" s="152">
        <v>0.76800000000000002</v>
      </c>
      <c r="I38" s="152">
        <v>0.80700000000000005</v>
      </c>
      <c r="J38" s="152">
        <v>0.84799999999999998</v>
      </c>
      <c r="K38" s="152">
        <v>0.89400000000000002</v>
      </c>
      <c r="L38" s="152">
        <v>0.94299999999999995</v>
      </c>
      <c r="M38" s="152">
        <v>0.998</v>
      </c>
      <c r="N38" s="152"/>
    </row>
    <row r="39" spans="1:14" x14ac:dyDescent="0.25">
      <c r="A39"/>
      <c r="B39"/>
    </row>
    <row r="40" spans="1:14" x14ac:dyDescent="0.25">
      <c r="A40"/>
      <c r="B40"/>
    </row>
    <row r="41" spans="1:14" x14ac:dyDescent="0.25">
      <c r="A41"/>
      <c r="B41"/>
    </row>
    <row r="42" spans="1:14" x14ac:dyDescent="0.25">
      <c r="A42"/>
      <c r="B42"/>
    </row>
    <row r="43" spans="1:14" x14ac:dyDescent="0.25">
      <c r="A43"/>
      <c r="B43"/>
    </row>
    <row r="44" spans="1:14" ht="39.6" customHeight="1" x14ac:dyDescent="0.25">
      <c r="A44"/>
      <c r="B44"/>
    </row>
    <row r="45" spans="1:14" x14ac:dyDescent="0.25">
      <c r="A45"/>
      <c r="B45"/>
    </row>
    <row r="46" spans="1:14" ht="27.6" customHeight="1" x14ac:dyDescent="0.25">
      <c r="A46"/>
      <c r="B46"/>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vAVAvSGDFJ3BtYNiyNYu0Bf/jd+psC5LlBCjc2j+J3NHOTUcH4lqzcMFWqU4+vfoEGu6Nu7w7CX58c7PMyjETg==" saltValue="kbwPlgbp+L9uqxE+IjxKjw==" spinCount="100000" sheet="1" objects="1" scenarios="1"/>
  <conditionalFormatting sqref="A6">
    <cfRule type="expression" dxfId="1189" priority="17" stopIfTrue="1">
      <formula>MOD(ROW(),2)=0</formula>
    </cfRule>
    <cfRule type="expression" dxfId="1188" priority="18" stopIfTrue="1">
      <formula>MOD(ROW(),2)&lt;&gt;0</formula>
    </cfRule>
  </conditionalFormatting>
  <conditionalFormatting sqref="B6:N17 C18:N21">
    <cfRule type="expression" dxfId="1187" priority="19" stopIfTrue="1">
      <formula>MOD(ROW(),2)=0</formula>
    </cfRule>
    <cfRule type="expression" dxfId="1186" priority="20" stopIfTrue="1">
      <formula>MOD(ROW(),2)&lt;&gt;0</formula>
    </cfRule>
  </conditionalFormatting>
  <conditionalFormatting sqref="A7:A20">
    <cfRule type="expression" dxfId="1185" priority="11" stopIfTrue="1">
      <formula>MOD(ROW(),2)=0</formula>
    </cfRule>
    <cfRule type="expression" dxfId="1184" priority="12" stopIfTrue="1">
      <formula>MOD(ROW(),2)&lt;&gt;0</formula>
    </cfRule>
  </conditionalFormatting>
  <conditionalFormatting sqref="B18:B21">
    <cfRule type="expression" dxfId="1183" priority="9" stopIfTrue="1">
      <formula>MOD(ROW(),2)=0</formula>
    </cfRule>
    <cfRule type="expression" dxfId="1182" priority="10" stopIfTrue="1">
      <formula>MOD(ROW(),2)&lt;&gt;0</formula>
    </cfRule>
  </conditionalFormatting>
  <conditionalFormatting sqref="A26:A38">
    <cfRule type="expression" dxfId="1181" priority="5" stopIfTrue="1">
      <formula>MOD(ROW(),2)=0</formula>
    </cfRule>
    <cfRule type="expression" dxfId="1180" priority="6" stopIfTrue="1">
      <formula>MOD(ROW(),2)&lt;&gt;0</formula>
    </cfRule>
  </conditionalFormatting>
  <conditionalFormatting sqref="B26:N38">
    <cfRule type="expression" dxfId="1179" priority="7" stopIfTrue="1">
      <formula>MOD(ROW(),2)=0</formula>
    </cfRule>
    <cfRule type="expression" dxfId="1178" priority="8" stopIfTrue="1">
      <formula>MOD(ROW(),2)&lt;&gt;0</formula>
    </cfRule>
  </conditionalFormatting>
  <conditionalFormatting sqref="A21">
    <cfRule type="expression" dxfId="1177" priority="1" stopIfTrue="1">
      <formula>MOD(ROW(),2)=0</formula>
    </cfRule>
    <cfRule type="expression" dxfId="1176" priority="2" stopIfTrue="1">
      <formula>MOD(ROW(),2)&lt;&gt;0</formula>
    </cfRule>
  </conditionalFormatting>
  <hyperlinks>
    <hyperlink ref="B24" location="Assumptions!A1" display="Assumptions" xr:uid="{1109F3C1-EC92-48CB-9821-B29B6B15594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6"/>
  <dimension ref="A1:O65"/>
  <sheetViews>
    <sheetView showGridLines="0" topLeftCell="B1" zoomScale="85" zoomScaleNormal="85" workbookViewId="0">
      <selection activeCell="J22" sqref="J22"/>
    </sheetView>
  </sheetViews>
  <sheetFormatPr defaultColWidth="10" defaultRowHeight="13.2" x14ac:dyDescent="0.25"/>
  <cols>
    <col min="1" max="1" width="31.5546875" style="28" customWidth="1"/>
    <col min="2" max="15" width="22.5546875" style="28" customWidth="1"/>
    <col min="16" max="16384" width="10" style="28"/>
  </cols>
  <sheetData>
    <row r="1" spans="1:15" ht="21" x14ac:dyDescent="0.4">
      <c r="A1" s="55" t="s">
        <v>4</v>
      </c>
      <c r="B1" s="56"/>
      <c r="C1" s="56"/>
      <c r="D1" s="56"/>
      <c r="E1" s="56"/>
      <c r="F1" s="56"/>
      <c r="G1" s="56"/>
      <c r="H1" s="56"/>
      <c r="I1" s="56"/>
    </row>
    <row r="2" spans="1:15"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5" ht="15.6" x14ac:dyDescent="0.3">
      <c r="A3" s="59" t="str">
        <f>TABLE_FACTOR_TYPE&amp;" - x-"&amp;TABLE_SERIES_NUMBER</f>
        <v>ERF - x-403</v>
      </c>
      <c r="B3" s="58"/>
      <c r="C3" s="58"/>
      <c r="D3" s="58"/>
      <c r="E3" s="58"/>
      <c r="F3" s="58"/>
      <c r="G3" s="58"/>
      <c r="H3" s="58"/>
      <c r="I3" s="58"/>
    </row>
    <row r="4" spans="1:15" x14ac:dyDescent="0.25">
      <c r="A4" s="60"/>
    </row>
    <row r="6" spans="1:15" x14ac:dyDescent="0.25">
      <c r="A6" s="89" t="s">
        <v>24</v>
      </c>
      <c r="B6" s="91" t="s">
        <v>26</v>
      </c>
      <c r="C6" s="91"/>
      <c r="D6" s="91"/>
      <c r="E6" s="91"/>
      <c r="F6" s="91"/>
      <c r="G6" s="91"/>
      <c r="H6" s="91"/>
      <c r="I6" s="91"/>
      <c r="J6" s="91"/>
      <c r="K6" s="91"/>
      <c r="L6" s="91"/>
      <c r="M6" s="91"/>
      <c r="N6" s="91"/>
      <c r="O6" s="91"/>
    </row>
    <row r="7" spans="1:15" x14ac:dyDescent="0.25">
      <c r="A7" s="90" t="s">
        <v>348</v>
      </c>
      <c r="B7" s="92" t="s">
        <v>350</v>
      </c>
      <c r="C7" s="92"/>
      <c r="D7" s="92"/>
      <c r="E7" s="92"/>
      <c r="F7" s="92"/>
      <c r="G7" s="92"/>
      <c r="H7" s="92"/>
      <c r="I7" s="92"/>
      <c r="J7" s="92"/>
      <c r="K7" s="92"/>
      <c r="L7" s="92"/>
      <c r="M7" s="92"/>
      <c r="N7" s="92"/>
      <c r="O7" s="92"/>
    </row>
    <row r="8" spans="1:15" x14ac:dyDescent="0.25">
      <c r="A8" s="90" t="s">
        <v>349</v>
      </c>
      <c r="B8" s="92" t="s">
        <v>49</v>
      </c>
      <c r="C8" s="92"/>
      <c r="D8" s="92"/>
      <c r="E8" s="92"/>
      <c r="F8" s="92"/>
      <c r="G8" s="92"/>
      <c r="H8" s="92"/>
      <c r="I8" s="92"/>
      <c r="J8" s="92"/>
      <c r="K8" s="92"/>
      <c r="L8" s="92"/>
      <c r="M8" s="92"/>
      <c r="N8" s="92"/>
      <c r="O8" s="92"/>
    </row>
    <row r="9" spans="1:15" x14ac:dyDescent="0.25">
      <c r="A9" s="90" t="s">
        <v>17</v>
      </c>
      <c r="B9" s="92" t="s">
        <v>441</v>
      </c>
      <c r="C9" s="92"/>
      <c r="D9" s="92"/>
      <c r="E9" s="92"/>
      <c r="F9" s="92"/>
      <c r="G9" s="92"/>
      <c r="H9" s="92"/>
      <c r="I9" s="92"/>
      <c r="J9" s="92"/>
      <c r="K9" s="92"/>
      <c r="L9" s="92"/>
      <c r="M9" s="92"/>
      <c r="N9" s="92"/>
      <c r="O9" s="92"/>
    </row>
    <row r="10" spans="1:15" x14ac:dyDescent="0.25">
      <c r="A10" s="90" t="s">
        <v>2</v>
      </c>
      <c r="B10" s="92" t="s">
        <v>450</v>
      </c>
      <c r="C10" s="92"/>
      <c r="D10" s="92"/>
      <c r="E10" s="92"/>
      <c r="F10" s="92"/>
      <c r="G10" s="92"/>
      <c r="H10" s="92"/>
      <c r="I10" s="92"/>
      <c r="J10" s="92"/>
      <c r="K10" s="92"/>
      <c r="L10" s="92"/>
      <c r="M10" s="92"/>
      <c r="N10" s="92"/>
      <c r="O10" s="92"/>
    </row>
    <row r="11" spans="1:15" x14ac:dyDescent="0.25">
      <c r="A11" s="90" t="s">
        <v>23</v>
      </c>
      <c r="B11" s="92" t="s">
        <v>355</v>
      </c>
      <c r="C11" s="92"/>
      <c r="D11" s="92"/>
      <c r="E11" s="92"/>
      <c r="F11" s="92"/>
      <c r="G11" s="92"/>
      <c r="H11" s="92"/>
      <c r="I11" s="92"/>
      <c r="J11" s="92"/>
      <c r="K11" s="92"/>
      <c r="L11" s="92"/>
      <c r="M11" s="92"/>
      <c r="N11" s="92"/>
      <c r="O11" s="92"/>
    </row>
    <row r="12" spans="1:15" x14ac:dyDescent="0.25">
      <c r="A12" s="90" t="s">
        <v>271</v>
      </c>
      <c r="B12" s="92" t="s">
        <v>443</v>
      </c>
      <c r="C12" s="92"/>
      <c r="D12" s="92"/>
      <c r="E12" s="92"/>
      <c r="F12" s="92"/>
      <c r="G12" s="92"/>
      <c r="H12" s="92"/>
      <c r="I12" s="92"/>
      <c r="J12" s="92"/>
      <c r="K12" s="92"/>
      <c r="L12" s="92"/>
      <c r="M12" s="92"/>
      <c r="N12" s="92"/>
      <c r="O12" s="92"/>
    </row>
    <row r="13" spans="1:15" x14ac:dyDescent="0.25">
      <c r="A13" s="90" t="s">
        <v>389</v>
      </c>
      <c r="B13" s="92">
        <v>0</v>
      </c>
      <c r="C13" s="92"/>
      <c r="D13" s="92"/>
      <c r="E13" s="92"/>
      <c r="F13" s="92"/>
      <c r="G13" s="92"/>
      <c r="H13" s="92"/>
      <c r="I13" s="92"/>
      <c r="J13" s="92"/>
      <c r="K13" s="92"/>
      <c r="L13" s="92"/>
      <c r="M13" s="92"/>
      <c r="N13" s="92"/>
      <c r="O13" s="92"/>
    </row>
    <row r="14" spans="1:15" x14ac:dyDescent="0.25">
      <c r="A14" s="90" t="s">
        <v>18</v>
      </c>
      <c r="B14" s="92">
        <v>403</v>
      </c>
      <c r="C14" s="92"/>
      <c r="D14" s="92"/>
      <c r="E14" s="92"/>
      <c r="F14" s="92"/>
      <c r="G14" s="92"/>
      <c r="H14" s="92"/>
      <c r="I14" s="92"/>
      <c r="J14" s="92"/>
      <c r="K14" s="92"/>
      <c r="L14" s="92"/>
      <c r="M14" s="92"/>
      <c r="N14" s="92"/>
      <c r="O14" s="92"/>
    </row>
    <row r="15" spans="1:15" x14ac:dyDescent="0.25">
      <c r="A15" s="90" t="s">
        <v>58</v>
      </c>
      <c r="B15" s="92" t="s">
        <v>451</v>
      </c>
      <c r="C15" s="92"/>
      <c r="D15" s="92"/>
      <c r="E15" s="92"/>
      <c r="F15" s="92"/>
      <c r="G15" s="92"/>
      <c r="H15" s="92"/>
      <c r="I15" s="92"/>
      <c r="J15" s="92"/>
      <c r="K15" s="92"/>
      <c r="L15" s="92"/>
      <c r="M15" s="92"/>
      <c r="N15" s="92"/>
      <c r="O15" s="92"/>
    </row>
    <row r="16" spans="1:15" x14ac:dyDescent="0.25">
      <c r="A16" s="90" t="s">
        <v>59</v>
      </c>
      <c r="B16" s="92" t="s">
        <v>452</v>
      </c>
      <c r="C16" s="92"/>
      <c r="D16" s="92"/>
      <c r="E16" s="92"/>
      <c r="F16" s="92"/>
      <c r="G16" s="92"/>
      <c r="H16" s="92"/>
      <c r="I16" s="92"/>
      <c r="J16" s="92"/>
      <c r="K16" s="92"/>
      <c r="L16" s="92"/>
      <c r="M16" s="92"/>
      <c r="N16" s="92"/>
      <c r="O16" s="92"/>
    </row>
    <row r="17" spans="1:15" ht="52.8" x14ac:dyDescent="0.25">
      <c r="A17" s="90" t="s">
        <v>360</v>
      </c>
      <c r="B17" s="92" t="s">
        <v>823</v>
      </c>
      <c r="C17" s="92"/>
      <c r="D17" s="92"/>
      <c r="E17" s="92"/>
      <c r="F17" s="92"/>
      <c r="G17" s="92"/>
      <c r="H17" s="92"/>
      <c r="I17" s="92"/>
      <c r="J17" s="92"/>
      <c r="K17" s="92"/>
      <c r="L17" s="92"/>
      <c r="M17" s="92"/>
      <c r="N17" s="92"/>
      <c r="O17" s="92"/>
    </row>
    <row r="18" spans="1:15" x14ac:dyDescent="0.25">
      <c r="A18" s="90" t="s">
        <v>19</v>
      </c>
      <c r="B18" s="102">
        <v>45106</v>
      </c>
      <c r="C18" s="92"/>
      <c r="D18" s="92"/>
      <c r="E18" s="92"/>
      <c r="F18" s="92"/>
      <c r="G18" s="92"/>
      <c r="H18" s="92"/>
      <c r="I18" s="92"/>
      <c r="J18" s="92"/>
      <c r="K18" s="92"/>
      <c r="L18" s="92"/>
      <c r="M18" s="92"/>
      <c r="N18" s="92"/>
      <c r="O18" s="92"/>
    </row>
    <row r="19" spans="1:15" x14ac:dyDescent="0.25">
      <c r="A19" s="90" t="s">
        <v>20</v>
      </c>
      <c r="B19" s="110"/>
      <c r="C19" s="92"/>
      <c r="D19" s="92"/>
      <c r="E19" s="92"/>
      <c r="F19" s="92"/>
      <c r="G19" s="92"/>
      <c r="H19" s="92"/>
      <c r="I19" s="92"/>
      <c r="J19" s="92"/>
      <c r="K19" s="92"/>
      <c r="L19" s="92"/>
      <c r="M19" s="92"/>
      <c r="N19" s="92"/>
      <c r="O19" s="92"/>
    </row>
    <row r="20" spans="1:15" x14ac:dyDescent="0.25">
      <c r="A20" s="90" t="s">
        <v>269</v>
      </c>
      <c r="B20" s="92" t="s">
        <v>361</v>
      </c>
      <c r="C20" s="92"/>
      <c r="D20" s="92"/>
      <c r="E20" s="92"/>
      <c r="F20" s="92"/>
      <c r="G20" s="92"/>
      <c r="H20" s="92"/>
      <c r="I20" s="92"/>
      <c r="J20" s="92"/>
      <c r="K20" s="92"/>
      <c r="L20" s="92"/>
      <c r="M20" s="92"/>
      <c r="N20" s="92"/>
      <c r="O20" s="92"/>
    </row>
    <row r="21" spans="1:15" x14ac:dyDescent="0.25">
      <c r="A21" s="90" t="s">
        <v>895</v>
      </c>
      <c r="B21" s="92" t="s">
        <v>846</v>
      </c>
      <c r="C21" s="92"/>
      <c r="D21" s="92"/>
      <c r="E21" s="92"/>
      <c r="F21" s="92"/>
      <c r="G21" s="92"/>
      <c r="H21" s="92"/>
      <c r="I21" s="92"/>
      <c r="J21" s="92"/>
      <c r="K21" s="92"/>
      <c r="L21" s="92"/>
      <c r="M21" s="92"/>
      <c r="N21" s="92"/>
      <c r="O21" s="92"/>
    </row>
    <row r="23" spans="1:15" x14ac:dyDescent="0.25">
      <c r="B23" s="107" t="str">
        <f>HYPERLINK("#'Factor List'!A1","Back to Factor List")</f>
        <v>Back to Factor List</v>
      </c>
    </row>
    <row r="24" spans="1:15" x14ac:dyDescent="0.25">
      <c r="B24" s="107" t="s">
        <v>839</v>
      </c>
    </row>
    <row r="26" spans="1:15" x14ac:dyDescent="0.25">
      <c r="A26" s="147" t="s">
        <v>446</v>
      </c>
      <c r="B26" s="147">
        <v>54</v>
      </c>
      <c r="C26" s="147">
        <v>55</v>
      </c>
      <c r="D26" s="147">
        <v>56</v>
      </c>
      <c r="E26" s="147">
        <v>57</v>
      </c>
      <c r="F26" s="147">
        <v>58</v>
      </c>
      <c r="G26" s="147">
        <v>59</v>
      </c>
      <c r="H26" s="147">
        <v>60</v>
      </c>
      <c r="I26" s="147">
        <v>61</v>
      </c>
      <c r="J26" s="147">
        <v>62</v>
      </c>
      <c r="K26" s="147">
        <v>63</v>
      </c>
      <c r="L26" s="147">
        <v>64</v>
      </c>
      <c r="M26" s="147">
        <v>65</v>
      </c>
      <c r="N26" s="147">
        <v>66</v>
      </c>
      <c r="O26" s="147">
        <v>67</v>
      </c>
    </row>
    <row r="27" spans="1:15" x14ac:dyDescent="0.25">
      <c r="A27" s="148">
        <v>0</v>
      </c>
      <c r="B27" s="152">
        <v>0.53900000000000003</v>
      </c>
      <c r="C27" s="152">
        <v>0.56100000000000005</v>
      </c>
      <c r="D27" s="152">
        <v>0.58399999999999996</v>
      </c>
      <c r="E27" s="152">
        <v>0.60899999999999999</v>
      </c>
      <c r="F27" s="152">
        <v>0.63500000000000001</v>
      </c>
      <c r="G27" s="152">
        <v>0.66400000000000003</v>
      </c>
      <c r="H27" s="152">
        <v>0.69499999999999995</v>
      </c>
      <c r="I27" s="152">
        <v>0.72899999999999998</v>
      </c>
      <c r="J27" s="152">
        <v>0.76500000000000001</v>
      </c>
      <c r="K27" s="152">
        <v>0.80400000000000005</v>
      </c>
      <c r="L27" s="152">
        <v>0.84699999999999998</v>
      </c>
      <c r="M27" s="152">
        <v>0.89400000000000002</v>
      </c>
      <c r="N27" s="152">
        <v>0.94599999999999995</v>
      </c>
      <c r="O27" s="152">
        <v>1</v>
      </c>
    </row>
    <row r="28" spans="1:15" x14ac:dyDescent="0.25">
      <c r="A28" s="148">
        <v>1</v>
      </c>
      <c r="B28" s="152">
        <v>0.54100000000000004</v>
      </c>
      <c r="C28" s="152">
        <v>0.56299999999999994</v>
      </c>
      <c r="D28" s="152">
        <v>0.58599999999999997</v>
      </c>
      <c r="E28" s="152">
        <v>0.61099999999999999</v>
      </c>
      <c r="F28" s="152">
        <v>0.63800000000000001</v>
      </c>
      <c r="G28" s="152">
        <v>0.66700000000000004</v>
      </c>
      <c r="H28" s="152">
        <v>0.69799999999999995</v>
      </c>
      <c r="I28" s="152">
        <v>0.73199999999999998</v>
      </c>
      <c r="J28" s="152">
        <v>0.76800000000000002</v>
      </c>
      <c r="K28" s="152">
        <v>0.80800000000000005</v>
      </c>
      <c r="L28" s="152">
        <v>0.85099999999999998</v>
      </c>
      <c r="M28" s="152">
        <v>0.89900000000000002</v>
      </c>
      <c r="N28" s="152">
        <v>0.95099999999999996</v>
      </c>
      <c r="O28" s="152"/>
    </row>
    <row r="29" spans="1:15" x14ac:dyDescent="0.25">
      <c r="A29" s="148">
        <v>2</v>
      </c>
      <c r="B29" s="152">
        <v>0.54300000000000004</v>
      </c>
      <c r="C29" s="152">
        <v>0.56399999999999995</v>
      </c>
      <c r="D29" s="152">
        <v>0.58799999999999997</v>
      </c>
      <c r="E29" s="152">
        <v>0.61299999999999999</v>
      </c>
      <c r="F29" s="152">
        <v>0.64</v>
      </c>
      <c r="G29" s="152">
        <v>0.66900000000000004</v>
      </c>
      <c r="H29" s="152">
        <v>0.70099999999999996</v>
      </c>
      <c r="I29" s="152">
        <v>0.73499999999999999</v>
      </c>
      <c r="J29" s="152">
        <v>0.77100000000000002</v>
      </c>
      <c r="K29" s="152">
        <v>0.81100000000000005</v>
      </c>
      <c r="L29" s="152">
        <v>0.85499999999999998</v>
      </c>
      <c r="M29" s="152">
        <v>0.90300000000000002</v>
      </c>
      <c r="N29" s="152">
        <v>0.95499999999999996</v>
      </c>
      <c r="O29" s="152"/>
    </row>
    <row r="30" spans="1:15" x14ac:dyDescent="0.25">
      <c r="A30" s="148">
        <v>3</v>
      </c>
      <c r="B30" s="152">
        <v>0.54400000000000004</v>
      </c>
      <c r="C30" s="152">
        <v>0.56599999999999995</v>
      </c>
      <c r="D30" s="152">
        <v>0.59</v>
      </c>
      <c r="E30" s="152">
        <v>0.61499999999999999</v>
      </c>
      <c r="F30" s="152">
        <v>0.64200000000000002</v>
      </c>
      <c r="G30" s="152">
        <v>0.67200000000000004</v>
      </c>
      <c r="H30" s="152">
        <v>0.70299999999999996</v>
      </c>
      <c r="I30" s="152">
        <v>0.73799999999999999</v>
      </c>
      <c r="J30" s="152">
        <v>0.77500000000000002</v>
      </c>
      <c r="K30" s="152">
        <v>0.81499999999999995</v>
      </c>
      <c r="L30" s="152">
        <v>0.85899999999999999</v>
      </c>
      <c r="M30" s="152">
        <v>0.90700000000000003</v>
      </c>
      <c r="N30" s="152">
        <v>0.96</v>
      </c>
      <c r="O30" s="152"/>
    </row>
    <row r="31" spans="1:15" x14ac:dyDescent="0.25">
      <c r="A31" s="148">
        <v>4</v>
      </c>
      <c r="B31" s="152">
        <v>0.54600000000000004</v>
      </c>
      <c r="C31" s="152">
        <v>0.56799999999999995</v>
      </c>
      <c r="D31" s="152">
        <v>0.59199999999999997</v>
      </c>
      <c r="E31" s="152">
        <v>0.61799999999999999</v>
      </c>
      <c r="F31" s="152">
        <v>0.64500000000000002</v>
      </c>
      <c r="G31" s="152">
        <v>0.67400000000000004</v>
      </c>
      <c r="H31" s="152">
        <v>0.70599999999999996</v>
      </c>
      <c r="I31" s="152">
        <v>0.74099999999999999</v>
      </c>
      <c r="J31" s="152">
        <v>0.77800000000000002</v>
      </c>
      <c r="K31" s="152">
        <v>0.81899999999999995</v>
      </c>
      <c r="L31" s="152">
        <v>0.86299999999999999</v>
      </c>
      <c r="M31" s="152">
        <v>0.91100000000000003</v>
      </c>
      <c r="N31" s="152">
        <v>0.96499999999999997</v>
      </c>
      <c r="O31" s="152"/>
    </row>
    <row r="32" spans="1:15" x14ac:dyDescent="0.25">
      <c r="A32" s="148">
        <v>5</v>
      </c>
      <c r="B32" s="152">
        <v>0.54800000000000004</v>
      </c>
      <c r="C32" s="152">
        <v>0.56999999999999995</v>
      </c>
      <c r="D32" s="152">
        <v>0.59399999999999997</v>
      </c>
      <c r="E32" s="152">
        <v>0.62</v>
      </c>
      <c r="F32" s="152">
        <v>0.64700000000000002</v>
      </c>
      <c r="G32" s="152">
        <v>0.67700000000000005</v>
      </c>
      <c r="H32" s="152">
        <v>0.70899999999999996</v>
      </c>
      <c r="I32" s="152">
        <v>0.74399999999999999</v>
      </c>
      <c r="J32" s="152">
        <v>0.78100000000000003</v>
      </c>
      <c r="K32" s="152">
        <v>0.82199999999999995</v>
      </c>
      <c r="L32" s="152">
        <v>0.86699999999999999</v>
      </c>
      <c r="M32" s="152">
        <v>0.91600000000000004</v>
      </c>
      <c r="N32" s="152">
        <v>0.96899999999999997</v>
      </c>
      <c r="O32" s="152"/>
    </row>
    <row r="33" spans="1:15" x14ac:dyDescent="0.25">
      <c r="A33" s="148">
        <v>6</v>
      </c>
      <c r="B33" s="152">
        <v>0.55000000000000004</v>
      </c>
      <c r="C33" s="152">
        <v>0.57199999999999995</v>
      </c>
      <c r="D33" s="152">
        <v>0.59599999999999997</v>
      </c>
      <c r="E33" s="152">
        <v>0.622</v>
      </c>
      <c r="F33" s="152">
        <v>0.65</v>
      </c>
      <c r="G33" s="152">
        <v>0.67900000000000005</v>
      </c>
      <c r="H33" s="152">
        <v>0.71199999999999997</v>
      </c>
      <c r="I33" s="152">
        <v>0.747</v>
      </c>
      <c r="J33" s="152">
        <v>0.78400000000000003</v>
      </c>
      <c r="K33" s="152">
        <v>0.82599999999999996</v>
      </c>
      <c r="L33" s="152">
        <v>0.871</v>
      </c>
      <c r="M33" s="152">
        <v>0.92</v>
      </c>
      <c r="N33" s="152">
        <v>0.97399999999999998</v>
      </c>
      <c r="O33" s="152"/>
    </row>
    <row r="34" spans="1:15" x14ac:dyDescent="0.25">
      <c r="A34" s="148">
        <v>7</v>
      </c>
      <c r="B34" s="152">
        <v>0.55200000000000005</v>
      </c>
      <c r="C34" s="152">
        <v>0.57399999999999995</v>
      </c>
      <c r="D34" s="152">
        <v>0.59799999999999998</v>
      </c>
      <c r="E34" s="152">
        <v>0.624</v>
      </c>
      <c r="F34" s="152">
        <v>0.65200000000000002</v>
      </c>
      <c r="G34" s="152">
        <v>0.68200000000000005</v>
      </c>
      <c r="H34" s="152">
        <v>0.71499999999999997</v>
      </c>
      <c r="I34" s="152">
        <v>0.75</v>
      </c>
      <c r="J34" s="152">
        <v>0.78800000000000003</v>
      </c>
      <c r="K34" s="152">
        <v>0.82899999999999996</v>
      </c>
      <c r="L34" s="152">
        <v>0.875</v>
      </c>
      <c r="M34" s="152">
        <v>0.92400000000000004</v>
      </c>
      <c r="N34" s="152">
        <v>0.97899999999999998</v>
      </c>
      <c r="O34" s="152"/>
    </row>
    <row r="35" spans="1:15" x14ac:dyDescent="0.25">
      <c r="A35" s="148">
        <v>8</v>
      </c>
      <c r="B35" s="152">
        <v>0.55300000000000005</v>
      </c>
      <c r="C35" s="152">
        <v>0.57599999999999996</v>
      </c>
      <c r="D35" s="152">
        <v>0.6</v>
      </c>
      <c r="E35" s="152">
        <v>0.626</v>
      </c>
      <c r="F35" s="152">
        <v>0.65400000000000003</v>
      </c>
      <c r="G35" s="152">
        <v>0.68500000000000005</v>
      </c>
      <c r="H35" s="152">
        <v>0.71699999999999997</v>
      </c>
      <c r="I35" s="152">
        <v>0.753</v>
      </c>
      <c r="J35" s="152">
        <v>0.79100000000000004</v>
      </c>
      <c r="K35" s="152">
        <v>0.83299999999999996</v>
      </c>
      <c r="L35" s="152">
        <v>0.879</v>
      </c>
      <c r="M35" s="152">
        <v>0.92900000000000005</v>
      </c>
      <c r="N35" s="152">
        <v>0.98399999999999999</v>
      </c>
      <c r="O35" s="152"/>
    </row>
    <row r="36" spans="1:15" x14ac:dyDescent="0.25">
      <c r="A36" s="148">
        <v>9</v>
      </c>
      <c r="B36" s="152">
        <v>0.55500000000000005</v>
      </c>
      <c r="C36" s="152">
        <v>0.57799999999999996</v>
      </c>
      <c r="D36" s="152">
        <v>0.60199999999999998</v>
      </c>
      <c r="E36" s="152">
        <v>0.629</v>
      </c>
      <c r="F36" s="152">
        <v>0.65700000000000003</v>
      </c>
      <c r="G36" s="152">
        <v>0.68700000000000006</v>
      </c>
      <c r="H36" s="152">
        <v>0.72</v>
      </c>
      <c r="I36" s="152">
        <v>0.75600000000000001</v>
      </c>
      <c r="J36" s="152">
        <v>0.79400000000000004</v>
      </c>
      <c r="K36" s="152">
        <v>0.83599999999999997</v>
      </c>
      <c r="L36" s="152">
        <v>0.88200000000000001</v>
      </c>
      <c r="M36" s="152">
        <v>0.93300000000000005</v>
      </c>
      <c r="N36" s="152">
        <v>0.98799999999999999</v>
      </c>
      <c r="O36" s="152"/>
    </row>
    <row r="37" spans="1:15" x14ac:dyDescent="0.25">
      <c r="A37" s="148">
        <v>10</v>
      </c>
      <c r="B37" s="152">
        <v>0.55700000000000005</v>
      </c>
      <c r="C37" s="152">
        <v>0.57999999999999996</v>
      </c>
      <c r="D37" s="152">
        <v>0.60399999999999998</v>
      </c>
      <c r="E37" s="152">
        <v>0.63100000000000001</v>
      </c>
      <c r="F37" s="152">
        <v>0.65900000000000003</v>
      </c>
      <c r="G37" s="152">
        <v>0.69</v>
      </c>
      <c r="H37" s="152">
        <v>0.72299999999999998</v>
      </c>
      <c r="I37" s="152">
        <v>0.75900000000000001</v>
      </c>
      <c r="J37" s="152">
        <v>0.79800000000000004</v>
      </c>
      <c r="K37" s="152">
        <v>0.84</v>
      </c>
      <c r="L37" s="152">
        <v>0.88600000000000001</v>
      </c>
      <c r="M37" s="152">
        <v>0.93700000000000006</v>
      </c>
      <c r="N37" s="152">
        <v>0.99299999999999999</v>
      </c>
      <c r="O37" s="152"/>
    </row>
    <row r="38" spans="1:15" x14ac:dyDescent="0.25">
      <c r="A38" s="148">
        <v>11</v>
      </c>
      <c r="B38" s="152">
        <v>0.55900000000000005</v>
      </c>
      <c r="C38" s="152">
        <v>0.58199999999999996</v>
      </c>
      <c r="D38" s="152">
        <v>0.60699999999999998</v>
      </c>
      <c r="E38" s="152">
        <v>0.63300000000000001</v>
      </c>
      <c r="F38" s="152">
        <v>0.66200000000000003</v>
      </c>
      <c r="G38" s="152">
        <v>0.69199999999999995</v>
      </c>
      <c r="H38" s="152">
        <v>0.72599999999999998</v>
      </c>
      <c r="I38" s="152">
        <v>0.76200000000000001</v>
      </c>
      <c r="J38" s="152">
        <v>0.80100000000000005</v>
      </c>
      <c r="K38" s="152">
        <v>0.84399999999999997</v>
      </c>
      <c r="L38" s="152">
        <v>0.89</v>
      </c>
      <c r="M38" s="152">
        <v>0.94099999999999995</v>
      </c>
      <c r="N38" s="152">
        <v>0.998</v>
      </c>
      <c r="O38" s="152"/>
    </row>
    <row r="39" spans="1:15" x14ac:dyDescent="0.25">
      <c r="A39"/>
      <c r="B39"/>
    </row>
    <row r="40" spans="1:15" x14ac:dyDescent="0.25">
      <c r="A40"/>
      <c r="B40"/>
    </row>
    <row r="41" spans="1:15" x14ac:dyDescent="0.25">
      <c r="A41"/>
      <c r="B41"/>
    </row>
    <row r="42" spans="1:15" x14ac:dyDescent="0.25">
      <c r="A42"/>
      <c r="B42"/>
    </row>
    <row r="43" spans="1:15" x14ac:dyDescent="0.25">
      <c r="A43"/>
      <c r="B43"/>
    </row>
    <row r="44" spans="1:15" ht="39.6" customHeight="1" x14ac:dyDescent="0.25">
      <c r="A44"/>
      <c r="B44"/>
    </row>
    <row r="45" spans="1:15" x14ac:dyDescent="0.25">
      <c r="A45"/>
      <c r="B45"/>
    </row>
    <row r="46" spans="1:15" ht="27.6" customHeight="1" x14ac:dyDescent="0.25">
      <c r="A46"/>
      <c r="B46"/>
    </row>
    <row r="47" spans="1:15" x14ac:dyDescent="0.25">
      <c r="A47"/>
      <c r="B47"/>
    </row>
    <row r="48" spans="1:15"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GpIZmAFr8WG398h8EK/6UYL/EU1Ad0wNlq6gxU/H+UdVwWhVbJDfbLhiz5uX65gR2gWgqaWHHO6gpzp9NYroBA==" saltValue="beanyuWezqPRsE/XWiLEXQ==" spinCount="100000" sheet="1" objects="1" scenarios="1"/>
  <conditionalFormatting sqref="A6">
    <cfRule type="expression" dxfId="1175" priority="17" stopIfTrue="1">
      <formula>MOD(ROW(),2)=0</formula>
    </cfRule>
    <cfRule type="expression" dxfId="1174" priority="18" stopIfTrue="1">
      <formula>MOD(ROW(),2)&lt;&gt;0</formula>
    </cfRule>
  </conditionalFormatting>
  <conditionalFormatting sqref="B6:O17 C18:O21">
    <cfRule type="expression" dxfId="1173" priority="19" stopIfTrue="1">
      <formula>MOD(ROW(),2)=0</formula>
    </cfRule>
    <cfRule type="expression" dxfId="1172" priority="20" stopIfTrue="1">
      <formula>MOD(ROW(),2)&lt;&gt;0</formula>
    </cfRule>
  </conditionalFormatting>
  <conditionalFormatting sqref="A7:A20">
    <cfRule type="expression" dxfId="1171" priority="11" stopIfTrue="1">
      <formula>MOD(ROW(),2)=0</formula>
    </cfRule>
    <cfRule type="expression" dxfId="1170" priority="12" stopIfTrue="1">
      <formula>MOD(ROW(),2)&lt;&gt;0</formula>
    </cfRule>
  </conditionalFormatting>
  <conditionalFormatting sqref="B18:B21">
    <cfRule type="expression" dxfId="1169" priority="9" stopIfTrue="1">
      <formula>MOD(ROW(),2)=0</formula>
    </cfRule>
    <cfRule type="expression" dxfId="1168" priority="10" stopIfTrue="1">
      <formula>MOD(ROW(),2)&lt;&gt;0</formula>
    </cfRule>
  </conditionalFormatting>
  <conditionalFormatting sqref="A26:A38">
    <cfRule type="expression" dxfId="1167" priority="5" stopIfTrue="1">
      <formula>MOD(ROW(),2)=0</formula>
    </cfRule>
    <cfRule type="expression" dxfId="1166" priority="6" stopIfTrue="1">
      <formula>MOD(ROW(),2)&lt;&gt;0</formula>
    </cfRule>
  </conditionalFormatting>
  <conditionalFormatting sqref="B26:O38">
    <cfRule type="expression" dxfId="1165" priority="7" stopIfTrue="1">
      <formula>MOD(ROW(),2)=0</formula>
    </cfRule>
    <cfRule type="expression" dxfId="1164" priority="8" stopIfTrue="1">
      <formula>MOD(ROW(),2)&lt;&gt;0</formula>
    </cfRule>
  </conditionalFormatting>
  <conditionalFormatting sqref="A21">
    <cfRule type="expression" dxfId="1163" priority="1" stopIfTrue="1">
      <formula>MOD(ROW(),2)=0</formula>
    </cfRule>
    <cfRule type="expression" dxfId="1162" priority="2" stopIfTrue="1">
      <formula>MOD(ROW(),2)&lt;&gt;0</formula>
    </cfRule>
  </conditionalFormatting>
  <hyperlinks>
    <hyperlink ref="B24" location="Assumptions!A1" display="Assumptions" xr:uid="{8A5187F3-A4B8-4901-B818-62EED5F43E2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7"/>
  <dimension ref="A1:P65"/>
  <sheetViews>
    <sheetView showGridLines="0" topLeftCell="C1" zoomScale="85" zoomScaleNormal="85" workbookViewId="0">
      <selection activeCell="J22" sqref="J22"/>
    </sheetView>
  </sheetViews>
  <sheetFormatPr defaultColWidth="10" defaultRowHeight="13.2" x14ac:dyDescent="0.25"/>
  <cols>
    <col min="1" max="1" width="31.5546875" style="28" customWidth="1"/>
    <col min="2"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x-404</v>
      </c>
      <c r="B3" s="58"/>
      <c r="C3" s="58"/>
      <c r="D3" s="58"/>
      <c r="E3" s="58"/>
      <c r="F3" s="58"/>
      <c r="G3" s="58"/>
      <c r="H3" s="58"/>
      <c r="I3" s="58"/>
    </row>
    <row r="4" spans="1:16" x14ac:dyDescent="0.25">
      <c r="A4" s="60"/>
    </row>
    <row r="6" spans="1:16" x14ac:dyDescent="0.25">
      <c r="A6" s="89" t="s">
        <v>24</v>
      </c>
      <c r="B6" s="91" t="s">
        <v>26</v>
      </c>
      <c r="C6" s="91"/>
      <c r="D6" s="91"/>
      <c r="E6" s="91"/>
      <c r="F6" s="91"/>
      <c r="G6" s="91"/>
      <c r="H6" s="91"/>
      <c r="I6" s="91"/>
      <c r="J6" s="91"/>
      <c r="K6" s="91"/>
      <c r="L6" s="91"/>
      <c r="M6" s="91"/>
      <c r="N6" s="91"/>
      <c r="O6" s="91"/>
      <c r="P6" s="91"/>
    </row>
    <row r="7" spans="1:16" x14ac:dyDescent="0.25">
      <c r="A7" s="90" t="s">
        <v>348</v>
      </c>
      <c r="B7" s="92" t="s">
        <v>350</v>
      </c>
      <c r="C7" s="92"/>
      <c r="D7" s="92"/>
      <c r="E7" s="92"/>
      <c r="F7" s="92"/>
      <c r="G7" s="92"/>
      <c r="H7" s="92"/>
      <c r="I7" s="92"/>
      <c r="J7" s="92"/>
      <c r="K7" s="92"/>
      <c r="L7" s="92"/>
      <c r="M7" s="92"/>
      <c r="N7" s="92"/>
      <c r="O7" s="92"/>
      <c r="P7" s="92"/>
    </row>
    <row r="8" spans="1:16" x14ac:dyDescent="0.25">
      <c r="A8" s="90" t="s">
        <v>349</v>
      </c>
      <c r="B8" s="92" t="s">
        <v>49</v>
      </c>
      <c r="C8" s="92"/>
      <c r="D8" s="92"/>
      <c r="E8" s="92"/>
      <c r="F8" s="92"/>
      <c r="G8" s="92"/>
      <c r="H8" s="92"/>
      <c r="I8" s="92"/>
      <c r="J8" s="92"/>
      <c r="K8" s="92"/>
      <c r="L8" s="92"/>
      <c r="M8" s="92"/>
      <c r="N8" s="92"/>
      <c r="O8" s="92"/>
      <c r="P8" s="92"/>
    </row>
    <row r="9" spans="1:16" x14ac:dyDescent="0.25">
      <c r="A9" s="90" t="s">
        <v>17</v>
      </c>
      <c r="B9" s="92" t="s">
        <v>441</v>
      </c>
      <c r="C9" s="92"/>
      <c r="D9" s="92"/>
      <c r="E9" s="92"/>
      <c r="F9" s="92"/>
      <c r="G9" s="92"/>
      <c r="H9" s="92"/>
      <c r="I9" s="92"/>
      <c r="J9" s="92"/>
      <c r="K9" s="92"/>
      <c r="L9" s="92"/>
      <c r="M9" s="92"/>
      <c r="N9" s="92"/>
      <c r="O9" s="92"/>
      <c r="P9" s="92"/>
    </row>
    <row r="10" spans="1:16" x14ac:dyDescent="0.25">
      <c r="A10" s="90" t="s">
        <v>2</v>
      </c>
      <c r="B10" s="92" t="s">
        <v>453</v>
      </c>
      <c r="C10" s="92"/>
      <c r="D10" s="92"/>
      <c r="E10" s="92"/>
      <c r="F10" s="92"/>
      <c r="G10" s="92"/>
      <c r="H10" s="92"/>
      <c r="I10" s="92"/>
      <c r="J10" s="92"/>
      <c r="K10" s="92"/>
      <c r="L10" s="92"/>
      <c r="M10" s="92"/>
      <c r="N10" s="92"/>
      <c r="O10" s="92"/>
      <c r="P10" s="92"/>
    </row>
    <row r="11" spans="1:16" x14ac:dyDescent="0.25">
      <c r="A11" s="90" t="s">
        <v>23</v>
      </c>
      <c r="B11" s="92" t="s">
        <v>355</v>
      </c>
      <c r="C11" s="92"/>
      <c r="D11" s="92"/>
      <c r="E11" s="92"/>
      <c r="F11" s="92"/>
      <c r="G11" s="92"/>
      <c r="H11" s="92"/>
      <c r="I11" s="92"/>
      <c r="J11" s="92"/>
      <c r="K11" s="92"/>
      <c r="L11" s="92"/>
      <c r="M11" s="92"/>
      <c r="N11" s="92"/>
      <c r="O11" s="92"/>
      <c r="P11" s="92"/>
    </row>
    <row r="12" spans="1:16" x14ac:dyDescent="0.25">
      <c r="A12" s="90" t="s">
        <v>271</v>
      </c>
      <c r="B12" s="92" t="s">
        <v>443</v>
      </c>
      <c r="C12" s="92"/>
      <c r="D12" s="92"/>
      <c r="E12" s="92"/>
      <c r="F12" s="92"/>
      <c r="G12" s="92"/>
      <c r="H12" s="92"/>
      <c r="I12" s="92"/>
      <c r="J12" s="92"/>
      <c r="K12" s="92"/>
      <c r="L12" s="92"/>
      <c r="M12" s="92"/>
      <c r="N12" s="92"/>
      <c r="O12" s="92"/>
      <c r="P12" s="92"/>
    </row>
    <row r="13" spans="1:16" x14ac:dyDescent="0.25">
      <c r="A13" s="90" t="s">
        <v>389</v>
      </c>
      <c r="B13" s="92">
        <v>0</v>
      </c>
      <c r="C13" s="92"/>
      <c r="D13" s="92"/>
      <c r="E13" s="92"/>
      <c r="F13" s="92"/>
      <c r="G13" s="92"/>
      <c r="H13" s="92"/>
      <c r="I13" s="92"/>
      <c r="J13" s="92"/>
      <c r="K13" s="92"/>
      <c r="L13" s="92"/>
      <c r="M13" s="92"/>
      <c r="N13" s="92"/>
      <c r="O13" s="92"/>
      <c r="P13" s="92"/>
    </row>
    <row r="14" spans="1:16" x14ac:dyDescent="0.25">
      <c r="A14" s="90" t="s">
        <v>18</v>
      </c>
      <c r="B14" s="92">
        <v>404</v>
      </c>
      <c r="C14" s="92"/>
      <c r="D14" s="92"/>
      <c r="E14" s="92"/>
      <c r="F14" s="92"/>
      <c r="G14" s="92"/>
      <c r="H14" s="92"/>
      <c r="I14" s="92"/>
      <c r="J14" s="92"/>
      <c r="K14" s="92"/>
      <c r="L14" s="92"/>
      <c r="M14" s="92"/>
      <c r="N14" s="92"/>
      <c r="O14" s="92"/>
      <c r="P14" s="92"/>
    </row>
    <row r="15" spans="1:16" x14ac:dyDescent="0.25">
      <c r="A15" s="90" t="s">
        <v>58</v>
      </c>
      <c r="B15" s="92" t="s">
        <v>454</v>
      </c>
      <c r="C15" s="92"/>
      <c r="D15" s="92"/>
      <c r="E15" s="92"/>
      <c r="F15" s="92"/>
      <c r="G15" s="92"/>
      <c r="H15" s="92"/>
      <c r="I15" s="92"/>
      <c r="J15" s="92"/>
      <c r="K15" s="92"/>
      <c r="L15" s="92"/>
      <c r="M15" s="92"/>
      <c r="N15" s="92"/>
      <c r="O15" s="92"/>
      <c r="P15" s="92"/>
    </row>
    <row r="16" spans="1:16" x14ac:dyDescent="0.25">
      <c r="A16" s="90" t="s">
        <v>59</v>
      </c>
      <c r="B16" s="92" t="s">
        <v>455</v>
      </c>
      <c r="C16" s="92"/>
      <c r="D16" s="92"/>
      <c r="E16" s="92"/>
      <c r="F16" s="92"/>
      <c r="G16" s="92"/>
      <c r="H16" s="92"/>
      <c r="I16" s="92"/>
      <c r="J16" s="92"/>
      <c r="K16" s="92"/>
      <c r="L16" s="92"/>
      <c r="M16" s="92"/>
      <c r="N16" s="92"/>
      <c r="O16" s="92"/>
      <c r="P16" s="92"/>
    </row>
    <row r="17" spans="1:16" ht="52.8" x14ac:dyDescent="0.25">
      <c r="A17" s="90" t="s">
        <v>360</v>
      </c>
      <c r="B17" s="92" t="s">
        <v>823</v>
      </c>
      <c r="C17" s="92"/>
      <c r="D17" s="92"/>
      <c r="E17" s="92"/>
      <c r="F17" s="92"/>
      <c r="G17" s="92"/>
      <c r="H17" s="92"/>
      <c r="I17" s="92"/>
      <c r="J17" s="92"/>
      <c r="K17" s="92"/>
      <c r="L17" s="92"/>
      <c r="M17" s="92"/>
      <c r="N17" s="92"/>
      <c r="O17" s="92"/>
      <c r="P17" s="92"/>
    </row>
    <row r="18" spans="1:16" x14ac:dyDescent="0.25">
      <c r="A18" s="90" t="s">
        <v>19</v>
      </c>
      <c r="B18" s="102">
        <v>45106</v>
      </c>
      <c r="C18" s="92"/>
      <c r="D18" s="92"/>
      <c r="E18" s="92"/>
      <c r="F18" s="92"/>
      <c r="G18" s="92"/>
      <c r="H18" s="92"/>
      <c r="I18" s="92"/>
      <c r="J18" s="92"/>
      <c r="K18" s="92"/>
      <c r="L18" s="92"/>
      <c r="M18" s="92"/>
      <c r="N18" s="92"/>
      <c r="O18" s="92"/>
      <c r="P18" s="92"/>
    </row>
    <row r="19" spans="1:16" x14ac:dyDescent="0.25">
      <c r="A19" s="90" t="s">
        <v>20</v>
      </c>
      <c r="B19" s="110"/>
      <c r="C19" s="92"/>
      <c r="D19" s="92"/>
      <c r="E19" s="92"/>
      <c r="F19" s="92"/>
      <c r="G19" s="92"/>
      <c r="H19" s="92"/>
      <c r="I19" s="92"/>
      <c r="J19" s="92"/>
      <c r="K19" s="92"/>
      <c r="L19" s="92"/>
      <c r="M19" s="92"/>
      <c r="N19" s="92"/>
      <c r="O19" s="92"/>
      <c r="P19" s="92"/>
    </row>
    <row r="20" spans="1:16" x14ac:dyDescent="0.25">
      <c r="A20" s="90" t="s">
        <v>269</v>
      </c>
      <c r="B20" s="92" t="s">
        <v>361</v>
      </c>
      <c r="C20" s="92"/>
      <c r="D20" s="92"/>
      <c r="E20" s="92"/>
      <c r="F20" s="92"/>
      <c r="G20" s="92"/>
      <c r="H20" s="92"/>
      <c r="I20" s="92"/>
      <c r="J20" s="92"/>
      <c r="K20" s="92"/>
      <c r="L20" s="92"/>
      <c r="M20" s="92"/>
      <c r="N20" s="92"/>
      <c r="O20" s="92"/>
      <c r="P20" s="92"/>
    </row>
    <row r="21" spans="1:16" x14ac:dyDescent="0.25">
      <c r="A21" s="90" t="s">
        <v>895</v>
      </c>
      <c r="B21" s="92" t="s">
        <v>846</v>
      </c>
      <c r="C21" s="92"/>
      <c r="D21" s="92"/>
      <c r="E21" s="92"/>
      <c r="F21" s="92"/>
      <c r="G21" s="92"/>
      <c r="H21" s="92"/>
      <c r="I21" s="92"/>
      <c r="J21" s="92"/>
      <c r="K21" s="92"/>
      <c r="L21" s="92"/>
      <c r="M21" s="92"/>
      <c r="N21" s="92"/>
      <c r="O21" s="92"/>
      <c r="P21" s="92"/>
    </row>
    <row r="23" spans="1:16" x14ac:dyDescent="0.25">
      <c r="B23" s="107" t="str">
        <f>HYPERLINK("#'Factor List'!A1","Back to Factor List")</f>
        <v>Back to Factor List</v>
      </c>
    </row>
    <row r="24" spans="1:16" x14ac:dyDescent="0.25">
      <c r="B24" s="107" t="s">
        <v>839</v>
      </c>
    </row>
    <row r="26" spans="1:16" x14ac:dyDescent="0.25">
      <c r="A26" s="147" t="s">
        <v>446</v>
      </c>
      <c r="B26" s="147">
        <v>54</v>
      </c>
      <c r="C26" s="147">
        <v>55</v>
      </c>
      <c r="D26" s="147">
        <v>56</v>
      </c>
      <c r="E26" s="147">
        <v>57</v>
      </c>
      <c r="F26" s="147">
        <v>58</v>
      </c>
      <c r="G26" s="147">
        <v>59</v>
      </c>
      <c r="H26" s="147">
        <v>60</v>
      </c>
      <c r="I26" s="147">
        <v>61</v>
      </c>
      <c r="J26" s="147">
        <v>62</v>
      </c>
      <c r="K26" s="147">
        <v>63</v>
      </c>
      <c r="L26" s="147">
        <v>64</v>
      </c>
      <c r="M26" s="147">
        <v>65</v>
      </c>
      <c r="N26" s="147">
        <v>66</v>
      </c>
      <c r="O26" s="147">
        <v>67</v>
      </c>
      <c r="P26" s="147">
        <v>68</v>
      </c>
    </row>
    <row r="27" spans="1:16" x14ac:dyDescent="0.25">
      <c r="A27" s="148">
        <v>0</v>
      </c>
      <c r="B27" s="152">
        <v>0.50900000000000001</v>
      </c>
      <c r="C27" s="152">
        <v>0.52900000000000003</v>
      </c>
      <c r="D27" s="152">
        <v>0.55100000000000005</v>
      </c>
      <c r="E27" s="152">
        <v>0.57399999999999995</v>
      </c>
      <c r="F27" s="152">
        <v>0.59899999999999998</v>
      </c>
      <c r="G27" s="152">
        <v>0.626</v>
      </c>
      <c r="H27" s="152">
        <v>0.65500000000000003</v>
      </c>
      <c r="I27" s="152">
        <v>0.68700000000000006</v>
      </c>
      <c r="J27" s="152">
        <v>0.72099999999999997</v>
      </c>
      <c r="K27" s="152">
        <v>0.75800000000000001</v>
      </c>
      <c r="L27" s="152">
        <v>0.79800000000000004</v>
      </c>
      <c r="M27" s="152">
        <v>0.84199999999999997</v>
      </c>
      <c r="N27" s="152">
        <v>0.89100000000000001</v>
      </c>
      <c r="O27" s="152">
        <v>0.94399999999999995</v>
      </c>
      <c r="P27" s="152">
        <v>1</v>
      </c>
    </row>
    <row r="28" spans="1:16" x14ac:dyDescent="0.25">
      <c r="A28" s="148">
        <v>1</v>
      </c>
      <c r="B28" s="152">
        <v>0.51100000000000001</v>
      </c>
      <c r="C28" s="152">
        <v>0.53100000000000003</v>
      </c>
      <c r="D28" s="152">
        <v>0.55300000000000005</v>
      </c>
      <c r="E28" s="152">
        <v>0.57599999999999996</v>
      </c>
      <c r="F28" s="152">
        <v>0.60099999999999998</v>
      </c>
      <c r="G28" s="152">
        <v>0.629</v>
      </c>
      <c r="H28" s="152">
        <v>0.65800000000000003</v>
      </c>
      <c r="I28" s="152">
        <v>0.69</v>
      </c>
      <c r="J28" s="152">
        <v>0.72399999999999998</v>
      </c>
      <c r="K28" s="152">
        <v>0.76100000000000001</v>
      </c>
      <c r="L28" s="152">
        <v>0.80200000000000005</v>
      </c>
      <c r="M28" s="152">
        <v>0.84599999999999997</v>
      </c>
      <c r="N28" s="152">
        <v>0.89500000000000002</v>
      </c>
      <c r="O28" s="152">
        <v>0.94899999999999995</v>
      </c>
      <c r="P28" s="152"/>
    </row>
    <row r="29" spans="1:16" x14ac:dyDescent="0.25">
      <c r="A29" s="148">
        <v>2</v>
      </c>
      <c r="B29" s="152">
        <v>0.51200000000000001</v>
      </c>
      <c r="C29" s="152">
        <v>0.53300000000000003</v>
      </c>
      <c r="D29" s="152">
        <v>0.55500000000000005</v>
      </c>
      <c r="E29" s="152">
        <v>0.57799999999999996</v>
      </c>
      <c r="F29" s="152">
        <v>0.60399999999999998</v>
      </c>
      <c r="G29" s="152">
        <v>0.63100000000000001</v>
      </c>
      <c r="H29" s="152">
        <v>0.66</v>
      </c>
      <c r="I29" s="152">
        <v>0.69199999999999995</v>
      </c>
      <c r="J29" s="152">
        <v>0.72699999999999998</v>
      </c>
      <c r="K29" s="152">
        <v>0.76500000000000001</v>
      </c>
      <c r="L29" s="152">
        <v>0.80600000000000005</v>
      </c>
      <c r="M29" s="152">
        <v>0.85</v>
      </c>
      <c r="N29" s="152">
        <v>0.9</v>
      </c>
      <c r="O29" s="152">
        <v>0.95399999999999996</v>
      </c>
      <c r="P29" s="152"/>
    </row>
    <row r="30" spans="1:16" x14ac:dyDescent="0.25">
      <c r="A30" s="148">
        <v>3</v>
      </c>
      <c r="B30" s="152">
        <v>0.51400000000000001</v>
      </c>
      <c r="C30" s="152">
        <v>0.53400000000000003</v>
      </c>
      <c r="D30" s="152">
        <v>0.55700000000000005</v>
      </c>
      <c r="E30" s="152">
        <v>0.57999999999999996</v>
      </c>
      <c r="F30" s="152">
        <v>0.60599999999999998</v>
      </c>
      <c r="G30" s="152">
        <v>0.63300000000000001</v>
      </c>
      <c r="H30" s="152">
        <v>0.66300000000000003</v>
      </c>
      <c r="I30" s="152">
        <v>0.69499999999999995</v>
      </c>
      <c r="J30" s="152">
        <v>0.73</v>
      </c>
      <c r="K30" s="152">
        <v>0.76800000000000002</v>
      </c>
      <c r="L30" s="152">
        <v>0.80900000000000005</v>
      </c>
      <c r="M30" s="152">
        <v>0.85399999999999998</v>
      </c>
      <c r="N30" s="152">
        <v>0.90400000000000003</v>
      </c>
      <c r="O30" s="152">
        <v>0.95899999999999996</v>
      </c>
      <c r="P30" s="152"/>
    </row>
    <row r="31" spans="1:16" x14ac:dyDescent="0.25">
      <c r="A31" s="148">
        <v>4</v>
      </c>
      <c r="B31" s="152">
        <v>0.51600000000000001</v>
      </c>
      <c r="C31" s="152">
        <v>0.53600000000000003</v>
      </c>
      <c r="D31" s="152">
        <v>0.55900000000000005</v>
      </c>
      <c r="E31" s="152">
        <v>0.58199999999999996</v>
      </c>
      <c r="F31" s="152">
        <v>0.60799999999999998</v>
      </c>
      <c r="G31" s="152">
        <v>0.63600000000000001</v>
      </c>
      <c r="H31" s="152">
        <v>0.66600000000000004</v>
      </c>
      <c r="I31" s="152">
        <v>0.69799999999999995</v>
      </c>
      <c r="J31" s="152">
        <v>0.73299999999999998</v>
      </c>
      <c r="K31" s="152">
        <v>0.77100000000000002</v>
      </c>
      <c r="L31" s="152">
        <v>0.81299999999999994</v>
      </c>
      <c r="M31" s="152">
        <v>0.85799999999999998</v>
      </c>
      <c r="N31" s="152">
        <v>0.90800000000000003</v>
      </c>
      <c r="O31" s="152">
        <v>0.96299999999999997</v>
      </c>
      <c r="P31" s="152"/>
    </row>
    <row r="32" spans="1:16" x14ac:dyDescent="0.25">
      <c r="A32" s="148">
        <v>5</v>
      </c>
      <c r="B32" s="152">
        <v>0.51700000000000002</v>
      </c>
      <c r="C32" s="152">
        <v>0.53800000000000003</v>
      </c>
      <c r="D32" s="152">
        <v>0.56100000000000005</v>
      </c>
      <c r="E32" s="152">
        <v>0.58499999999999996</v>
      </c>
      <c r="F32" s="152">
        <v>0.61</v>
      </c>
      <c r="G32" s="152">
        <v>0.63800000000000001</v>
      </c>
      <c r="H32" s="152">
        <v>0.66800000000000004</v>
      </c>
      <c r="I32" s="152">
        <v>0.70099999999999996</v>
      </c>
      <c r="J32" s="152">
        <v>0.73599999999999999</v>
      </c>
      <c r="K32" s="152">
        <v>0.77500000000000002</v>
      </c>
      <c r="L32" s="152">
        <v>0.81699999999999995</v>
      </c>
      <c r="M32" s="152">
        <v>0.86199999999999999</v>
      </c>
      <c r="N32" s="152">
        <v>0.91300000000000003</v>
      </c>
      <c r="O32" s="152">
        <v>0.96799999999999997</v>
      </c>
      <c r="P32" s="152"/>
    </row>
    <row r="33" spans="1:16" x14ac:dyDescent="0.25">
      <c r="A33" s="148">
        <v>6</v>
      </c>
      <c r="B33" s="152">
        <v>0.51900000000000002</v>
      </c>
      <c r="C33" s="152">
        <v>0.54</v>
      </c>
      <c r="D33" s="152">
        <v>0.56200000000000006</v>
      </c>
      <c r="E33" s="152">
        <v>0.58699999999999997</v>
      </c>
      <c r="F33" s="152">
        <v>0.61299999999999999</v>
      </c>
      <c r="G33" s="152">
        <v>0.64100000000000001</v>
      </c>
      <c r="H33" s="152">
        <v>0.67100000000000004</v>
      </c>
      <c r="I33" s="152">
        <v>0.70399999999999996</v>
      </c>
      <c r="J33" s="152">
        <v>0.73899999999999999</v>
      </c>
      <c r="K33" s="152">
        <v>0.77800000000000002</v>
      </c>
      <c r="L33" s="152">
        <v>0.82</v>
      </c>
      <c r="M33" s="152">
        <v>0.86599999999999999</v>
      </c>
      <c r="N33" s="152">
        <v>0.91700000000000004</v>
      </c>
      <c r="O33" s="152">
        <v>0.97299999999999998</v>
      </c>
      <c r="P33" s="152"/>
    </row>
    <row r="34" spans="1:16" x14ac:dyDescent="0.25">
      <c r="A34" s="148">
        <v>7</v>
      </c>
      <c r="B34" s="152">
        <v>0.52100000000000002</v>
      </c>
      <c r="C34" s="152">
        <v>0.54200000000000004</v>
      </c>
      <c r="D34" s="152">
        <v>0.56399999999999995</v>
      </c>
      <c r="E34" s="152">
        <v>0.58899999999999997</v>
      </c>
      <c r="F34" s="152">
        <v>0.61499999999999999</v>
      </c>
      <c r="G34" s="152">
        <v>0.64300000000000002</v>
      </c>
      <c r="H34" s="152">
        <v>0.67400000000000004</v>
      </c>
      <c r="I34" s="152">
        <v>0.70699999999999996</v>
      </c>
      <c r="J34" s="152">
        <v>0.74199999999999999</v>
      </c>
      <c r="K34" s="152">
        <v>0.78100000000000003</v>
      </c>
      <c r="L34" s="152">
        <v>0.82399999999999995</v>
      </c>
      <c r="M34" s="152">
        <v>0.87</v>
      </c>
      <c r="N34" s="152">
        <v>0.92200000000000004</v>
      </c>
      <c r="O34" s="152">
        <v>0.97799999999999998</v>
      </c>
      <c r="P34" s="152"/>
    </row>
    <row r="35" spans="1:16" x14ac:dyDescent="0.25">
      <c r="A35" s="148">
        <v>8</v>
      </c>
      <c r="B35" s="152">
        <v>0.52200000000000002</v>
      </c>
      <c r="C35" s="152">
        <v>0.54400000000000004</v>
      </c>
      <c r="D35" s="152">
        <v>0.56599999999999995</v>
      </c>
      <c r="E35" s="152">
        <v>0.59099999999999997</v>
      </c>
      <c r="F35" s="152">
        <v>0.61699999999999999</v>
      </c>
      <c r="G35" s="152">
        <v>0.64600000000000002</v>
      </c>
      <c r="H35" s="152">
        <v>0.67600000000000005</v>
      </c>
      <c r="I35" s="152">
        <v>0.70899999999999996</v>
      </c>
      <c r="J35" s="152">
        <v>0.745</v>
      </c>
      <c r="K35" s="152">
        <v>0.78500000000000003</v>
      </c>
      <c r="L35" s="152">
        <v>0.82699999999999996</v>
      </c>
      <c r="M35" s="152">
        <v>0.874</v>
      </c>
      <c r="N35" s="152">
        <v>0.92600000000000005</v>
      </c>
      <c r="O35" s="152">
        <v>0.98299999999999998</v>
      </c>
      <c r="P35" s="152"/>
    </row>
    <row r="36" spans="1:16" x14ac:dyDescent="0.25">
      <c r="A36" s="148">
        <v>9</v>
      </c>
      <c r="B36" s="152">
        <v>0.52400000000000002</v>
      </c>
      <c r="C36" s="152">
        <v>0.54500000000000004</v>
      </c>
      <c r="D36" s="152">
        <v>0.56799999999999995</v>
      </c>
      <c r="E36" s="152">
        <v>0.59299999999999997</v>
      </c>
      <c r="F36" s="152">
        <v>0.61899999999999999</v>
      </c>
      <c r="G36" s="152">
        <v>0.64800000000000002</v>
      </c>
      <c r="H36" s="152">
        <v>0.67900000000000005</v>
      </c>
      <c r="I36" s="152">
        <v>0.71199999999999997</v>
      </c>
      <c r="J36" s="152">
        <v>0.748</v>
      </c>
      <c r="K36" s="152">
        <v>0.78800000000000003</v>
      </c>
      <c r="L36" s="152">
        <v>0.83099999999999996</v>
      </c>
      <c r="M36" s="152">
        <v>0.878</v>
      </c>
      <c r="N36" s="152">
        <v>0.93</v>
      </c>
      <c r="O36" s="152">
        <v>0.98799999999999999</v>
      </c>
      <c r="P36" s="152"/>
    </row>
    <row r="37" spans="1:16" x14ac:dyDescent="0.25">
      <c r="A37" s="148">
        <v>10</v>
      </c>
      <c r="B37" s="152">
        <v>0.52600000000000002</v>
      </c>
      <c r="C37" s="152">
        <v>0.54700000000000004</v>
      </c>
      <c r="D37" s="152">
        <v>0.56999999999999995</v>
      </c>
      <c r="E37" s="152">
        <v>0.59499999999999997</v>
      </c>
      <c r="F37" s="152">
        <v>0.622</v>
      </c>
      <c r="G37" s="152">
        <v>0.65</v>
      </c>
      <c r="H37" s="152">
        <v>0.68100000000000005</v>
      </c>
      <c r="I37" s="152">
        <v>0.71499999999999997</v>
      </c>
      <c r="J37" s="152">
        <v>0.752</v>
      </c>
      <c r="K37" s="152">
        <v>0.79100000000000004</v>
      </c>
      <c r="L37" s="152">
        <v>0.83499999999999996</v>
      </c>
      <c r="M37" s="152">
        <v>0.88200000000000001</v>
      </c>
      <c r="N37" s="152">
        <v>0.93500000000000005</v>
      </c>
      <c r="O37" s="152">
        <v>0.99299999999999999</v>
      </c>
      <c r="P37" s="152"/>
    </row>
    <row r="38" spans="1:16" x14ac:dyDescent="0.25">
      <c r="A38" s="148">
        <v>11</v>
      </c>
      <c r="B38" s="152">
        <v>0.52700000000000002</v>
      </c>
      <c r="C38" s="152">
        <v>0.54900000000000004</v>
      </c>
      <c r="D38" s="152">
        <v>0.57199999999999995</v>
      </c>
      <c r="E38" s="152">
        <v>0.59699999999999998</v>
      </c>
      <c r="F38" s="152">
        <v>0.624</v>
      </c>
      <c r="G38" s="152">
        <v>0.65300000000000002</v>
      </c>
      <c r="H38" s="152">
        <v>0.68400000000000005</v>
      </c>
      <c r="I38" s="152">
        <v>0.71799999999999997</v>
      </c>
      <c r="J38" s="152">
        <v>0.755</v>
      </c>
      <c r="K38" s="152">
        <v>0.79500000000000004</v>
      </c>
      <c r="L38" s="152">
        <v>0.83799999999999997</v>
      </c>
      <c r="M38" s="152">
        <v>0.88700000000000001</v>
      </c>
      <c r="N38" s="152">
        <v>0.93899999999999995</v>
      </c>
      <c r="O38" s="152">
        <v>0.998</v>
      </c>
      <c r="P38" s="152"/>
    </row>
    <row r="39" spans="1:16" x14ac:dyDescent="0.25">
      <c r="A39"/>
      <c r="B39"/>
    </row>
    <row r="40" spans="1:16" x14ac:dyDescent="0.25">
      <c r="A40"/>
      <c r="B40"/>
    </row>
    <row r="41" spans="1:16" x14ac:dyDescent="0.25">
      <c r="A41"/>
      <c r="B41"/>
    </row>
    <row r="42" spans="1:16" x14ac:dyDescent="0.25">
      <c r="A42"/>
      <c r="B42"/>
    </row>
    <row r="43" spans="1:16" x14ac:dyDescent="0.25">
      <c r="A43"/>
      <c r="B43"/>
    </row>
    <row r="44" spans="1:16" ht="39.6" customHeight="1" x14ac:dyDescent="0.25">
      <c r="A44"/>
      <c r="B44"/>
    </row>
    <row r="45" spans="1:16" x14ac:dyDescent="0.25">
      <c r="A45"/>
      <c r="B45"/>
    </row>
    <row r="46" spans="1:16" ht="27.6" customHeight="1"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sT4E2AzseeUeRmzLdFOiozq/BkRkvQclxcmKwW6UwtpaKYV/dimXbymY2IM8mTMa+zFjIMOpCEUh6lSASNnoUA==" saltValue="66HG1g2eVel/+HhZC5JxDw==" spinCount="100000" sheet="1" objects="1" scenarios="1"/>
  <conditionalFormatting sqref="A6">
    <cfRule type="expression" dxfId="1161" priority="17" stopIfTrue="1">
      <formula>MOD(ROW(),2)=0</formula>
    </cfRule>
    <cfRule type="expression" dxfId="1160" priority="18" stopIfTrue="1">
      <formula>MOD(ROW(),2)&lt;&gt;0</formula>
    </cfRule>
  </conditionalFormatting>
  <conditionalFormatting sqref="B6:P17 C18:P21">
    <cfRule type="expression" dxfId="1159" priority="19" stopIfTrue="1">
      <formula>MOD(ROW(),2)=0</formula>
    </cfRule>
    <cfRule type="expression" dxfId="1158" priority="20" stopIfTrue="1">
      <formula>MOD(ROW(),2)&lt;&gt;0</formula>
    </cfRule>
  </conditionalFormatting>
  <conditionalFormatting sqref="A7:A20">
    <cfRule type="expression" dxfId="1157" priority="11" stopIfTrue="1">
      <formula>MOD(ROW(),2)=0</formula>
    </cfRule>
    <cfRule type="expression" dxfId="1156" priority="12" stopIfTrue="1">
      <formula>MOD(ROW(),2)&lt;&gt;0</formula>
    </cfRule>
  </conditionalFormatting>
  <conditionalFormatting sqref="B18:B21">
    <cfRule type="expression" dxfId="1155" priority="9" stopIfTrue="1">
      <formula>MOD(ROW(),2)=0</formula>
    </cfRule>
    <cfRule type="expression" dxfId="1154" priority="10" stopIfTrue="1">
      <formula>MOD(ROW(),2)&lt;&gt;0</formula>
    </cfRule>
  </conditionalFormatting>
  <conditionalFormatting sqref="A26:A38">
    <cfRule type="expression" dxfId="1153" priority="5" stopIfTrue="1">
      <formula>MOD(ROW(),2)=0</formula>
    </cfRule>
    <cfRule type="expression" dxfId="1152" priority="6" stopIfTrue="1">
      <formula>MOD(ROW(),2)&lt;&gt;0</formula>
    </cfRule>
  </conditionalFormatting>
  <conditionalFormatting sqref="B26:P38">
    <cfRule type="expression" dxfId="1151" priority="7" stopIfTrue="1">
      <formula>MOD(ROW(),2)=0</formula>
    </cfRule>
    <cfRule type="expression" dxfId="1150" priority="8" stopIfTrue="1">
      <formula>MOD(ROW(),2)&lt;&gt;0</formula>
    </cfRule>
  </conditionalFormatting>
  <conditionalFormatting sqref="A21">
    <cfRule type="expression" dxfId="1149" priority="1" stopIfTrue="1">
      <formula>MOD(ROW(),2)=0</formula>
    </cfRule>
    <cfRule type="expression" dxfId="1148" priority="2" stopIfTrue="1">
      <formula>MOD(ROW(),2)&lt;&gt;0</formula>
    </cfRule>
  </conditionalFormatting>
  <hyperlinks>
    <hyperlink ref="B24" location="Assumptions!A1" display="Assumptions" xr:uid="{73E2ABDB-7370-43BD-8AD6-0F6239335FF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8"/>
  <dimension ref="A1:L65"/>
  <sheetViews>
    <sheetView showGridLines="0" zoomScale="85" zoomScaleNormal="85" workbookViewId="0">
      <selection activeCell="J22" sqref="J22"/>
    </sheetView>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ERF - x-405</v>
      </c>
      <c r="B3" s="58"/>
      <c r="C3" s="58"/>
      <c r="D3" s="58"/>
      <c r="E3" s="58"/>
      <c r="F3" s="58"/>
      <c r="G3" s="58"/>
      <c r="H3" s="58"/>
      <c r="I3" s="58"/>
    </row>
    <row r="4" spans="1:12" x14ac:dyDescent="0.25">
      <c r="A4" s="60"/>
    </row>
    <row r="6" spans="1:12" x14ac:dyDescent="0.25">
      <c r="A6" s="89" t="s">
        <v>24</v>
      </c>
      <c r="B6" s="91" t="s">
        <v>26</v>
      </c>
      <c r="C6" s="91"/>
      <c r="D6" s="91"/>
      <c r="E6" s="91"/>
      <c r="F6" s="91"/>
      <c r="G6" s="91"/>
      <c r="H6" s="91"/>
      <c r="I6" s="91"/>
      <c r="J6" s="91"/>
      <c r="K6" s="91"/>
      <c r="L6" s="91"/>
    </row>
    <row r="7" spans="1:12" x14ac:dyDescent="0.25">
      <c r="A7" s="90" t="s">
        <v>348</v>
      </c>
      <c r="B7" s="92" t="s">
        <v>351</v>
      </c>
      <c r="C7" s="92"/>
      <c r="D7" s="92"/>
      <c r="E7" s="92"/>
      <c r="F7" s="92"/>
      <c r="G7" s="92"/>
      <c r="H7" s="92"/>
      <c r="I7" s="92"/>
      <c r="J7" s="92"/>
      <c r="K7" s="92"/>
      <c r="L7" s="92"/>
    </row>
    <row r="8" spans="1:12" x14ac:dyDescent="0.25">
      <c r="A8" s="90" t="s">
        <v>349</v>
      </c>
      <c r="B8" s="92" t="s">
        <v>456</v>
      </c>
      <c r="C8" s="92"/>
      <c r="D8" s="92"/>
      <c r="E8" s="92"/>
      <c r="F8" s="92"/>
      <c r="G8" s="92"/>
      <c r="H8" s="92"/>
      <c r="I8" s="92"/>
      <c r="J8" s="92"/>
      <c r="K8" s="92"/>
      <c r="L8" s="92"/>
    </row>
    <row r="9" spans="1:12" x14ac:dyDescent="0.25">
      <c r="A9" s="90" t="s">
        <v>17</v>
      </c>
      <c r="B9" s="92" t="s">
        <v>441</v>
      </c>
      <c r="C9" s="92"/>
      <c r="D9" s="92"/>
      <c r="E9" s="92"/>
      <c r="F9" s="92"/>
      <c r="G9" s="92"/>
      <c r="H9" s="92"/>
      <c r="I9" s="92"/>
      <c r="J9" s="92"/>
      <c r="K9" s="92"/>
      <c r="L9" s="92"/>
    </row>
    <row r="10" spans="1:12" x14ac:dyDescent="0.25">
      <c r="A10" s="90" t="s">
        <v>2</v>
      </c>
      <c r="B10" s="92" t="s">
        <v>457</v>
      </c>
      <c r="C10" s="92"/>
      <c r="D10" s="92"/>
      <c r="E10" s="92"/>
      <c r="F10" s="92"/>
      <c r="G10" s="92"/>
      <c r="H10" s="92"/>
      <c r="I10" s="92"/>
      <c r="J10" s="92"/>
      <c r="K10" s="92"/>
      <c r="L10" s="92"/>
    </row>
    <row r="11" spans="1:12" x14ac:dyDescent="0.25">
      <c r="A11" s="90" t="s">
        <v>23</v>
      </c>
      <c r="B11" s="92" t="s">
        <v>355</v>
      </c>
      <c r="C11" s="92"/>
      <c r="D11" s="92"/>
      <c r="E11" s="92"/>
      <c r="F11" s="92"/>
      <c r="G11" s="92"/>
      <c r="H11" s="92"/>
      <c r="I11" s="92"/>
      <c r="J11" s="92"/>
      <c r="K11" s="92"/>
      <c r="L11" s="92"/>
    </row>
    <row r="12" spans="1:12" x14ac:dyDescent="0.25">
      <c r="A12" s="90" t="s">
        <v>271</v>
      </c>
      <c r="B12" s="92" t="s">
        <v>458</v>
      </c>
      <c r="C12" s="92"/>
      <c r="D12" s="92"/>
      <c r="E12" s="92"/>
      <c r="F12" s="92"/>
      <c r="G12" s="92"/>
      <c r="H12" s="92"/>
      <c r="I12" s="92"/>
      <c r="J12" s="92"/>
      <c r="K12" s="92"/>
      <c r="L12" s="92"/>
    </row>
    <row r="13" spans="1:12" x14ac:dyDescent="0.25">
      <c r="A13" s="90" t="s">
        <v>389</v>
      </c>
      <c r="B13" s="92">
        <v>1</v>
      </c>
      <c r="C13" s="92"/>
      <c r="D13" s="92"/>
      <c r="E13" s="92"/>
      <c r="F13" s="92"/>
      <c r="G13" s="92"/>
      <c r="H13" s="92"/>
      <c r="I13" s="92"/>
      <c r="J13" s="92"/>
      <c r="K13" s="92"/>
      <c r="L13" s="92"/>
    </row>
    <row r="14" spans="1:12" x14ac:dyDescent="0.25">
      <c r="A14" s="90" t="s">
        <v>18</v>
      </c>
      <c r="B14" s="92">
        <v>405</v>
      </c>
      <c r="C14" s="92"/>
      <c r="D14" s="92"/>
      <c r="E14" s="92"/>
      <c r="F14" s="92"/>
      <c r="G14" s="92"/>
      <c r="H14" s="92"/>
      <c r="I14" s="92"/>
      <c r="J14" s="92"/>
      <c r="K14" s="92"/>
      <c r="L14" s="92"/>
    </row>
    <row r="15" spans="1:12" x14ac:dyDescent="0.25">
      <c r="A15" s="90" t="s">
        <v>58</v>
      </c>
      <c r="B15" s="92" t="s">
        <v>459</v>
      </c>
      <c r="C15" s="92"/>
      <c r="D15" s="92"/>
      <c r="E15" s="92"/>
      <c r="F15" s="92"/>
      <c r="G15" s="92"/>
      <c r="H15" s="92"/>
      <c r="I15" s="92"/>
      <c r="J15" s="92"/>
      <c r="K15" s="92"/>
      <c r="L15" s="92"/>
    </row>
    <row r="16" spans="1:12" x14ac:dyDescent="0.25">
      <c r="A16" s="90" t="s">
        <v>59</v>
      </c>
      <c r="B16" s="92" t="s">
        <v>460</v>
      </c>
      <c r="C16" s="92"/>
      <c r="D16" s="92"/>
      <c r="E16" s="92"/>
      <c r="F16" s="92"/>
      <c r="G16" s="92"/>
      <c r="H16" s="92"/>
      <c r="I16" s="92"/>
      <c r="J16" s="92"/>
      <c r="K16" s="92"/>
      <c r="L16" s="92"/>
    </row>
    <row r="17" spans="1:12" ht="52.8" x14ac:dyDescent="0.25">
      <c r="A17" s="90" t="s">
        <v>360</v>
      </c>
      <c r="B17" s="92" t="s">
        <v>824</v>
      </c>
      <c r="C17" s="92"/>
      <c r="D17" s="92"/>
      <c r="E17" s="92"/>
      <c r="F17" s="92"/>
      <c r="G17" s="92"/>
      <c r="H17" s="92"/>
      <c r="I17" s="92"/>
      <c r="J17" s="92"/>
      <c r="K17" s="92"/>
      <c r="L17" s="92"/>
    </row>
    <row r="18" spans="1:12" x14ac:dyDescent="0.25">
      <c r="A18" s="90" t="s">
        <v>19</v>
      </c>
      <c r="B18" s="102">
        <v>45106</v>
      </c>
      <c r="C18" s="92"/>
      <c r="D18" s="92"/>
      <c r="E18" s="92"/>
      <c r="F18" s="92"/>
      <c r="G18" s="92"/>
      <c r="H18" s="92"/>
      <c r="I18" s="92"/>
      <c r="J18" s="92"/>
      <c r="K18" s="92"/>
      <c r="L18" s="92"/>
    </row>
    <row r="19" spans="1:12" x14ac:dyDescent="0.25">
      <c r="A19" s="90" t="s">
        <v>20</v>
      </c>
      <c r="B19" s="110"/>
      <c r="C19" s="92"/>
      <c r="D19" s="92"/>
      <c r="E19" s="92"/>
      <c r="F19" s="92"/>
      <c r="G19" s="92"/>
      <c r="H19" s="92"/>
      <c r="I19" s="92"/>
      <c r="J19" s="92"/>
      <c r="K19" s="92"/>
      <c r="L19" s="92"/>
    </row>
    <row r="20" spans="1:12" x14ac:dyDescent="0.25">
      <c r="A20" s="90" t="s">
        <v>269</v>
      </c>
      <c r="B20" s="92" t="s">
        <v>361</v>
      </c>
      <c r="C20" s="92"/>
      <c r="D20" s="92"/>
      <c r="E20" s="92"/>
      <c r="F20" s="92"/>
      <c r="G20" s="92"/>
      <c r="H20" s="92"/>
      <c r="I20" s="92"/>
      <c r="J20" s="92"/>
      <c r="K20" s="92"/>
      <c r="L20" s="92"/>
    </row>
    <row r="21" spans="1:12" x14ac:dyDescent="0.25">
      <c r="A21" s="90" t="s">
        <v>895</v>
      </c>
      <c r="B21" s="92" t="s">
        <v>846</v>
      </c>
      <c r="C21" s="92"/>
      <c r="D21" s="92"/>
      <c r="E21" s="92"/>
      <c r="F21" s="92"/>
      <c r="G21" s="92"/>
      <c r="H21" s="92"/>
      <c r="I21" s="92"/>
      <c r="J21" s="92"/>
      <c r="K21" s="92"/>
      <c r="L21" s="92"/>
    </row>
    <row r="23" spans="1:12" x14ac:dyDescent="0.25">
      <c r="B23" s="107" t="str">
        <f>HYPERLINK("#'Factor List'!A1","Back to Factor List")</f>
        <v>Back to Factor List</v>
      </c>
    </row>
    <row r="24" spans="1:12" x14ac:dyDescent="0.25">
      <c r="B24" s="107" t="s">
        <v>839</v>
      </c>
    </row>
    <row r="26" spans="1:12" x14ac:dyDescent="0.25">
      <c r="A26" s="147" t="s">
        <v>446</v>
      </c>
      <c r="B26" s="147">
        <v>50</v>
      </c>
      <c r="C26" s="147">
        <v>51</v>
      </c>
      <c r="D26" s="147">
        <v>52</v>
      </c>
      <c r="E26" s="147">
        <v>53</v>
      </c>
      <c r="F26" s="147">
        <v>54</v>
      </c>
      <c r="G26" s="147">
        <v>55</v>
      </c>
      <c r="H26" s="147">
        <v>56</v>
      </c>
      <c r="I26" s="147">
        <v>57</v>
      </c>
      <c r="J26" s="147">
        <v>58</v>
      </c>
      <c r="K26" s="147">
        <v>59</v>
      </c>
      <c r="L26" s="147">
        <v>60</v>
      </c>
    </row>
    <row r="27" spans="1:12" x14ac:dyDescent="0.25">
      <c r="A27" s="148">
        <v>0</v>
      </c>
      <c r="B27" s="152">
        <v>0.66800000000000004</v>
      </c>
      <c r="C27" s="152">
        <v>0.69099999999999995</v>
      </c>
      <c r="D27" s="152">
        <v>0.71599999999999997</v>
      </c>
      <c r="E27" s="152">
        <v>0.74199999999999999</v>
      </c>
      <c r="F27" s="152">
        <v>0.77200000000000002</v>
      </c>
      <c r="G27" s="152">
        <v>0.80300000000000005</v>
      </c>
      <c r="H27" s="152">
        <v>0.83699999999999997</v>
      </c>
      <c r="I27" s="152">
        <v>0.874</v>
      </c>
      <c r="J27" s="152">
        <v>0.91400000000000003</v>
      </c>
      <c r="K27" s="152">
        <v>0.95599999999999996</v>
      </c>
      <c r="L27" s="152">
        <v>1</v>
      </c>
    </row>
    <row r="28" spans="1:12" x14ac:dyDescent="0.25">
      <c r="A28" s="148">
        <v>1</v>
      </c>
      <c r="B28" s="152">
        <v>0.67</v>
      </c>
      <c r="C28" s="152">
        <v>0.69299999999999995</v>
      </c>
      <c r="D28" s="152">
        <v>0.71799999999999997</v>
      </c>
      <c r="E28" s="152">
        <v>0.745</v>
      </c>
      <c r="F28" s="152">
        <v>0.77400000000000002</v>
      </c>
      <c r="G28" s="152">
        <v>0.80600000000000005</v>
      </c>
      <c r="H28" s="152">
        <v>0.84</v>
      </c>
      <c r="I28" s="152">
        <v>0.877</v>
      </c>
      <c r="J28" s="152">
        <v>0.91700000000000004</v>
      </c>
      <c r="K28" s="152">
        <v>0.96</v>
      </c>
      <c r="L28" s="152"/>
    </row>
    <row r="29" spans="1:12" x14ac:dyDescent="0.25">
      <c r="A29" s="148">
        <v>2</v>
      </c>
      <c r="B29" s="152">
        <v>0.67100000000000004</v>
      </c>
      <c r="C29" s="152">
        <v>0.69499999999999995</v>
      </c>
      <c r="D29" s="152">
        <v>0.72</v>
      </c>
      <c r="E29" s="152">
        <v>0.747</v>
      </c>
      <c r="F29" s="152">
        <v>0.77700000000000002</v>
      </c>
      <c r="G29" s="152">
        <v>0.80900000000000005</v>
      </c>
      <c r="H29" s="152">
        <v>0.84399999999999997</v>
      </c>
      <c r="I29" s="152">
        <v>0.88100000000000001</v>
      </c>
      <c r="J29" s="152">
        <v>0.92100000000000004</v>
      </c>
      <c r="K29" s="152">
        <v>0.96399999999999997</v>
      </c>
      <c r="L29" s="152"/>
    </row>
    <row r="30" spans="1:12" x14ac:dyDescent="0.25">
      <c r="A30" s="148">
        <v>3</v>
      </c>
      <c r="B30" s="152">
        <v>0.67300000000000004</v>
      </c>
      <c r="C30" s="152">
        <v>0.69699999999999995</v>
      </c>
      <c r="D30" s="152">
        <v>0.72199999999999998</v>
      </c>
      <c r="E30" s="152">
        <v>0.75</v>
      </c>
      <c r="F30" s="152">
        <v>0.77900000000000003</v>
      </c>
      <c r="G30" s="152">
        <v>0.81200000000000006</v>
      </c>
      <c r="H30" s="152">
        <v>0.84699999999999998</v>
      </c>
      <c r="I30" s="152">
        <v>0.88400000000000001</v>
      </c>
      <c r="J30" s="152">
        <v>0.92400000000000004</v>
      </c>
      <c r="K30" s="152">
        <v>0.96799999999999997</v>
      </c>
      <c r="L30" s="152"/>
    </row>
    <row r="31" spans="1:12" x14ac:dyDescent="0.25">
      <c r="A31" s="148">
        <v>4</v>
      </c>
      <c r="B31" s="152">
        <v>0.67500000000000004</v>
      </c>
      <c r="C31" s="152">
        <v>0.69899999999999995</v>
      </c>
      <c r="D31" s="152">
        <v>0.72399999999999998</v>
      </c>
      <c r="E31" s="152">
        <v>0.752</v>
      </c>
      <c r="F31" s="152">
        <v>0.78200000000000003</v>
      </c>
      <c r="G31" s="152">
        <v>0.81499999999999995</v>
      </c>
      <c r="H31" s="152">
        <v>0.85</v>
      </c>
      <c r="I31" s="152">
        <v>0.88700000000000001</v>
      </c>
      <c r="J31" s="152">
        <v>0.92800000000000005</v>
      </c>
      <c r="K31" s="152">
        <v>0.97099999999999997</v>
      </c>
      <c r="L31" s="152"/>
    </row>
    <row r="32" spans="1:12" x14ac:dyDescent="0.25">
      <c r="A32" s="148">
        <v>5</v>
      </c>
      <c r="B32" s="152">
        <v>0.67700000000000005</v>
      </c>
      <c r="C32" s="152">
        <v>0.70099999999999996</v>
      </c>
      <c r="D32" s="152">
        <v>0.72699999999999998</v>
      </c>
      <c r="E32" s="152">
        <v>0.754</v>
      </c>
      <c r="F32" s="152">
        <v>0.78500000000000003</v>
      </c>
      <c r="G32" s="152">
        <v>0.81699999999999995</v>
      </c>
      <c r="H32" s="152">
        <v>0.85299999999999998</v>
      </c>
      <c r="I32" s="152">
        <v>0.89100000000000001</v>
      </c>
      <c r="J32" s="152">
        <v>0.93100000000000005</v>
      </c>
      <c r="K32" s="152">
        <v>0.97499999999999998</v>
      </c>
      <c r="L32" s="152"/>
    </row>
    <row r="33" spans="1:12" x14ac:dyDescent="0.25">
      <c r="A33" s="148">
        <v>6</v>
      </c>
      <c r="B33" s="152">
        <v>0.67900000000000005</v>
      </c>
      <c r="C33" s="152">
        <v>0.70299999999999996</v>
      </c>
      <c r="D33" s="152">
        <v>0.72899999999999998</v>
      </c>
      <c r="E33" s="152">
        <v>0.75700000000000001</v>
      </c>
      <c r="F33" s="152">
        <v>0.78700000000000003</v>
      </c>
      <c r="G33" s="152">
        <v>0.82</v>
      </c>
      <c r="H33" s="152">
        <v>0.85599999999999998</v>
      </c>
      <c r="I33" s="152">
        <v>0.89400000000000002</v>
      </c>
      <c r="J33" s="152">
        <v>0.93500000000000005</v>
      </c>
      <c r="K33" s="152">
        <v>0.97899999999999998</v>
      </c>
      <c r="L33" s="152"/>
    </row>
    <row r="34" spans="1:12" x14ac:dyDescent="0.25">
      <c r="A34" s="148">
        <v>7</v>
      </c>
      <c r="B34" s="152">
        <v>0.68100000000000005</v>
      </c>
      <c r="C34" s="152">
        <v>0.70499999999999996</v>
      </c>
      <c r="D34" s="152">
        <v>0.73099999999999998</v>
      </c>
      <c r="E34" s="152">
        <v>0.75900000000000001</v>
      </c>
      <c r="F34" s="152">
        <v>0.79</v>
      </c>
      <c r="G34" s="152">
        <v>0.82299999999999995</v>
      </c>
      <c r="H34" s="152">
        <v>0.85899999999999999</v>
      </c>
      <c r="I34" s="152">
        <v>0.89700000000000002</v>
      </c>
      <c r="J34" s="152">
        <v>0.93799999999999994</v>
      </c>
      <c r="K34" s="152">
        <v>0.98299999999999998</v>
      </c>
      <c r="L34" s="152"/>
    </row>
    <row r="35" spans="1:12" x14ac:dyDescent="0.25">
      <c r="A35" s="148">
        <v>8</v>
      </c>
      <c r="B35" s="152">
        <v>0.68300000000000005</v>
      </c>
      <c r="C35" s="152">
        <v>0.70699999999999996</v>
      </c>
      <c r="D35" s="152">
        <v>0.73299999999999998</v>
      </c>
      <c r="E35" s="152">
        <v>0.76200000000000001</v>
      </c>
      <c r="F35" s="152">
        <v>0.79300000000000004</v>
      </c>
      <c r="G35" s="152">
        <v>0.82599999999999996</v>
      </c>
      <c r="H35" s="152">
        <v>0.86199999999999999</v>
      </c>
      <c r="I35" s="152">
        <v>0.9</v>
      </c>
      <c r="J35" s="152">
        <v>0.94199999999999995</v>
      </c>
      <c r="K35" s="152">
        <v>0.98699999999999999</v>
      </c>
      <c r="L35" s="152"/>
    </row>
    <row r="36" spans="1:12" x14ac:dyDescent="0.25">
      <c r="A36" s="148">
        <v>9</v>
      </c>
      <c r="B36" s="152">
        <v>0.68500000000000005</v>
      </c>
      <c r="C36" s="152">
        <v>0.70899999999999996</v>
      </c>
      <c r="D36" s="152">
        <v>0.73599999999999999</v>
      </c>
      <c r="E36" s="152">
        <v>0.76400000000000001</v>
      </c>
      <c r="F36" s="152">
        <v>0.79500000000000004</v>
      </c>
      <c r="G36" s="152">
        <v>0.82899999999999996</v>
      </c>
      <c r="H36" s="152">
        <v>0.86499999999999999</v>
      </c>
      <c r="I36" s="152">
        <v>0.90400000000000003</v>
      </c>
      <c r="J36" s="152">
        <v>0.94499999999999995</v>
      </c>
      <c r="K36" s="152">
        <v>0.99</v>
      </c>
      <c r="L36" s="152"/>
    </row>
    <row r="37" spans="1:12" x14ac:dyDescent="0.25">
      <c r="A37" s="148">
        <v>10</v>
      </c>
      <c r="B37" s="152">
        <v>0.68700000000000006</v>
      </c>
      <c r="C37" s="152">
        <v>0.71099999999999997</v>
      </c>
      <c r="D37" s="152">
        <v>0.73799999999999999</v>
      </c>
      <c r="E37" s="152">
        <v>0.76700000000000002</v>
      </c>
      <c r="F37" s="152">
        <v>0.79800000000000004</v>
      </c>
      <c r="G37" s="152">
        <v>0.83199999999999996</v>
      </c>
      <c r="H37" s="152">
        <v>0.86799999999999999</v>
      </c>
      <c r="I37" s="152">
        <v>0.90700000000000003</v>
      </c>
      <c r="J37" s="152">
        <v>0.94899999999999995</v>
      </c>
      <c r="K37" s="152">
        <v>0.99399999999999999</v>
      </c>
      <c r="L37" s="152"/>
    </row>
    <row r="38" spans="1:12" x14ac:dyDescent="0.25">
      <c r="A38" s="148">
        <v>11</v>
      </c>
      <c r="B38" s="152">
        <v>0.68899999999999995</v>
      </c>
      <c r="C38" s="152">
        <v>0.71299999999999997</v>
      </c>
      <c r="D38" s="152">
        <v>0.74</v>
      </c>
      <c r="E38" s="152">
        <v>0.76900000000000002</v>
      </c>
      <c r="F38" s="152">
        <v>0.8</v>
      </c>
      <c r="G38" s="152">
        <v>0.83399999999999996</v>
      </c>
      <c r="H38" s="152">
        <v>0.871</v>
      </c>
      <c r="I38" s="152">
        <v>0.91</v>
      </c>
      <c r="J38" s="152">
        <v>0.95199999999999996</v>
      </c>
      <c r="K38" s="152">
        <v>0.998</v>
      </c>
      <c r="L38" s="152"/>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VbibGH6H1vtiOgfmGL/t5o8dmodYpDovWIZq/p35k41JM3CH6YsBH1OZDe7gb/ANsVWSR6QaGkXRH172XMFpMw==" saltValue="GOKZ9BVR/Q+L5YK9DTq02Q==" spinCount="100000" sheet="1" objects="1" scenarios="1"/>
  <conditionalFormatting sqref="A6">
    <cfRule type="expression" dxfId="1147" priority="19" stopIfTrue="1">
      <formula>MOD(ROW(),2)=0</formula>
    </cfRule>
    <cfRule type="expression" dxfId="1146" priority="20" stopIfTrue="1">
      <formula>MOD(ROW(),2)&lt;&gt;0</formula>
    </cfRule>
  </conditionalFormatting>
  <conditionalFormatting sqref="B6:L6 B8:L17 C7:L7 C18:L21">
    <cfRule type="expression" dxfId="1145" priority="21" stopIfTrue="1">
      <formula>MOD(ROW(),2)=0</formula>
    </cfRule>
    <cfRule type="expression" dxfId="1144" priority="22" stopIfTrue="1">
      <formula>MOD(ROW(),2)&lt;&gt;0</formula>
    </cfRule>
  </conditionalFormatting>
  <conditionalFormatting sqref="A7:A20">
    <cfRule type="expression" dxfId="1143" priority="13" stopIfTrue="1">
      <formula>MOD(ROW(),2)=0</formula>
    </cfRule>
    <cfRule type="expression" dxfId="1142" priority="14" stopIfTrue="1">
      <formula>MOD(ROW(),2)&lt;&gt;0</formula>
    </cfRule>
  </conditionalFormatting>
  <conditionalFormatting sqref="B18:B21">
    <cfRule type="expression" dxfId="1141" priority="11" stopIfTrue="1">
      <formula>MOD(ROW(),2)=0</formula>
    </cfRule>
    <cfRule type="expression" dxfId="1140" priority="12" stopIfTrue="1">
      <formula>MOD(ROW(),2)&lt;&gt;0</formula>
    </cfRule>
  </conditionalFormatting>
  <conditionalFormatting sqref="B7">
    <cfRule type="expression" dxfId="1139" priority="9" stopIfTrue="1">
      <formula>MOD(ROW(),2)=0</formula>
    </cfRule>
    <cfRule type="expression" dxfId="1138" priority="10" stopIfTrue="1">
      <formula>MOD(ROW(),2)&lt;&gt;0</formula>
    </cfRule>
  </conditionalFormatting>
  <conditionalFormatting sqref="A26:A38">
    <cfRule type="expression" dxfId="1137" priority="5" stopIfTrue="1">
      <formula>MOD(ROW(),2)=0</formula>
    </cfRule>
    <cfRule type="expression" dxfId="1136" priority="6" stopIfTrue="1">
      <formula>MOD(ROW(),2)&lt;&gt;0</formula>
    </cfRule>
  </conditionalFormatting>
  <conditionalFormatting sqref="B26:L38">
    <cfRule type="expression" dxfId="1135" priority="7" stopIfTrue="1">
      <formula>MOD(ROW(),2)=0</formula>
    </cfRule>
    <cfRule type="expression" dxfId="1134" priority="8" stopIfTrue="1">
      <formula>MOD(ROW(),2)&lt;&gt;0</formula>
    </cfRule>
  </conditionalFormatting>
  <conditionalFormatting sqref="A21">
    <cfRule type="expression" dxfId="1133" priority="1" stopIfTrue="1">
      <formula>MOD(ROW(),2)=0</formula>
    </cfRule>
    <cfRule type="expression" dxfId="1132" priority="2" stopIfTrue="1">
      <formula>MOD(ROW(),2)&lt;&gt;0</formula>
    </cfRule>
  </conditionalFormatting>
  <hyperlinks>
    <hyperlink ref="B24" location="Assumptions!A1" display="Assumptions" xr:uid="{E1050749-9678-4303-9B8F-DAB0B14C168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9"/>
  <dimension ref="A1:L65"/>
  <sheetViews>
    <sheetView showGridLines="0" zoomScale="85" zoomScaleNormal="85" workbookViewId="0">
      <selection activeCell="J22" sqref="J22"/>
    </sheetView>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ERF - x-406</v>
      </c>
      <c r="B3" s="58"/>
      <c r="C3" s="58"/>
      <c r="D3" s="58"/>
      <c r="E3" s="58"/>
      <c r="F3" s="58"/>
      <c r="G3" s="58"/>
      <c r="H3" s="58"/>
      <c r="I3" s="58"/>
    </row>
    <row r="4" spans="1:12" x14ac:dyDescent="0.25">
      <c r="A4" s="60"/>
    </row>
    <row r="6" spans="1:12" x14ac:dyDescent="0.25">
      <c r="A6" s="89" t="s">
        <v>24</v>
      </c>
      <c r="B6" s="91" t="s">
        <v>26</v>
      </c>
      <c r="C6" s="91"/>
      <c r="D6" s="91"/>
      <c r="E6" s="91"/>
      <c r="F6" s="91"/>
      <c r="G6" s="91"/>
      <c r="H6" s="91"/>
      <c r="I6" s="91"/>
      <c r="J6" s="91"/>
      <c r="K6" s="91"/>
      <c r="L6" s="91"/>
    </row>
    <row r="7" spans="1:12" x14ac:dyDescent="0.25">
      <c r="A7" s="90" t="s">
        <v>348</v>
      </c>
      <c r="B7" s="92" t="s">
        <v>351</v>
      </c>
      <c r="C7" s="92"/>
      <c r="D7" s="92"/>
      <c r="E7" s="92"/>
      <c r="F7" s="92"/>
      <c r="G7" s="92"/>
      <c r="H7" s="92"/>
      <c r="I7" s="92"/>
      <c r="J7" s="92"/>
      <c r="K7" s="92"/>
      <c r="L7" s="92"/>
    </row>
    <row r="8" spans="1:12" x14ac:dyDescent="0.25">
      <c r="A8" s="90" t="s">
        <v>349</v>
      </c>
      <c r="B8" s="92" t="s">
        <v>50</v>
      </c>
      <c r="C8" s="92"/>
      <c r="D8" s="92"/>
      <c r="E8" s="92"/>
      <c r="F8" s="92"/>
      <c r="G8" s="92"/>
      <c r="H8" s="92"/>
      <c r="I8" s="92"/>
      <c r="J8" s="92"/>
      <c r="K8" s="92"/>
      <c r="L8" s="92"/>
    </row>
    <row r="9" spans="1:12" x14ac:dyDescent="0.25">
      <c r="A9" s="90" t="s">
        <v>17</v>
      </c>
      <c r="B9" s="92" t="s">
        <v>441</v>
      </c>
      <c r="C9" s="92"/>
      <c r="D9" s="92"/>
      <c r="E9" s="92"/>
      <c r="F9" s="92"/>
      <c r="G9" s="92"/>
      <c r="H9" s="92"/>
      <c r="I9" s="92"/>
      <c r="J9" s="92"/>
      <c r="K9" s="92"/>
      <c r="L9" s="92"/>
    </row>
    <row r="10" spans="1:12" x14ac:dyDescent="0.25">
      <c r="A10" s="90" t="s">
        <v>2</v>
      </c>
      <c r="B10" s="92" t="s">
        <v>461</v>
      </c>
      <c r="C10" s="92"/>
      <c r="D10" s="92"/>
      <c r="E10" s="92"/>
      <c r="F10" s="92"/>
      <c r="G10" s="92"/>
      <c r="H10" s="92"/>
      <c r="I10" s="92"/>
      <c r="J10" s="92"/>
      <c r="K10" s="92"/>
      <c r="L10" s="92"/>
    </row>
    <row r="11" spans="1:12" x14ac:dyDescent="0.25">
      <c r="A11" s="90" t="s">
        <v>23</v>
      </c>
      <c r="B11" s="92" t="s">
        <v>355</v>
      </c>
      <c r="C11" s="92"/>
      <c r="D11" s="92"/>
      <c r="E11" s="92"/>
      <c r="F11" s="92"/>
      <c r="G11" s="92"/>
      <c r="H11" s="92"/>
      <c r="I11" s="92"/>
      <c r="J11" s="92"/>
      <c r="K11" s="92"/>
      <c r="L11" s="92"/>
    </row>
    <row r="12" spans="1:12" x14ac:dyDescent="0.25">
      <c r="A12" s="90" t="s">
        <v>271</v>
      </c>
      <c r="B12" s="92" t="s">
        <v>458</v>
      </c>
      <c r="C12" s="92"/>
      <c r="D12" s="92"/>
      <c r="E12" s="92"/>
      <c r="F12" s="92"/>
      <c r="G12" s="92"/>
      <c r="H12" s="92"/>
      <c r="I12" s="92"/>
      <c r="J12" s="92"/>
      <c r="K12" s="92"/>
      <c r="L12" s="92"/>
    </row>
    <row r="13" spans="1:12" x14ac:dyDescent="0.25">
      <c r="A13" s="90" t="s">
        <v>389</v>
      </c>
      <c r="B13" s="92">
        <v>1</v>
      </c>
      <c r="C13" s="92"/>
      <c r="D13" s="92"/>
      <c r="E13" s="92"/>
      <c r="F13" s="92"/>
      <c r="G13" s="92"/>
      <c r="H13" s="92"/>
      <c r="I13" s="92"/>
      <c r="J13" s="92"/>
      <c r="K13" s="92"/>
      <c r="L13" s="92"/>
    </row>
    <row r="14" spans="1:12" x14ac:dyDescent="0.25">
      <c r="A14" s="90" t="s">
        <v>18</v>
      </c>
      <c r="B14" s="92">
        <v>406</v>
      </c>
      <c r="C14" s="92"/>
      <c r="D14" s="92"/>
      <c r="E14" s="92"/>
      <c r="F14" s="92"/>
      <c r="G14" s="92"/>
      <c r="H14" s="92"/>
      <c r="I14" s="92"/>
      <c r="J14" s="92"/>
      <c r="K14" s="92"/>
      <c r="L14" s="92"/>
    </row>
    <row r="15" spans="1:12" x14ac:dyDescent="0.25">
      <c r="A15" s="90" t="s">
        <v>58</v>
      </c>
      <c r="B15" s="92" t="s">
        <v>462</v>
      </c>
      <c r="C15" s="92"/>
      <c r="D15" s="92"/>
      <c r="E15" s="92"/>
      <c r="F15" s="92"/>
      <c r="G15" s="92"/>
      <c r="H15" s="92"/>
      <c r="I15" s="92"/>
      <c r="J15" s="92"/>
      <c r="K15" s="92"/>
      <c r="L15" s="92"/>
    </row>
    <row r="16" spans="1:12" x14ac:dyDescent="0.25">
      <c r="A16" s="90" t="s">
        <v>59</v>
      </c>
      <c r="B16" s="92" t="s">
        <v>463</v>
      </c>
      <c r="C16" s="92"/>
      <c r="D16" s="92"/>
      <c r="E16" s="92"/>
      <c r="F16" s="92"/>
      <c r="G16" s="92"/>
      <c r="H16" s="92"/>
      <c r="I16" s="92"/>
      <c r="J16" s="92"/>
      <c r="K16" s="92"/>
      <c r="L16" s="92"/>
    </row>
    <row r="17" spans="1:12" ht="52.8" x14ac:dyDescent="0.25">
      <c r="A17" s="90" t="s">
        <v>360</v>
      </c>
      <c r="B17" s="92" t="s">
        <v>824</v>
      </c>
      <c r="C17" s="92"/>
      <c r="D17" s="92"/>
      <c r="E17" s="92"/>
      <c r="F17" s="92"/>
      <c r="G17" s="92"/>
      <c r="H17" s="92"/>
      <c r="I17" s="92"/>
      <c r="J17" s="92"/>
      <c r="K17" s="92"/>
      <c r="L17" s="92"/>
    </row>
    <row r="18" spans="1:12" x14ac:dyDescent="0.25">
      <c r="A18" s="90" t="s">
        <v>19</v>
      </c>
      <c r="B18" s="102">
        <v>45106</v>
      </c>
      <c r="C18" s="92"/>
      <c r="D18" s="92"/>
      <c r="E18" s="92"/>
      <c r="F18" s="92"/>
      <c r="G18" s="92"/>
      <c r="H18" s="92"/>
      <c r="I18" s="92"/>
      <c r="J18" s="92"/>
      <c r="K18" s="92"/>
      <c r="L18" s="92"/>
    </row>
    <row r="19" spans="1:12" x14ac:dyDescent="0.25">
      <c r="A19" s="90" t="s">
        <v>20</v>
      </c>
      <c r="B19" s="110"/>
      <c r="C19" s="92"/>
      <c r="D19" s="92"/>
      <c r="E19" s="92"/>
      <c r="F19" s="92"/>
      <c r="G19" s="92"/>
      <c r="H19" s="92"/>
      <c r="I19" s="92"/>
      <c r="J19" s="92"/>
      <c r="K19" s="92"/>
      <c r="L19" s="92"/>
    </row>
    <row r="20" spans="1:12" x14ac:dyDescent="0.25">
      <c r="A20" s="90" t="s">
        <v>269</v>
      </c>
      <c r="B20" s="92" t="s">
        <v>361</v>
      </c>
      <c r="C20" s="92"/>
      <c r="D20" s="92"/>
      <c r="E20" s="92"/>
      <c r="F20" s="92"/>
      <c r="G20" s="92"/>
      <c r="H20" s="92"/>
      <c r="I20" s="92"/>
      <c r="J20" s="92"/>
      <c r="K20" s="92"/>
      <c r="L20" s="92"/>
    </row>
    <row r="21" spans="1:12" x14ac:dyDescent="0.25">
      <c r="A21" s="90" t="s">
        <v>895</v>
      </c>
      <c r="B21" s="92" t="s">
        <v>846</v>
      </c>
      <c r="C21" s="92"/>
      <c r="D21" s="92"/>
      <c r="E21" s="92"/>
      <c r="F21" s="92"/>
      <c r="G21" s="92"/>
      <c r="H21" s="92"/>
      <c r="I21" s="92"/>
      <c r="J21" s="92"/>
      <c r="K21" s="92"/>
      <c r="L21" s="92"/>
    </row>
    <row r="23" spans="1:12" x14ac:dyDescent="0.25">
      <c r="B23" s="107" t="str">
        <f>HYPERLINK("#'Factor List'!A1","Back to Factor List")</f>
        <v>Back to Factor List</v>
      </c>
    </row>
    <row r="24" spans="1:12" x14ac:dyDescent="0.25">
      <c r="B24" s="107" t="s">
        <v>839</v>
      </c>
    </row>
    <row r="26" spans="1:12" x14ac:dyDescent="0.25">
      <c r="A26" s="147" t="s">
        <v>446</v>
      </c>
      <c r="B26" s="147">
        <v>50</v>
      </c>
      <c r="C26" s="147">
        <v>51</v>
      </c>
      <c r="D26" s="147">
        <v>52</v>
      </c>
      <c r="E26" s="147">
        <v>53</v>
      </c>
      <c r="F26" s="147">
        <v>54</v>
      </c>
      <c r="G26" s="147">
        <v>55</v>
      </c>
      <c r="H26" s="147">
        <v>56</v>
      </c>
      <c r="I26" s="147">
        <v>57</v>
      </c>
      <c r="J26" s="147">
        <v>58</v>
      </c>
      <c r="K26" s="147">
        <v>59</v>
      </c>
      <c r="L26" s="147">
        <v>60</v>
      </c>
    </row>
    <row r="27" spans="1:12" x14ac:dyDescent="0.25">
      <c r="A27" s="148">
        <v>0</v>
      </c>
      <c r="B27" s="152">
        <v>0.84499999999999997</v>
      </c>
      <c r="C27" s="152">
        <v>0.86</v>
      </c>
      <c r="D27" s="152">
        <v>0.874</v>
      </c>
      <c r="E27" s="152">
        <v>0.88900000000000001</v>
      </c>
      <c r="F27" s="152">
        <v>0.90400000000000003</v>
      </c>
      <c r="G27" s="152">
        <v>0.92</v>
      </c>
      <c r="H27" s="152">
        <v>0.93500000000000005</v>
      </c>
      <c r="I27" s="152">
        <v>0.95099999999999996</v>
      </c>
      <c r="J27" s="152">
        <v>0.96799999999999997</v>
      </c>
      <c r="K27" s="152">
        <v>0.98399999999999999</v>
      </c>
      <c r="L27" s="152">
        <v>1</v>
      </c>
    </row>
    <row r="28" spans="1:12" x14ac:dyDescent="0.25">
      <c r="A28" s="148">
        <v>1</v>
      </c>
      <c r="B28" s="152">
        <v>0.84699999999999998</v>
      </c>
      <c r="C28" s="152">
        <v>0.86099999999999999</v>
      </c>
      <c r="D28" s="152">
        <v>0.876</v>
      </c>
      <c r="E28" s="152">
        <v>0.89100000000000001</v>
      </c>
      <c r="F28" s="152">
        <v>0.90600000000000003</v>
      </c>
      <c r="G28" s="152">
        <v>0.92100000000000004</v>
      </c>
      <c r="H28" s="152">
        <v>0.93700000000000006</v>
      </c>
      <c r="I28" s="152">
        <v>0.95299999999999996</v>
      </c>
      <c r="J28" s="152">
        <v>0.96899999999999997</v>
      </c>
      <c r="K28" s="152">
        <v>0.98499999999999999</v>
      </c>
      <c r="L28" s="152"/>
    </row>
    <row r="29" spans="1:12" x14ac:dyDescent="0.25">
      <c r="A29" s="148">
        <v>2</v>
      </c>
      <c r="B29" s="152">
        <v>0.84799999999999998</v>
      </c>
      <c r="C29" s="152">
        <v>0.86199999999999999</v>
      </c>
      <c r="D29" s="152">
        <v>0.877</v>
      </c>
      <c r="E29" s="152">
        <v>0.89200000000000002</v>
      </c>
      <c r="F29" s="152">
        <v>0.90700000000000003</v>
      </c>
      <c r="G29" s="152">
        <v>0.92200000000000004</v>
      </c>
      <c r="H29" s="152">
        <v>0.93799999999999994</v>
      </c>
      <c r="I29" s="152">
        <v>0.95399999999999996</v>
      </c>
      <c r="J29" s="152">
        <v>0.97</v>
      </c>
      <c r="K29" s="152">
        <v>0.98699999999999999</v>
      </c>
      <c r="L29" s="152"/>
    </row>
    <row r="30" spans="1:12" x14ac:dyDescent="0.25">
      <c r="A30" s="148">
        <v>3</v>
      </c>
      <c r="B30" s="152">
        <v>0.84899999999999998</v>
      </c>
      <c r="C30" s="152">
        <v>0.86299999999999999</v>
      </c>
      <c r="D30" s="152">
        <v>0.878</v>
      </c>
      <c r="E30" s="152">
        <v>0.89300000000000002</v>
      </c>
      <c r="F30" s="152">
        <v>0.90800000000000003</v>
      </c>
      <c r="G30" s="152">
        <v>0.92400000000000004</v>
      </c>
      <c r="H30" s="152">
        <v>0.93899999999999995</v>
      </c>
      <c r="I30" s="152">
        <v>0.95499999999999996</v>
      </c>
      <c r="J30" s="152">
        <v>0.97199999999999998</v>
      </c>
      <c r="K30" s="152">
        <v>0.98799999999999999</v>
      </c>
      <c r="L30" s="152"/>
    </row>
    <row r="31" spans="1:12" x14ac:dyDescent="0.25">
      <c r="A31" s="148">
        <v>4</v>
      </c>
      <c r="B31" s="152">
        <v>0.85</v>
      </c>
      <c r="C31" s="152">
        <v>0.86499999999999999</v>
      </c>
      <c r="D31" s="152">
        <v>0.879</v>
      </c>
      <c r="E31" s="152">
        <v>0.89400000000000002</v>
      </c>
      <c r="F31" s="152">
        <v>0.91</v>
      </c>
      <c r="G31" s="152">
        <v>0.92500000000000004</v>
      </c>
      <c r="H31" s="152">
        <v>0.94099999999999995</v>
      </c>
      <c r="I31" s="152">
        <v>0.95699999999999996</v>
      </c>
      <c r="J31" s="152">
        <v>0.97299999999999998</v>
      </c>
      <c r="K31" s="152">
        <v>0.99</v>
      </c>
      <c r="L31" s="152"/>
    </row>
    <row r="32" spans="1:12" x14ac:dyDescent="0.25">
      <c r="A32" s="148">
        <v>5</v>
      </c>
      <c r="B32" s="152">
        <v>0.85099999999999998</v>
      </c>
      <c r="C32" s="152">
        <v>0.86599999999999999</v>
      </c>
      <c r="D32" s="152">
        <v>0.88100000000000001</v>
      </c>
      <c r="E32" s="152">
        <v>0.89600000000000002</v>
      </c>
      <c r="F32" s="152">
        <v>0.91100000000000003</v>
      </c>
      <c r="G32" s="152">
        <v>0.92600000000000005</v>
      </c>
      <c r="H32" s="152">
        <v>0.94199999999999995</v>
      </c>
      <c r="I32" s="152">
        <v>0.95799999999999996</v>
      </c>
      <c r="J32" s="152">
        <v>0.97399999999999998</v>
      </c>
      <c r="K32" s="152">
        <v>0.99099999999999999</v>
      </c>
      <c r="L32" s="152"/>
    </row>
    <row r="33" spans="1:12" x14ac:dyDescent="0.25">
      <c r="A33" s="148">
        <v>6</v>
      </c>
      <c r="B33" s="152">
        <v>0.85299999999999998</v>
      </c>
      <c r="C33" s="152">
        <v>0.86699999999999999</v>
      </c>
      <c r="D33" s="152">
        <v>0.88200000000000001</v>
      </c>
      <c r="E33" s="152">
        <v>0.89700000000000002</v>
      </c>
      <c r="F33" s="152">
        <v>0.91200000000000003</v>
      </c>
      <c r="G33" s="152">
        <v>0.92800000000000005</v>
      </c>
      <c r="H33" s="152">
        <v>0.94299999999999995</v>
      </c>
      <c r="I33" s="152">
        <v>0.95899999999999996</v>
      </c>
      <c r="J33" s="152">
        <v>0.97599999999999998</v>
      </c>
      <c r="K33" s="152">
        <v>0.99199999999999999</v>
      </c>
      <c r="L33" s="152"/>
    </row>
    <row r="34" spans="1:12" x14ac:dyDescent="0.25">
      <c r="A34" s="148">
        <v>7</v>
      </c>
      <c r="B34" s="152">
        <v>0.85399999999999998</v>
      </c>
      <c r="C34" s="152">
        <v>0.86799999999999999</v>
      </c>
      <c r="D34" s="152">
        <v>0.88300000000000001</v>
      </c>
      <c r="E34" s="152">
        <v>0.89800000000000002</v>
      </c>
      <c r="F34" s="152">
        <v>0.91300000000000003</v>
      </c>
      <c r="G34" s="152">
        <v>0.92900000000000005</v>
      </c>
      <c r="H34" s="152">
        <v>0.94499999999999995</v>
      </c>
      <c r="I34" s="152">
        <v>0.96099999999999997</v>
      </c>
      <c r="J34" s="152">
        <v>0.97699999999999998</v>
      </c>
      <c r="K34" s="152">
        <v>0.99399999999999999</v>
      </c>
      <c r="L34" s="152"/>
    </row>
    <row r="35" spans="1:12" x14ac:dyDescent="0.25">
      <c r="A35" s="148">
        <v>8</v>
      </c>
      <c r="B35" s="152">
        <v>0.85499999999999998</v>
      </c>
      <c r="C35" s="152">
        <v>0.87</v>
      </c>
      <c r="D35" s="152">
        <v>0.88400000000000001</v>
      </c>
      <c r="E35" s="152">
        <v>0.89900000000000002</v>
      </c>
      <c r="F35" s="152">
        <v>0.91500000000000004</v>
      </c>
      <c r="G35" s="152">
        <v>0.93</v>
      </c>
      <c r="H35" s="152">
        <v>0.94599999999999995</v>
      </c>
      <c r="I35" s="152">
        <v>0.96199999999999997</v>
      </c>
      <c r="J35" s="152">
        <v>0.97799999999999998</v>
      </c>
      <c r="K35" s="152">
        <v>0.995</v>
      </c>
      <c r="L35" s="152"/>
    </row>
    <row r="36" spans="1:12" x14ac:dyDescent="0.25">
      <c r="A36" s="148">
        <v>9</v>
      </c>
      <c r="B36" s="152">
        <v>0.85599999999999998</v>
      </c>
      <c r="C36" s="152">
        <v>0.871</v>
      </c>
      <c r="D36" s="152">
        <v>0.88600000000000001</v>
      </c>
      <c r="E36" s="152">
        <v>0.90100000000000002</v>
      </c>
      <c r="F36" s="152">
        <v>0.91600000000000004</v>
      </c>
      <c r="G36" s="152">
        <v>0.93200000000000005</v>
      </c>
      <c r="H36" s="152">
        <v>0.94699999999999995</v>
      </c>
      <c r="I36" s="152">
        <v>0.96299999999999997</v>
      </c>
      <c r="J36" s="152">
        <v>0.98</v>
      </c>
      <c r="K36" s="152">
        <v>0.997</v>
      </c>
      <c r="L36" s="152"/>
    </row>
    <row r="37" spans="1:12" x14ac:dyDescent="0.25">
      <c r="A37" s="148">
        <v>10</v>
      </c>
      <c r="B37" s="152">
        <v>0.85699999999999998</v>
      </c>
      <c r="C37" s="152">
        <v>0.872</v>
      </c>
      <c r="D37" s="152">
        <v>0.88700000000000001</v>
      </c>
      <c r="E37" s="152">
        <v>0.90200000000000002</v>
      </c>
      <c r="F37" s="152">
        <v>0.91700000000000004</v>
      </c>
      <c r="G37" s="152">
        <v>0.93300000000000005</v>
      </c>
      <c r="H37" s="152">
        <v>0.94899999999999995</v>
      </c>
      <c r="I37" s="152">
        <v>0.96499999999999997</v>
      </c>
      <c r="J37" s="152">
        <v>0.98099999999999998</v>
      </c>
      <c r="K37" s="152">
        <v>0.998</v>
      </c>
      <c r="L37" s="152"/>
    </row>
    <row r="38" spans="1:12" x14ac:dyDescent="0.25">
      <c r="A38" s="148">
        <v>11</v>
      </c>
      <c r="B38" s="152">
        <v>0.85899999999999999</v>
      </c>
      <c r="C38" s="152">
        <v>0.873</v>
      </c>
      <c r="D38" s="152">
        <v>0.88800000000000001</v>
      </c>
      <c r="E38" s="152">
        <v>0.90300000000000002</v>
      </c>
      <c r="F38" s="152">
        <v>0.91900000000000004</v>
      </c>
      <c r="G38" s="152">
        <v>0.93400000000000005</v>
      </c>
      <c r="H38" s="152">
        <v>0.95</v>
      </c>
      <c r="I38" s="152">
        <v>0.96599999999999997</v>
      </c>
      <c r="J38" s="152">
        <v>0.98299999999999998</v>
      </c>
      <c r="K38" s="152">
        <v>0.999</v>
      </c>
      <c r="L38" s="152"/>
    </row>
    <row r="39" spans="1:12" x14ac:dyDescent="0.25">
      <c r="A39"/>
      <c r="B39"/>
    </row>
    <row r="40" spans="1:12" x14ac:dyDescent="0.25">
      <c r="A40"/>
      <c r="B40"/>
    </row>
    <row r="41" spans="1:12" x14ac:dyDescent="0.25">
      <c r="A41"/>
      <c r="B41"/>
    </row>
    <row r="42" spans="1:12" x14ac:dyDescent="0.25">
      <c r="A42"/>
      <c r="B42"/>
    </row>
    <row r="43" spans="1:12" x14ac:dyDescent="0.25">
      <c r="A43"/>
      <c r="B43"/>
    </row>
    <row r="44" spans="1:12" ht="39.6" customHeight="1" x14ac:dyDescent="0.25">
      <c r="A44"/>
      <c r="B44"/>
    </row>
    <row r="45" spans="1:12" x14ac:dyDescent="0.25">
      <c r="A45"/>
      <c r="B45"/>
    </row>
    <row r="46" spans="1:12" ht="27.6" customHeight="1" x14ac:dyDescent="0.25">
      <c r="A46"/>
      <c r="B46"/>
    </row>
    <row r="47" spans="1:12" x14ac:dyDescent="0.25">
      <c r="A47"/>
      <c r="B47"/>
    </row>
    <row r="48" spans="1: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KmN61YAZoMR+6tjOQJlUFXpoWtHr8Y7YevQ8SiV1frhcl/1xzSOG2JOhiQ8Bv+uz/FTVxprwap2b89KEA+EHLg==" saltValue="FKGlvOPtjrVOnqR+41JesQ==" spinCount="100000" sheet="1" objects="1" scenarios="1"/>
  <conditionalFormatting sqref="A6">
    <cfRule type="expression" dxfId="1131" priority="21" stopIfTrue="1">
      <formula>MOD(ROW(),2)=0</formula>
    </cfRule>
    <cfRule type="expression" dxfId="1130" priority="22" stopIfTrue="1">
      <formula>MOD(ROW(),2)&lt;&gt;0</formula>
    </cfRule>
  </conditionalFormatting>
  <conditionalFormatting sqref="B6:L6 B8:L16 C7:L7 C17:L21">
    <cfRule type="expression" dxfId="1129" priority="23" stopIfTrue="1">
      <formula>MOD(ROW(),2)=0</formula>
    </cfRule>
    <cfRule type="expression" dxfId="1128" priority="24" stopIfTrue="1">
      <formula>MOD(ROW(),2)&lt;&gt;0</formula>
    </cfRule>
  </conditionalFormatting>
  <conditionalFormatting sqref="A7:A20">
    <cfRule type="expression" dxfId="1127" priority="15" stopIfTrue="1">
      <formula>MOD(ROW(),2)=0</formula>
    </cfRule>
    <cfRule type="expression" dxfId="1126" priority="16" stopIfTrue="1">
      <formula>MOD(ROW(),2)&lt;&gt;0</formula>
    </cfRule>
  </conditionalFormatting>
  <conditionalFormatting sqref="B17">
    <cfRule type="expression" dxfId="1125" priority="13" stopIfTrue="1">
      <formula>MOD(ROW(),2)=0</formula>
    </cfRule>
    <cfRule type="expression" dxfId="1124" priority="14" stopIfTrue="1">
      <formula>MOD(ROW(),2)&lt;&gt;0</formula>
    </cfRule>
  </conditionalFormatting>
  <conditionalFormatting sqref="B18:B21">
    <cfRule type="expression" dxfId="1123" priority="11" stopIfTrue="1">
      <formula>MOD(ROW(),2)=0</formula>
    </cfRule>
    <cfRule type="expression" dxfId="1122" priority="12" stopIfTrue="1">
      <formula>MOD(ROW(),2)&lt;&gt;0</formula>
    </cfRule>
  </conditionalFormatting>
  <conditionalFormatting sqref="B7">
    <cfRule type="expression" dxfId="1121" priority="9" stopIfTrue="1">
      <formula>MOD(ROW(),2)=0</formula>
    </cfRule>
    <cfRule type="expression" dxfId="1120" priority="10" stopIfTrue="1">
      <formula>MOD(ROW(),2)&lt;&gt;0</formula>
    </cfRule>
  </conditionalFormatting>
  <conditionalFormatting sqref="A26:A38">
    <cfRule type="expression" dxfId="1119" priority="5" stopIfTrue="1">
      <formula>MOD(ROW(),2)=0</formula>
    </cfRule>
    <cfRule type="expression" dxfId="1118" priority="6" stopIfTrue="1">
      <formula>MOD(ROW(),2)&lt;&gt;0</formula>
    </cfRule>
  </conditionalFormatting>
  <conditionalFormatting sqref="B26:L38">
    <cfRule type="expression" dxfId="1117" priority="7" stopIfTrue="1">
      <formula>MOD(ROW(),2)=0</formula>
    </cfRule>
    <cfRule type="expression" dxfId="1116" priority="8" stopIfTrue="1">
      <formula>MOD(ROW(),2)&lt;&gt;0</formula>
    </cfRule>
  </conditionalFormatting>
  <conditionalFormatting sqref="A21">
    <cfRule type="expression" dxfId="1115" priority="1" stopIfTrue="1">
      <formula>MOD(ROW(),2)=0</formula>
    </cfRule>
    <cfRule type="expression" dxfId="1114" priority="2" stopIfTrue="1">
      <formula>MOD(ROW(),2)&lt;&gt;0</formula>
    </cfRule>
  </conditionalFormatting>
  <hyperlinks>
    <hyperlink ref="B24" location="Assumptions!A1" display="Assumptions" xr:uid="{871762F8-069F-4524-AB57-E7C46B4CF65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60"/>
  <dimension ref="A1:I65"/>
  <sheetViews>
    <sheetView showGridLines="0" zoomScale="85" zoomScaleNormal="85" workbookViewId="0">
      <selection activeCell="J22" sqref="J22"/>
    </sheetView>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ERF - x-407</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348</v>
      </c>
      <c r="B7" s="92" t="s">
        <v>351</v>
      </c>
      <c r="C7" s="92"/>
      <c r="D7" s="92"/>
      <c r="E7" s="92"/>
      <c r="F7" s="92"/>
      <c r="G7" s="92"/>
    </row>
    <row r="8" spans="1:9" x14ac:dyDescent="0.25">
      <c r="A8" s="90" t="s">
        <v>349</v>
      </c>
      <c r="B8" s="92" t="s">
        <v>456</v>
      </c>
      <c r="C8" s="92"/>
      <c r="D8" s="92"/>
      <c r="E8" s="92"/>
      <c r="F8" s="92"/>
      <c r="G8" s="92"/>
    </row>
    <row r="9" spans="1:9" x14ac:dyDescent="0.25">
      <c r="A9" s="90" t="s">
        <v>17</v>
      </c>
      <c r="B9" s="92" t="s">
        <v>441</v>
      </c>
      <c r="C9" s="92"/>
      <c r="D9" s="92"/>
      <c r="E9" s="92"/>
      <c r="F9" s="92"/>
      <c r="G9" s="92"/>
    </row>
    <row r="10" spans="1:9" x14ac:dyDescent="0.25">
      <c r="A10" s="90" t="s">
        <v>2</v>
      </c>
      <c r="B10" s="92" t="s">
        <v>464</v>
      </c>
      <c r="C10" s="92"/>
      <c r="D10" s="92"/>
      <c r="E10" s="92"/>
      <c r="F10" s="92"/>
      <c r="G10" s="92"/>
    </row>
    <row r="11" spans="1:9" x14ac:dyDescent="0.25">
      <c r="A11" s="90" t="s">
        <v>23</v>
      </c>
      <c r="B11" s="92" t="s">
        <v>355</v>
      </c>
      <c r="C11" s="92"/>
      <c r="D11" s="92"/>
      <c r="E11" s="92"/>
      <c r="F11" s="92"/>
      <c r="G11" s="92"/>
    </row>
    <row r="12" spans="1:9" x14ac:dyDescent="0.25">
      <c r="A12" s="90" t="s">
        <v>271</v>
      </c>
      <c r="B12" s="92" t="s">
        <v>458</v>
      </c>
      <c r="C12" s="92"/>
      <c r="D12" s="92"/>
      <c r="E12" s="92"/>
      <c r="F12" s="92"/>
      <c r="G12" s="92"/>
    </row>
    <row r="13" spans="1:9" x14ac:dyDescent="0.25">
      <c r="A13" s="90" t="s">
        <v>389</v>
      </c>
      <c r="B13" s="92">
        <v>1</v>
      </c>
      <c r="C13" s="92"/>
      <c r="D13" s="92"/>
      <c r="E13" s="92"/>
      <c r="F13" s="92"/>
      <c r="G13" s="92"/>
    </row>
    <row r="14" spans="1:9" x14ac:dyDescent="0.25">
      <c r="A14" s="90" t="s">
        <v>18</v>
      </c>
      <c r="B14" s="92">
        <v>407</v>
      </c>
      <c r="C14" s="92"/>
      <c r="D14" s="92"/>
      <c r="E14" s="92"/>
      <c r="F14" s="92"/>
      <c r="G14" s="92"/>
    </row>
    <row r="15" spans="1:9" x14ac:dyDescent="0.25">
      <c r="A15" s="90" t="s">
        <v>58</v>
      </c>
      <c r="B15" s="92" t="s">
        <v>465</v>
      </c>
      <c r="C15" s="92"/>
      <c r="D15" s="92"/>
      <c r="E15" s="92"/>
      <c r="F15" s="92"/>
      <c r="G15" s="92"/>
    </row>
    <row r="16" spans="1:9" x14ac:dyDescent="0.25">
      <c r="A16" s="90" t="s">
        <v>59</v>
      </c>
      <c r="B16" s="92" t="s">
        <v>466</v>
      </c>
      <c r="C16" s="92"/>
      <c r="D16" s="92"/>
      <c r="E16" s="92"/>
      <c r="F16" s="92"/>
      <c r="G16" s="92"/>
    </row>
    <row r="17" spans="1:7" ht="52.8" x14ac:dyDescent="0.25">
      <c r="A17" s="90" t="s">
        <v>360</v>
      </c>
      <c r="B17" s="92" t="s">
        <v>824</v>
      </c>
      <c r="C17" s="92"/>
      <c r="D17" s="92"/>
      <c r="E17" s="92"/>
      <c r="F17" s="92"/>
      <c r="G17" s="92"/>
    </row>
    <row r="18" spans="1:7" x14ac:dyDescent="0.25">
      <c r="A18" s="90" t="s">
        <v>19</v>
      </c>
      <c r="B18" s="102">
        <v>45106</v>
      </c>
      <c r="C18" s="92"/>
      <c r="D18" s="92"/>
      <c r="E18" s="92"/>
      <c r="F18" s="92"/>
      <c r="G18" s="92"/>
    </row>
    <row r="19" spans="1:7" x14ac:dyDescent="0.25">
      <c r="A19" s="90" t="s">
        <v>20</v>
      </c>
      <c r="B19" s="110"/>
      <c r="C19" s="92"/>
      <c r="D19" s="92"/>
      <c r="E19" s="92"/>
      <c r="F19" s="92"/>
      <c r="G19" s="92"/>
    </row>
    <row r="20" spans="1:7" x14ac:dyDescent="0.25">
      <c r="A20" s="90" t="s">
        <v>269</v>
      </c>
      <c r="B20" s="92" t="s">
        <v>361</v>
      </c>
      <c r="C20" s="92"/>
      <c r="D20" s="92"/>
      <c r="E20" s="92"/>
      <c r="F20" s="92"/>
      <c r="G20" s="92"/>
    </row>
    <row r="21" spans="1:7" x14ac:dyDescent="0.25">
      <c r="A21" s="90" t="s">
        <v>895</v>
      </c>
      <c r="B21" s="92" t="s">
        <v>846</v>
      </c>
      <c r="C21" s="92"/>
      <c r="D21" s="92"/>
      <c r="E21" s="92"/>
      <c r="F21" s="92"/>
      <c r="G21" s="92"/>
    </row>
    <row r="23" spans="1:7" x14ac:dyDescent="0.25">
      <c r="B23" s="107" t="str">
        <f>HYPERLINK("#'Factor List'!A1","Back to Factor List")</f>
        <v>Back to Factor List</v>
      </c>
    </row>
    <row r="24" spans="1:7" x14ac:dyDescent="0.25">
      <c r="B24" s="107" t="s">
        <v>839</v>
      </c>
    </row>
    <row r="26" spans="1:7" x14ac:dyDescent="0.25">
      <c r="A26" s="147" t="s">
        <v>446</v>
      </c>
      <c r="B26" s="147">
        <v>50</v>
      </c>
      <c r="C26" s="147">
        <v>51</v>
      </c>
      <c r="D26" s="147">
        <v>52</v>
      </c>
      <c r="E26" s="147">
        <v>53</v>
      </c>
      <c r="F26" s="147">
        <v>54</v>
      </c>
      <c r="G26" s="147">
        <v>55</v>
      </c>
    </row>
    <row r="27" spans="1:7" x14ac:dyDescent="0.25">
      <c r="A27" s="148">
        <v>0</v>
      </c>
      <c r="B27" s="152">
        <v>0.251</v>
      </c>
      <c r="C27" s="152">
        <v>0.20100000000000001</v>
      </c>
      <c r="D27" s="152">
        <v>0.15</v>
      </c>
      <c r="E27" s="152">
        <v>0.1</v>
      </c>
      <c r="F27" s="152">
        <v>4.9000000000000002E-2</v>
      </c>
      <c r="G27" s="152">
        <v>0</v>
      </c>
    </row>
    <row r="28" spans="1:7" x14ac:dyDescent="0.25">
      <c r="A28" s="148">
        <v>1</v>
      </c>
      <c r="B28" s="152">
        <v>0.246</v>
      </c>
      <c r="C28" s="152">
        <v>0.19600000000000001</v>
      </c>
      <c r="D28" s="152">
        <v>0.14599999999999999</v>
      </c>
      <c r="E28" s="152">
        <v>9.6000000000000002E-2</v>
      </c>
      <c r="F28" s="152">
        <v>4.4999999999999998E-2</v>
      </c>
      <c r="G28" s="152"/>
    </row>
    <row r="29" spans="1:7" x14ac:dyDescent="0.25">
      <c r="A29" s="148">
        <v>2</v>
      </c>
      <c r="B29" s="152">
        <v>0.24199999999999999</v>
      </c>
      <c r="C29" s="152">
        <v>0.192</v>
      </c>
      <c r="D29" s="152">
        <v>0.14199999999999999</v>
      </c>
      <c r="E29" s="152">
        <v>9.0999999999999998E-2</v>
      </c>
      <c r="F29" s="152">
        <v>0.04</v>
      </c>
      <c r="G29" s="152"/>
    </row>
    <row r="30" spans="1:7" x14ac:dyDescent="0.25">
      <c r="A30" s="148">
        <v>3</v>
      </c>
      <c r="B30" s="152">
        <v>0.23799999999999999</v>
      </c>
      <c r="C30" s="152">
        <v>0.188</v>
      </c>
      <c r="D30" s="152">
        <v>0.13800000000000001</v>
      </c>
      <c r="E30" s="152">
        <v>8.6999999999999994E-2</v>
      </c>
      <c r="F30" s="152">
        <v>3.5999999999999997E-2</v>
      </c>
      <c r="G30" s="152"/>
    </row>
    <row r="31" spans="1:7" x14ac:dyDescent="0.25">
      <c r="A31" s="148">
        <v>4</v>
      </c>
      <c r="B31" s="152">
        <v>0.23400000000000001</v>
      </c>
      <c r="C31" s="152">
        <v>0.184</v>
      </c>
      <c r="D31" s="152">
        <v>0.13400000000000001</v>
      </c>
      <c r="E31" s="152">
        <v>8.3000000000000004E-2</v>
      </c>
      <c r="F31" s="152">
        <v>3.2000000000000001E-2</v>
      </c>
      <c r="G31" s="152"/>
    </row>
    <row r="32" spans="1:7" x14ac:dyDescent="0.25">
      <c r="A32" s="148">
        <v>5</v>
      </c>
      <c r="B32" s="152">
        <v>0.23</v>
      </c>
      <c r="C32" s="152">
        <v>0.18</v>
      </c>
      <c r="D32" s="152">
        <v>0.129</v>
      </c>
      <c r="E32" s="152">
        <v>7.9000000000000001E-2</v>
      </c>
      <c r="F32" s="152">
        <v>2.8000000000000001E-2</v>
      </c>
      <c r="G32" s="152"/>
    </row>
    <row r="33" spans="1:7" x14ac:dyDescent="0.25">
      <c r="A33" s="148">
        <v>6</v>
      </c>
      <c r="B33" s="152">
        <v>0.22600000000000001</v>
      </c>
      <c r="C33" s="152">
        <v>0.17599999999999999</v>
      </c>
      <c r="D33" s="152">
        <v>0.125</v>
      </c>
      <c r="E33" s="152">
        <v>7.3999999999999996E-2</v>
      </c>
      <c r="F33" s="152">
        <v>2.3E-2</v>
      </c>
      <c r="G33" s="152"/>
    </row>
    <row r="34" spans="1:7" x14ac:dyDescent="0.25">
      <c r="A34" s="148">
        <v>7</v>
      </c>
      <c r="B34" s="152">
        <v>0.222</v>
      </c>
      <c r="C34" s="152">
        <v>0.17100000000000001</v>
      </c>
      <c r="D34" s="152">
        <v>0.121</v>
      </c>
      <c r="E34" s="152">
        <v>7.0000000000000007E-2</v>
      </c>
      <c r="F34" s="152">
        <v>1.9E-2</v>
      </c>
      <c r="G34" s="152"/>
    </row>
    <row r="35" spans="1:7" x14ac:dyDescent="0.25">
      <c r="A35" s="148">
        <v>8</v>
      </c>
      <c r="B35" s="152">
        <v>0.217</v>
      </c>
      <c r="C35" s="152">
        <v>0.16700000000000001</v>
      </c>
      <c r="D35" s="152">
        <v>0.11700000000000001</v>
      </c>
      <c r="E35" s="152">
        <v>6.6000000000000003E-2</v>
      </c>
      <c r="F35" s="152">
        <v>1.4999999999999999E-2</v>
      </c>
      <c r="G35" s="152"/>
    </row>
    <row r="36" spans="1:7" x14ac:dyDescent="0.25">
      <c r="A36" s="148">
        <v>9</v>
      </c>
      <c r="B36" s="152">
        <v>0.21299999999999999</v>
      </c>
      <c r="C36" s="152">
        <v>0.16300000000000001</v>
      </c>
      <c r="D36" s="152">
        <v>0.112</v>
      </c>
      <c r="E36" s="152">
        <v>6.2E-2</v>
      </c>
      <c r="F36" s="152">
        <v>1.0999999999999999E-2</v>
      </c>
      <c r="G36" s="152"/>
    </row>
    <row r="37" spans="1:7" x14ac:dyDescent="0.25">
      <c r="A37" s="148">
        <v>10</v>
      </c>
      <c r="B37" s="152">
        <v>0.20899999999999999</v>
      </c>
      <c r="C37" s="152">
        <v>0.159</v>
      </c>
      <c r="D37" s="152">
        <v>0.108</v>
      </c>
      <c r="E37" s="152">
        <v>5.7000000000000002E-2</v>
      </c>
      <c r="F37" s="152">
        <v>6.0000000000000001E-3</v>
      </c>
      <c r="G37" s="152"/>
    </row>
    <row r="38" spans="1:7" x14ac:dyDescent="0.25">
      <c r="A38" s="148">
        <v>11</v>
      </c>
      <c r="B38" s="152">
        <v>0.20499999999999999</v>
      </c>
      <c r="C38" s="152">
        <v>0.155</v>
      </c>
      <c r="D38" s="152">
        <v>0.104</v>
      </c>
      <c r="E38" s="152">
        <v>5.2999999999999999E-2</v>
      </c>
      <c r="F38" s="152">
        <v>2E-3</v>
      </c>
      <c r="G38" s="152"/>
    </row>
    <row r="39" spans="1:7" x14ac:dyDescent="0.25">
      <c r="A39"/>
      <c r="B39"/>
    </row>
    <row r="40" spans="1:7" x14ac:dyDescent="0.25">
      <c r="A40"/>
      <c r="B40"/>
    </row>
    <row r="41" spans="1:7" x14ac:dyDescent="0.25">
      <c r="A41"/>
      <c r="B41"/>
    </row>
    <row r="42" spans="1:7" x14ac:dyDescent="0.25">
      <c r="A42"/>
      <c r="B42"/>
    </row>
    <row r="43" spans="1:7" x14ac:dyDescent="0.25">
      <c r="A43"/>
      <c r="B43"/>
    </row>
    <row r="44" spans="1:7" ht="39.6" customHeight="1" x14ac:dyDescent="0.25">
      <c r="A44"/>
      <c r="B44"/>
    </row>
    <row r="45" spans="1:7" x14ac:dyDescent="0.25">
      <c r="A45"/>
      <c r="B45"/>
    </row>
    <row r="46" spans="1:7" ht="27.6" customHeight="1"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eWPMHq5vY/DMh7DLrHnbWsmw0BEUmIksnzFG4xn3Hb11rG+iZ6RUt2FYin3R0HoV8M0jxIHTqBWBY2vxyEGPZQ==" saltValue="vws/EzonvWi3VOVqnS6ivQ==" spinCount="100000" sheet="1" objects="1" scenarios="1"/>
  <conditionalFormatting sqref="A6">
    <cfRule type="expression" dxfId="1113" priority="21" stopIfTrue="1">
      <formula>MOD(ROW(),2)=0</formula>
    </cfRule>
    <cfRule type="expression" dxfId="1112" priority="22" stopIfTrue="1">
      <formula>MOD(ROW(),2)&lt;&gt;0</formula>
    </cfRule>
  </conditionalFormatting>
  <conditionalFormatting sqref="B6:G6 B8:G16 C7:G7 C17:G21">
    <cfRule type="expression" dxfId="1111" priority="23" stopIfTrue="1">
      <formula>MOD(ROW(),2)=0</formula>
    </cfRule>
    <cfRule type="expression" dxfId="1110" priority="24" stopIfTrue="1">
      <formula>MOD(ROW(),2)&lt;&gt;0</formula>
    </cfRule>
  </conditionalFormatting>
  <conditionalFormatting sqref="A7:A20">
    <cfRule type="expression" dxfId="1109" priority="15" stopIfTrue="1">
      <formula>MOD(ROW(),2)=0</formula>
    </cfRule>
    <cfRule type="expression" dxfId="1108" priority="16" stopIfTrue="1">
      <formula>MOD(ROW(),2)&lt;&gt;0</formula>
    </cfRule>
  </conditionalFormatting>
  <conditionalFormatting sqref="B17">
    <cfRule type="expression" dxfId="1107" priority="13" stopIfTrue="1">
      <formula>MOD(ROW(),2)=0</formula>
    </cfRule>
    <cfRule type="expression" dxfId="1106" priority="14" stopIfTrue="1">
      <formula>MOD(ROW(),2)&lt;&gt;0</formula>
    </cfRule>
  </conditionalFormatting>
  <conditionalFormatting sqref="B18:B21">
    <cfRule type="expression" dxfId="1105" priority="11" stopIfTrue="1">
      <formula>MOD(ROW(),2)=0</formula>
    </cfRule>
    <cfRule type="expression" dxfId="1104" priority="12" stopIfTrue="1">
      <formula>MOD(ROW(),2)&lt;&gt;0</formula>
    </cfRule>
  </conditionalFormatting>
  <conditionalFormatting sqref="B7">
    <cfRule type="expression" dxfId="1103" priority="9" stopIfTrue="1">
      <formula>MOD(ROW(),2)=0</formula>
    </cfRule>
    <cfRule type="expression" dxfId="1102" priority="10" stopIfTrue="1">
      <formula>MOD(ROW(),2)&lt;&gt;0</formula>
    </cfRule>
  </conditionalFormatting>
  <conditionalFormatting sqref="A26:A38">
    <cfRule type="expression" dxfId="1101" priority="5" stopIfTrue="1">
      <formula>MOD(ROW(),2)=0</formula>
    </cfRule>
    <cfRule type="expression" dxfId="1100" priority="6" stopIfTrue="1">
      <formula>MOD(ROW(),2)&lt;&gt;0</formula>
    </cfRule>
  </conditionalFormatting>
  <conditionalFormatting sqref="B26:G38">
    <cfRule type="expression" dxfId="1099" priority="7" stopIfTrue="1">
      <formula>MOD(ROW(),2)=0</formula>
    </cfRule>
    <cfRule type="expression" dxfId="1098" priority="8" stopIfTrue="1">
      <formula>MOD(ROW(),2)&lt;&gt;0</formula>
    </cfRule>
  </conditionalFormatting>
  <conditionalFormatting sqref="A21">
    <cfRule type="expression" dxfId="1097" priority="1" stopIfTrue="1">
      <formula>MOD(ROW(),2)=0</formula>
    </cfRule>
    <cfRule type="expression" dxfId="1096" priority="2" stopIfTrue="1">
      <formula>MOD(ROW(),2)&lt;&gt;0</formula>
    </cfRule>
  </conditionalFormatting>
  <hyperlinks>
    <hyperlink ref="B24" location="Assumptions!A1" display="Assumptions" xr:uid="{BF295E88-D663-4665-9D5D-29FAE67A3F5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61"/>
  <dimension ref="A1:P65"/>
  <sheetViews>
    <sheetView showGridLines="0" topLeftCell="C1" zoomScale="85" zoomScaleNormal="85" workbookViewId="0">
      <selection activeCell="K22" sqref="K22"/>
    </sheetView>
  </sheetViews>
  <sheetFormatPr defaultColWidth="10" defaultRowHeight="13.2" x14ac:dyDescent="0.25"/>
  <cols>
    <col min="1" max="1" width="31.5546875" style="28" customWidth="1"/>
    <col min="2" max="7" width="22.5546875" style="28" customWidth="1"/>
    <col min="8" max="9" width="10" style="28"/>
    <col min="10" max="10" width="31.5546875" style="28" customWidth="1"/>
    <col min="11"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x-408</v>
      </c>
      <c r="B3" s="58"/>
      <c r="C3" s="58"/>
      <c r="D3" s="58"/>
      <c r="E3" s="58"/>
      <c r="F3" s="58"/>
      <c r="G3" s="58"/>
      <c r="H3" s="58"/>
      <c r="I3" s="58"/>
    </row>
    <row r="4" spans="1:16" x14ac:dyDescent="0.25">
      <c r="A4" s="60"/>
    </row>
    <row r="6" spans="1:16" x14ac:dyDescent="0.25">
      <c r="A6" s="89" t="s">
        <v>24</v>
      </c>
      <c r="B6" s="91" t="s">
        <v>26</v>
      </c>
      <c r="C6" s="91"/>
      <c r="D6" s="91"/>
      <c r="E6" s="91"/>
      <c r="F6" s="91"/>
      <c r="G6" s="91"/>
      <c r="J6" s="89" t="s">
        <v>24</v>
      </c>
      <c r="K6" s="91" t="s">
        <v>26</v>
      </c>
      <c r="L6" s="91"/>
      <c r="M6" s="91"/>
      <c r="N6" s="91"/>
      <c r="O6" s="91"/>
      <c r="P6" s="91"/>
    </row>
    <row r="7" spans="1:16" x14ac:dyDescent="0.25">
      <c r="A7" s="90" t="s">
        <v>348</v>
      </c>
      <c r="B7" s="92" t="s">
        <v>351</v>
      </c>
      <c r="C7" s="92"/>
      <c r="D7" s="92"/>
      <c r="E7" s="92"/>
      <c r="F7" s="92"/>
      <c r="G7" s="92"/>
      <c r="J7" s="90" t="s">
        <v>348</v>
      </c>
      <c r="K7" s="92" t="s">
        <v>351</v>
      </c>
      <c r="L7" s="92"/>
      <c r="M7" s="92"/>
      <c r="N7" s="92"/>
      <c r="O7" s="92"/>
      <c r="P7" s="92"/>
    </row>
    <row r="8" spans="1:16" x14ac:dyDescent="0.25">
      <c r="A8" s="90" t="s">
        <v>349</v>
      </c>
      <c r="B8" s="92" t="s">
        <v>50</v>
      </c>
      <c r="C8" s="92"/>
      <c r="D8" s="92"/>
      <c r="E8" s="92"/>
      <c r="F8" s="92"/>
      <c r="G8" s="92"/>
      <c r="J8" s="90" t="s">
        <v>349</v>
      </c>
      <c r="K8" s="92" t="s">
        <v>50</v>
      </c>
      <c r="L8" s="92"/>
      <c r="M8" s="92"/>
      <c r="N8" s="92"/>
      <c r="O8" s="92"/>
      <c r="P8" s="92"/>
    </row>
    <row r="9" spans="1:16" x14ac:dyDescent="0.25">
      <c r="A9" s="90" t="s">
        <v>17</v>
      </c>
      <c r="B9" s="92" t="s">
        <v>441</v>
      </c>
      <c r="C9" s="92"/>
      <c r="D9" s="92"/>
      <c r="E9" s="92"/>
      <c r="F9" s="92"/>
      <c r="G9" s="92"/>
      <c r="J9" s="90" t="s">
        <v>17</v>
      </c>
      <c r="K9" s="92" t="s">
        <v>441</v>
      </c>
      <c r="L9" s="92"/>
      <c r="M9" s="92"/>
      <c r="N9" s="92"/>
      <c r="O9" s="92"/>
      <c r="P9" s="92"/>
    </row>
    <row r="10" spans="1:16" x14ac:dyDescent="0.25">
      <c r="A10" s="90" t="s">
        <v>2</v>
      </c>
      <c r="B10" s="92" t="s">
        <v>467</v>
      </c>
      <c r="C10" s="92"/>
      <c r="D10" s="92"/>
      <c r="E10" s="92"/>
      <c r="F10" s="92"/>
      <c r="G10" s="92"/>
      <c r="J10" s="90" t="s">
        <v>2</v>
      </c>
      <c r="K10" s="92" t="s">
        <v>467</v>
      </c>
      <c r="L10" s="92"/>
      <c r="M10" s="92"/>
      <c r="N10" s="92"/>
      <c r="O10" s="92"/>
      <c r="P10" s="92"/>
    </row>
    <row r="11" spans="1:16" x14ac:dyDescent="0.25">
      <c r="A11" s="90" t="s">
        <v>23</v>
      </c>
      <c r="B11" s="92" t="s">
        <v>355</v>
      </c>
      <c r="C11" s="92"/>
      <c r="D11" s="92"/>
      <c r="E11" s="92"/>
      <c r="F11" s="92"/>
      <c r="G11" s="92"/>
      <c r="J11" s="90" t="s">
        <v>23</v>
      </c>
      <c r="K11" s="92" t="s">
        <v>355</v>
      </c>
      <c r="L11" s="92"/>
      <c r="M11" s="92"/>
      <c r="N11" s="92"/>
      <c r="O11" s="92"/>
      <c r="P11" s="92"/>
    </row>
    <row r="12" spans="1:16" x14ac:dyDescent="0.25">
      <c r="A12" s="90" t="s">
        <v>271</v>
      </c>
      <c r="B12" s="92" t="s">
        <v>458</v>
      </c>
      <c r="C12" s="92"/>
      <c r="D12" s="92"/>
      <c r="E12" s="92"/>
      <c r="F12" s="92"/>
      <c r="G12" s="92"/>
      <c r="J12" s="90" t="s">
        <v>271</v>
      </c>
      <c r="K12" s="92" t="s">
        <v>458</v>
      </c>
      <c r="L12" s="92"/>
      <c r="M12" s="92"/>
      <c r="N12" s="92"/>
      <c r="O12" s="92"/>
      <c r="P12" s="92"/>
    </row>
    <row r="13" spans="1:16" x14ac:dyDescent="0.25">
      <c r="A13" s="90" t="s">
        <v>389</v>
      </c>
      <c r="B13" s="92">
        <v>1</v>
      </c>
      <c r="C13" s="92"/>
      <c r="D13" s="92"/>
      <c r="E13" s="92"/>
      <c r="F13" s="92"/>
      <c r="G13" s="92"/>
      <c r="J13" s="90" t="s">
        <v>389</v>
      </c>
      <c r="K13" s="92">
        <v>1</v>
      </c>
      <c r="L13" s="92"/>
      <c r="M13" s="92"/>
      <c r="N13" s="92"/>
      <c r="O13" s="92"/>
      <c r="P13" s="92"/>
    </row>
    <row r="14" spans="1:16" x14ac:dyDescent="0.25">
      <c r="A14" s="90" t="s">
        <v>18</v>
      </c>
      <c r="B14" s="92">
        <v>408</v>
      </c>
      <c r="C14" s="92"/>
      <c r="D14" s="92"/>
      <c r="E14" s="92"/>
      <c r="F14" s="92"/>
      <c r="G14" s="92"/>
      <c r="J14" s="90" t="s">
        <v>18</v>
      </c>
      <c r="K14" s="92">
        <v>408</v>
      </c>
      <c r="L14" s="92"/>
      <c r="M14" s="92"/>
      <c r="N14" s="92"/>
      <c r="O14" s="92"/>
      <c r="P14" s="92"/>
    </row>
    <row r="15" spans="1:16" x14ac:dyDescent="0.25">
      <c r="A15" s="90" t="s">
        <v>58</v>
      </c>
      <c r="B15" s="92" t="s">
        <v>468</v>
      </c>
      <c r="C15" s="92"/>
      <c r="D15" s="92"/>
      <c r="E15" s="92"/>
      <c r="F15" s="92"/>
      <c r="G15" s="92"/>
      <c r="J15" s="90" t="s">
        <v>58</v>
      </c>
      <c r="K15" s="92" t="s">
        <v>469</v>
      </c>
      <c r="L15" s="92"/>
      <c r="M15" s="92"/>
      <c r="N15" s="92"/>
      <c r="O15" s="92"/>
      <c r="P15" s="92"/>
    </row>
    <row r="16" spans="1:16" x14ac:dyDescent="0.25">
      <c r="A16" s="90" t="s">
        <v>59</v>
      </c>
      <c r="B16" s="92" t="s">
        <v>539</v>
      </c>
      <c r="C16" s="92"/>
      <c r="D16" s="92"/>
      <c r="E16" s="92"/>
      <c r="F16" s="92"/>
      <c r="G16" s="92"/>
      <c r="J16" s="90" t="s">
        <v>59</v>
      </c>
      <c r="K16" s="92" t="s">
        <v>540</v>
      </c>
      <c r="L16" s="92"/>
      <c r="M16" s="92"/>
      <c r="N16" s="92"/>
      <c r="O16" s="92"/>
      <c r="P16" s="92"/>
    </row>
    <row r="17" spans="1:16" ht="52.8" x14ac:dyDescent="0.25">
      <c r="A17" s="90" t="s">
        <v>360</v>
      </c>
      <c r="B17" s="92" t="s">
        <v>824</v>
      </c>
      <c r="C17" s="92"/>
      <c r="D17" s="92"/>
      <c r="E17" s="92"/>
      <c r="F17" s="92"/>
      <c r="G17" s="92"/>
      <c r="J17" s="90" t="s">
        <v>360</v>
      </c>
      <c r="K17" s="92" t="s">
        <v>824</v>
      </c>
      <c r="L17" s="92"/>
      <c r="M17" s="92"/>
      <c r="N17" s="92"/>
      <c r="O17" s="92"/>
      <c r="P17" s="92"/>
    </row>
    <row r="18" spans="1:16" x14ac:dyDescent="0.25">
      <c r="A18" s="90" t="s">
        <v>19</v>
      </c>
      <c r="B18" s="102">
        <v>45106</v>
      </c>
      <c r="C18" s="92"/>
      <c r="D18" s="92"/>
      <c r="E18" s="92"/>
      <c r="F18" s="92"/>
      <c r="G18" s="92"/>
      <c r="J18" s="90" t="s">
        <v>19</v>
      </c>
      <c r="K18" s="102">
        <v>45106</v>
      </c>
      <c r="L18" s="92"/>
      <c r="M18" s="92"/>
      <c r="N18" s="92"/>
      <c r="O18" s="92"/>
      <c r="P18" s="92"/>
    </row>
    <row r="19" spans="1:16" x14ac:dyDescent="0.25">
      <c r="A19" s="90" t="s">
        <v>20</v>
      </c>
      <c r="B19" s="110"/>
      <c r="C19" s="92"/>
      <c r="D19" s="92"/>
      <c r="E19" s="92"/>
      <c r="F19" s="92"/>
      <c r="G19" s="92"/>
      <c r="J19" s="90" t="s">
        <v>20</v>
      </c>
      <c r="K19" s="110"/>
      <c r="L19" s="92"/>
      <c r="M19" s="92"/>
      <c r="N19" s="92"/>
      <c r="O19" s="92"/>
      <c r="P19" s="92"/>
    </row>
    <row r="20" spans="1:16" x14ac:dyDescent="0.25">
      <c r="A20" s="90" t="s">
        <v>269</v>
      </c>
      <c r="B20" s="92" t="s">
        <v>361</v>
      </c>
      <c r="C20" s="92"/>
      <c r="D20" s="92"/>
      <c r="E20" s="92"/>
      <c r="F20" s="92"/>
      <c r="G20" s="92"/>
      <c r="J20" s="90" t="s">
        <v>269</v>
      </c>
      <c r="K20" s="92" t="s">
        <v>361</v>
      </c>
      <c r="L20" s="92"/>
      <c r="M20" s="92"/>
      <c r="N20" s="92"/>
      <c r="O20" s="92"/>
      <c r="P20" s="92"/>
    </row>
    <row r="21" spans="1:16" x14ac:dyDescent="0.25">
      <c r="A21" s="90" t="s">
        <v>895</v>
      </c>
      <c r="B21" s="92" t="s">
        <v>846</v>
      </c>
      <c r="C21" s="92"/>
      <c r="D21" s="92"/>
      <c r="E21" s="92"/>
      <c r="F21" s="92"/>
      <c r="G21" s="92"/>
      <c r="J21" s="90" t="s">
        <v>895</v>
      </c>
      <c r="K21" s="92" t="s">
        <v>846</v>
      </c>
      <c r="L21" s="92"/>
      <c r="M21" s="92"/>
      <c r="N21" s="92"/>
      <c r="O21" s="92"/>
      <c r="P21" s="92"/>
    </row>
    <row r="23" spans="1:16" x14ac:dyDescent="0.25">
      <c r="B23" s="107" t="str">
        <f>HYPERLINK("#'Factor List'!A1","Back to Factor List")</f>
        <v>Back to Factor List</v>
      </c>
    </row>
    <row r="24" spans="1:16" x14ac:dyDescent="0.25">
      <c r="B24" s="107" t="s">
        <v>839</v>
      </c>
    </row>
    <row r="26" spans="1:16" x14ac:dyDescent="0.25">
      <c r="A26" s="147" t="s">
        <v>446</v>
      </c>
      <c r="B26" s="147">
        <v>50</v>
      </c>
      <c r="C26" s="147">
        <v>51</v>
      </c>
      <c r="D26" s="147">
        <v>52</v>
      </c>
      <c r="E26" s="147">
        <v>53</v>
      </c>
      <c r="F26" s="147">
        <v>54</v>
      </c>
      <c r="G26" s="147">
        <v>55</v>
      </c>
      <c r="J26" s="147" t="s">
        <v>446</v>
      </c>
      <c r="K26" s="147">
        <v>50</v>
      </c>
      <c r="L26" s="147">
        <v>51</v>
      </c>
      <c r="M26" s="147">
        <v>52</v>
      </c>
      <c r="N26" s="147">
        <v>53</v>
      </c>
      <c r="O26" s="147">
        <v>54</v>
      </c>
      <c r="P26" s="147">
        <v>55</v>
      </c>
    </row>
    <row r="27" spans="1:16" x14ac:dyDescent="0.25">
      <c r="A27" s="148">
        <v>0</v>
      </c>
      <c r="B27" s="152">
        <v>0.19700000000000001</v>
      </c>
      <c r="C27" s="152">
        <v>0.157</v>
      </c>
      <c r="D27" s="152">
        <v>0.11799999999999999</v>
      </c>
      <c r="E27" s="152">
        <v>7.8E-2</v>
      </c>
      <c r="F27" s="152">
        <v>3.7999999999999999E-2</v>
      </c>
      <c r="G27" s="152">
        <v>0</v>
      </c>
      <c r="J27" s="148">
        <v>0</v>
      </c>
      <c r="K27" s="152">
        <v>0.98599999999999999</v>
      </c>
      <c r="L27" s="152">
        <v>1.006</v>
      </c>
      <c r="M27" s="152">
        <v>1.026</v>
      </c>
      <c r="N27" s="152">
        <v>1.0469999999999999</v>
      </c>
      <c r="O27" s="152">
        <v>1.0669999999999999</v>
      </c>
      <c r="P27" s="152">
        <v>1.0880000000000001</v>
      </c>
    </row>
    <row r="28" spans="1:16" x14ac:dyDescent="0.25">
      <c r="A28" s="148">
        <v>1</v>
      </c>
      <c r="B28" s="152">
        <v>0.193</v>
      </c>
      <c r="C28" s="152">
        <v>0.154</v>
      </c>
      <c r="D28" s="152">
        <v>0.114</v>
      </c>
      <c r="E28" s="152">
        <v>7.4999999999999997E-2</v>
      </c>
      <c r="F28" s="152">
        <v>3.5000000000000003E-2</v>
      </c>
      <c r="G28" s="152"/>
      <c r="J28" s="148">
        <v>1</v>
      </c>
      <c r="K28" s="152">
        <v>0.98799999999999999</v>
      </c>
      <c r="L28" s="152">
        <v>1.008</v>
      </c>
      <c r="M28" s="152">
        <v>1.028</v>
      </c>
      <c r="N28" s="152">
        <v>1.048</v>
      </c>
      <c r="O28" s="152">
        <v>1.069</v>
      </c>
      <c r="P28" s="152"/>
    </row>
    <row r="29" spans="1:16" x14ac:dyDescent="0.25">
      <c r="A29" s="148">
        <v>2</v>
      </c>
      <c r="B29" s="152">
        <v>0.19</v>
      </c>
      <c r="C29" s="152">
        <v>0.15</v>
      </c>
      <c r="D29" s="152">
        <v>0.111</v>
      </c>
      <c r="E29" s="152">
        <v>7.0999999999999994E-2</v>
      </c>
      <c r="F29" s="152">
        <v>3.2000000000000001E-2</v>
      </c>
      <c r="G29" s="152"/>
      <c r="J29" s="148">
        <v>2</v>
      </c>
      <c r="K29" s="152">
        <v>0.98899999999999999</v>
      </c>
      <c r="L29" s="152">
        <v>1.0089999999999999</v>
      </c>
      <c r="M29" s="152">
        <v>1.0289999999999999</v>
      </c>
      <c r="N29" s="152">
        <v>1.05</v>
      </c>
      <c r="O29" s="152">
        <v>1.071</v>
      </c>
      <c r="P29" s="152"/>
    </row>
    <row r="30" spans="1:16" x14ac:dyDescent="0.25">
      <c r="A30" s="148">
        <v>3</v>
      </c>
      <c r="B30" s="152">
        <v>0.187</v>
      </c>
      <c r="C30" s="152">
        <v>0.14699999999999999</v>
      </c>
      <c r="D30" s="152">
        <v>0.108</v>
      </c>
      <c r="E30" s="152">
        <v>6.8000000000000005E-2</v>
      </c>
      <c r="F30" s="152">
        <v>2.8000000000000001E-2</v>
      </c>
      <c r="G30" s="152"/>
      <c r="J30" s="148">
        <v>3</v>
      </c>
      <c r="K30" s="152">
        <v>0.99099999999999999</v>
      </c>
      <c r="L30" s="152">
        <v>1.0109999999999999</v>
      </c>
      <c r="M30" s="152">
        <v>1.0309999999999999</v>
      </c>
      <c r="N30" s="152">
        <v>1.052</v>
      </c>
      <c r="O30" s="152">
        <v>1.073</v>
      </c>
      <c r="P30" s="152"/>
    </row>
    <row r="31" spans="1:16" x14ac:dyDescent="0.25">
      <c r="A31" s="148">
        <v>4</v>
      </c>
      <c r="B31" s="152">
        <v>0.183</v>
      </c>
      <c r="C31" s="152">
        <v>0.14399999999999999</v>
      </c>
      <c r="D31" s="152">
        <v>0.104</v>
      </c>
      <c r="E31" s="152">
        <v>6.5000000000000002E-2</v>
      </c>
      <c r="F31" s="152">
        <v>2.5000000000000001E-2</v>
      </c>
      <c r="G31" s="152"/>
      <c r="J31" s="148">
        <v>4</v>
      </c>
      <c r="K31" s="152">
        <v>0.99299999999999999</v>
      </c>
      <c r="L31" s="152">
        <v>1.0129999999999999</v>
      </c>
      <c r="M31" s="152">
        <v>1.0329999999999999</v>
      </c>
      <c r="N31" s="152">
        <v>1.054</v>
      </c>
      <c r="O31" s="152">
        <v>1.075</v>
      </c>
      <c r="P31" s="152"/>
    </row>
    <row r="32" spans="1:16" x14ac:dyDescent="0.25">
      <c r="A32" s="148">
        <v>5</v>
      </c>
      <c r="B32" s="152">
        <v>0.18</v>
      </c>
      <c r="C32" s="152">
        <v>0.14099999999999999</v>
      </c>
      <c r="D32" s="152">
        <v>0.10100000000000001</v>
      </c>
      <c r="E32" s="152">
        <v>6.0999999999999999E-2</v>
      </c>
      <c r="F32" s="152">
        <v>2.1999999999999999E-2</v>
      </c>
      <c r="G32" s="152"/>
      <c r="J32" s="148">
        <v>5</v>
      </c>
      <c r="K32" s="152">
        <v>0.99399999999999999</v>
      </c>
      <c r="L32" s="152">
        <v>1.014</v>
      </c>
      <c r="M32" s="152">
        <v>1.0349999999999999</v>
      </c>
      <c r="N32" s="152">
        <v>1.0549999999999999</v>
      </c>
      <c r="O32" s="152">
        <v>1.0760000000000001</v>
      </c>
      <c r="P32" s="152"/>
    </row>
    <row r="33" spans="1:16" x14ac:dyDescent="0.25">
      <c r="A33" s="148">
        <v>6</v>
      </c>
      <c r="B33" s="152">
        <v>0.17699999999999999</v>
      </c>
      <c r="C33" s="152">
        <v>0.13700000000000001</v>
      </c>
      <c r="D33" s="152">
        <v>9.8000000000000004E-2</v>
      </c>
      <c r="E33" s="152">
        <v>5.8000000000000003E-2</v>
      </c>
      <c r="F33" s="152">
        <v>1.7999999999999999E-2</v>
      </c>
      <c r="G33" s="152"/>
      <c r="J33" s="148">
        <v>6</v>
      </c>
      <c r="K33" s="152">
        <v>0.996</v>
      </c>
      <c r="L33" s="152">
        <v>1.016</v>
      </c>
      <c r="M33" s="152">
        <v>1.036</v>
      </c>
      <c r="N33" s="152">
        <v>1.0569999999999999</v>
      </c>
      <c r="O33" s="152">
        <v>1.0780000000000001</v>
      </c>
      <c r="P33" s="152"/>
    </row>
    <row r="34" spans="1:16" x14ac:dyDescent="0.25">
      <c r="A34" s="148">
        <v>7</v>
      </c>
      <c r="B34" s="152">
        <v>0.17399999999999999</v>
      </c>
      <c r="C34" s="152">
        <v>0.13400000000000001</v>
      </c>
      <c r="D34" s="152">
        <v>9.4E-2</v>
      </c>
      <c r="E34" s="152">
        <v>5.5E-2</v>
      </c>
      <c r="F34" s="152">
        <v>1.4999999999999999E-2</v>
      </c>
      <c r="G34" s="152"/>
      <c r="J34" s="148">
        <v>7</v>
      </c>
      <c r="K34" s="152">
        <v>0.998</v>
      </c>
      <c r="L34" s="152">
        <v>1.018</v>
      </c>
      <c r="M34" s="152">
        <v>1.038</v>
      </c>
      <c r="N34" s="152">
        <v>1.0589999999999999</v>
      </c>
      <c r="O34" s="152">
        <v>1.08</v>
      </c>
      <c r="P34" s="152"/>
    </row>
    <row r="35" spans="1:16" x14ac:dyDescent="0.25">
      <c r="A35" s="148">
        <v>8</v>
      </c>
      <c r="B35" s="152">
        <v>0.17</v>
      </c>
      <c r="C35" s="152">
        <v>0.13100000000000001</v>
      </c>
      <c r="D35" s="152">
        <v>9.0999999999999998E-2</v>
      </c>
      <c r="E35" s="152">
        <v>5.0999999999999997E-2</v>
      </c>
      <c r="F35" s="152">
        <v>1.2E-2</v>
      </c>
      <c r="G35" s="152"/>
      <c r="J35" s="148">
        <v>8</v>
      </c>
      <c r="K35" s="152">
        <v>0.999</v>
      </c>
      <c r="L35" s="152">
        <v>1.0189999999999999</v>
      </c>
      <c r="M35" s="152">
        <v>1.04</v>
      </c>
      <c r="N35" s="152">
        <v>1.0609999999999999</v>
      </c>
      <c r="O35" s="152">
        <v>1.0820000000000001</v>
      </c>
      <c r="P35" s="152"/>
    </row>
    <row r="36" spans="1:16" x14ac:dyDescent="0.25">
      <c r="A36" s="148">
        <v>9</v>
      </c>
      <c r="B36" s="152">
        <v>0.16700000000000001</v>
      </c>
      <c r="C36" s="152">
        <v>0.127</v>
      </c>
      <c r="D36" s="152">
        <v>8.7999999999999995E-2</v>
      </c>
      <c r="E36" s="152">
        <v>4.8000000000000001E-2</v>
      </c>
      <c r="F36" s="152">
        <v>8.0000000000000002E-3</v>
      </c>
      <c r="G36" s="152"/>
      <c r="J36" s="148">
        <v>9</v>
      </c>
      <c r="K36" s="152">
        <v>1.0009999999999999</v>
      </c>
      <c r="L36" s="152">
        <v>1.0209999999999999</v>
      </c>
      <c r="M36" s="152">
        <v>1.0409999999999999</v>
      </c>
      <c r="N36" s="152">
        <v>1.0620000000000001</v>
      </c>
      <c r="O36" s="152">
        <v>1.083</v>
      </c>
      <c r="P36" s="152"/>
    </row>
    <row r="37" spans="1:16" x14ac:dyDescent="0.25">
      <c r="A37" s="148">
        <v>10</v>
      </c>
      <c r="B37" s="152">
        <v>0.16400000000000001</v>
      </c>
      <c r="C37" s="152">
        <v>0.124</v>
      </c>
      <c r="D37" s="152">
        <v>8.5000000000000006E-2</v>
      </c>
      <c r="E37" s="152">
        <v>4.4999999999999998E-2</v>
      </c>
      <c r="F37" s="152">
        <v>5.0000000000000001E-3</v>
      </c>
      <c r="G37" s="152"/>
      <c r="J37" s="148">
        <v>10</v>
      </c>
      <c r="K37" s="152">
        <v>1.0029999999999999</v>
      </c>
      <c r="L37" s="152">
        <v>1.0229999999999999</v>
      </c>
      <c r="M37" s="152">
        <v>1.0429999999999999</v>
      </c>
      <c r="N37" s="152">
        <v>1.0640000000000001</v>
      </c>
      <c r="O37" s="152">
        <v>1.085</v>
      </c>
      <c r="P37" s="152"/>
    </row>
    <row r="38" spans="1:16" x14ac:dyDescent="0.25">
      <c r="A38" s="148">
        <v>11</v>
      </c>
      <c r="B38" s="152">
        <v>0.16</v>
      </c>
      <c r="C38" s="152">
        <v>0.121</v>
      </c>
      <c r="D38" s="152">
        <v>8.1000000000000003E-2</v>
      </c>
      <c r="E38" s="152">
        <v>4.1000000000000002E-2</v>
      </c>
      <c r="F38" s="152">
        <v>2E-3</v>
      </c>
      <c r="G38" s="152"/>
      <c r="J38" s="148">
        <v>11</v>
      </c>
      <c r="K38" s="152">
        <v>1.004</v>
      </c>
      <c r="L38" s="152">
        <v>1.024</v>
      </c>
      <c r="M38" s="152">
        <v>1.0449999999999999</v>
      </c>
      <c r="N38" s="152">
        <v>1.0660000000000001</v>
      </c>
      <c r="O38" s="152">
        <v>1.087</v>
      </c>
      <c r="P38" s="152"/>
    </row>
    <row r="39" spans="1:16" x14ac:dyDescent="0.25">
      <c r="A39"/>
      <c r="B39"/>
    </row>
    <row r="40" spans="1:16" x14ac:dyDescent="0.25">
      <c r="A40"/>
      <c r="B40"/>
    </row>
    <row r="41" spans="1:16" x14ac:dyDescent="0.25">
      <c r="A41"/>
      <c r="B41"/>
    </row>
    <row r="42" spans="1:16" x14ac:dyDescent="0.25">
      <c r="A42"/>
      <c r="B42"/>
    </row>
    <row r="43" spans="1:16" x14ac:dyDescent="0.25">
      <c r="A43"/>
      <c r="B43"/>
    </row>
    <row r="44" spans="1:16" ht="39.6" customHeight="1" x14ac:dyDescent="0.25">
      <c r="A44"/>
      <c r="B44"/>
    </row>
    <row r="45" spans="1:16" x14ac:dyDescent="0.25">
      <c r="A45"/>
      <c r="B45"/>
    </row>
    <row r="46" spans="1:16" ht="27.6" customHeight="1"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WoOeuN1j/6HmW5LqrdVHJLZMQ/J0S/OWuCBNzLV6fiVtjIbb54aohZQKzj5MREY839Nx8gdnzm6ctt4hy8LzOg==" saltValue="IizYd65te2fvgN5DQ1bSpg==" spinCount="100000" sheet="1" objects="1" scenarios="1"/>
  <conditionalFormatting sqref="K17">
    <cfRule type="expression" dxfId="1095" priority="25" stopIfTrue="1">
      <formula>MOD(ROW(),2)=0</formula>
    </cfRule>
    <cfRule type="expression" dxfId="1094" priority="26" stopIfTrue="1">
      <formula>MOD(ROW(),2)&lt;&gt;0</formula>
    </cfRule>
  </conditionalFormatting>
  <conditionalFormatting sqref="A6">
    <cfRule type="expression" dxfId="1093" priority="35" stopIfTrue="1">
      <formula>MOD(ROW(),2)=0</formula>
    </cfRule>
    <cfRule type="expression" dxfId="1092" priority="36" stopIfTrue="1">
      <formula>MOD(ROW(),2)&lt;&gt;0</formula>
    </cfRule>
  </conditionalFormatting>
  <conditionalFormatting sqref="B6:G6 B8:G16 C7:G7 C17:G21">
    <cfRule type="expression" dxfId="1091" priority="37" stopIfTrue="1">
      <formula>MOD(ROW(),2)=0</formula>
    </cfRule>
    <cfRule type="expression" dxfId="1090" priority="38" stopIfTrue="1">
      <formula>MOD(ROW(),2)&lt;&gt;0</formula>
    </cfRule>
  </conditionalFormatting>
  <conditionalFormatting sqref="J6">
    <cfRule type="expression" dxfId="1089" priority="43" stopIfTrue="1">
      <formula>MOD(ROW(),2)=0</formula>
    </cfRule>
    <cfRule type="expression" dxfId="1088" priority="44" stopIfTrue="1">
      <formula>MOD(ROW(),2)&lt;&gt;0</formula>
    </cfRule>
  </conditionalFormatting>
  <conditionalFormatting sqref="K6:P6 K8:P16 L7:P7 L17:P21">
    <cfRule type="expression" dxfId="1087" priority="45" stopIfTrue="1">
      <formula>MOD(ROW(),2)=0</formula>
    </cfRule>
    <cfRule type="expression" dxfId="1086" priority="46" stopIfTrue="1">
      <formula>MOD(ROW(),2)&lt;&gt;0</formula>
    </cfRule>
  </conditionalFormatting>
  <conditionalFormatting sqref="A7:A20">
    <cfRule type="expression" dxfId="1085" priority="29" stopIfTrue="1">
      <formula>MOD(ROW(),2)=0</formula>
    </cfRule>
    <cfRule type="expression" dxfId="1084" priority="30" stopIfTrue="1">
      <formula>MOD(ROW(),2)&lt;&gt;0</formula>
    </cfRule>
  </conditionalFormatting>
  <conditionalFormatting sqref="B17">
    <cfRule type="expression" dxfId="1083" priority="27" stopIfTrue="1">
      <formula>MOD(ROW(),2)=0</formula>
    </cfRule>
    <cfRule type="expression" dxfId="1082" priority="28" stopIfTrue="1">
      <formula>MOD(ROW(),2)&lt;&gt;0</formula>
    </cfRule>
  </conditionalFormatting>
  <conditionalFormatting sqref="J7:J21">
    <cfRule type="expression" dxfId="1081" priority="21" stopIfTrue="1">
      <formula>MOD(ROW(),2)=0</formula>
    </cfRule>
    <cfRule type="expression" dxfId="1080" priority="22" stopIfTrue="1">
      <formula>MOD(ROW(),2)&lt;&gt;0</formula>
    </cfRule>
  </conditionalFormatting>
  <conditionalFormatting sqref="B18:B21">
    <cfRule type="expression" dxfId="1079" priority="19" stopIfTrue="1">
      <formula>MOD(ROW(),2)=0</formula>
    </cfRule>
    <cfRule type="expression" dxfId="1078" priority="20" stopIfTrue="1">
      <formula>MOD(ROW(),2)&lt;&gt;0</formula>
    </cfRule>
  </conditionalFormatting>
  <conditionalFormatting sqref="K18:K21">
    <cfRule type="expression" dxfId="1077" priority="17" stopIfTrue="1">
      <formula>MOD(ROW(),2)=0</formula>
    </cfRule>
    <cfRule type="expression" dxfId="1076" priority="18" stopIfTrue="1">
      <formula>MOD(ROW(),2)&lt;&gt;0</formula>
    </cfRule>
  </conditionalFormatting>
  <conditionalFormatting sqref="B7">
    <cfRule type="expression" dxfId="1075" priority="15" stopIfTrue="1">
      <formula>MOD(ROW(),2)=0</formula>
    </cfRule>
    <cfRule type="expression" dxfId="1074" priority="16" stopIfTrue="1">
      <formula>MOD(ROW(),2)&lt;&gt;0</formula>
    </cfRule>
  </conditionalFormatting>
  <conditionalFormatting sqref="K7">
    <cfRule type="expression" dxfId="1073" priority="13" stopIfTrue="1">
      <formula>MOD(ROW(),2)=0</formula>
    </cfRule>
    <cfRule type="expression" dxfId="1072" priority="14" stopIfTrue="1">
      <formula>MOD(ROW(),2)&lt;&gt;0</formula>
    </cfRule>
  </conditionalFormatting>
  <conditionalFormatting sqref="A26:A38">
    <cfRule type="expression" dxfId="1071" priority="9" stopIfTrue="1">
      <formula>MOD(ROW(),2)=0</formula>
    </cfRule>
    <cfRule type="expression" dxfId="1070" priority="10" stopIfTrue="1">
      <formula>MOD(ROW(),2)&lt;&gt;0</formula>
    </cfRule>
  </conditionalFormatting>
  <conditionalFormatting sqref="B26:G38">
    <cfRule type="expression" dxfId="1069" priority="11" stopIfTrue="1">
      <formula>MOD(ROW(),2)=0</formula>
    </cfRule>
    <cfRule type="expression" dxfId="1068" priority="12" stopIfTrue="1">
      <formula>MOD(ROW(),2)&lt;&gt;0</formula>
    </cfRule>
  </conditionalFormatting>
  <conditionalFormatting sqref="J26:J38">
    <cfRule type="expression" dxfId="1067" priority="5" stopIfTrue="1">
      <formula>MOD(ROW(),2)=0</formula>
    </cfRule>
    <cfRule type="expression" dxfId="1066" priority="6" stopIfTrue="1">
      <formula>MOD(ROW(),2)&lt;&gt;0</formula>
    </cfRule>
  </conditionalFormatting>
  <conditionalFormatting sqref="K26:P38">
    <cfRule type="expression" dxfId="1065" priority="7" stopIfTrue="1">
      <formula>MOD(ROW(),2)=0</formula>
    </cfRule>
    <cfRule type="expression" dxfId="1064" priority="8" stopIfTrue="1">
      <formula>MOD(ROW(),2)&lt;&gt;0</formula>
    </cfRule>
  </conditionalFormatting>
  <conditionalFormatting sqref="A21">
    <cfRule type="expression" dxfId="1063" priority="1" stopIfTrue="1">
      <formula>MOD(ROW(),2)=0</formula>
    </cfRule>
    <cfRule type="expression" dxfId="1062" priority="2" stopIfTrue="1">
      <formula>MOD(ROW(),2)&lt;&gt;0</formula>
    </cfRule>
  </conditionalFormatting>
  <hyperlinks>
    <hyperlink ref="B24" location="Assumptions!A1" display="Assumptions" xr:uid="{D8FBF9EA-597A-4C2A-BF85-F8D2A29FA8D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62"/>
  <dimension ref="A1:Q65"/>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ERF - x-409</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351</v>
      </c>
      <c r="C7" s="92"/>
      <c r="D7" s="92"/>
      <c r="E7" s="92"/>
      <c r="F7" s="92"/>
      <c r="G7" s="92"/>
      <c r="H7" s="92"/>
      <c r="I7" s="92"/>
      <c r="J7" s="92"/>
      <c r="K7" s="92"/>
      <c r="L7" s="92"/>
      <c r="M7" s="92"/>
      <c r="N7" s="92"/>
      <c r="O7" s="92"/>
      <c r="P7" s="92"/>
      <c r="Q7" s="92"/>
    </row>
    <row r="8" spans="1:17" x14ac:dyDescent="0.25">
      <c r="A8" s="90" t="s">
        <v>349</v>
      </c>
      <c r="B8" s="92" t="s">
        <v>456</v>
      </c>
      <c r="C8" s="92"/>
      <c r="D8" s="92"/>
      <c r="E8" s="92"/>
      <c r="F8" s="92"/>
      <c r="G8" s="92"/>
      <c r="H8" s="92"/>
      <c r="I8" s="92"/>
      <c r="J8" s="92"/>
      <c r="K8" s="92"/>
      <c r="L8" s="92"/>
      <c r="M8" s="92"/>
      <c r="N8" s="92"/>
      <c r="O8" s="92"/>
      <c r="P8" s="92"/>
      <c r="Q8" s="92"/>
    </row>
    <row r="9" spans="1:17" x14ac:dyDescent="0.25">
      <c r="A9" s="90" t="s">
        <v>17</v>
      </c>
      <c r="B9" s="92" t="s">
        <v>441</v>
      </c>
      <c r="C9" s="92"/>
      <c r="D9" s="92"/>
      <c r="E9" s="92"/>
      <c r="F9" s="92"/>
      <c r="G9" s="92"/>
      <c r="H9" s="92"/>
      <c r="I9" s="92"/>
      <c r="J9" s="92"/>
      <c r="K9" s="92"/>
      <c r="L9" s="92"/>
      <c r="M9" s="92"/>
      <c r="N9" s="92"/>
      <c r="O9" s="92"/>
      <c r="P9" s="92"/>
      <c r="Q9" s="92"/>
    </row>
    <row r="10" spans="1:17" x14ac:dyDescent="0.25">
      <c r="A10" s="90" t="s">
        <v>2</v>
      </c>
      <c r="B10" s="92" t="s">
        <v>471</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458</v>
      </c>
      <c r="C12" s="92"/>
      <c r="D12" s="92"/>
      <c r="E12" s="92"/>
      <c r="F12" s="92"/>
      <c r="G12" s="92"/>
      <c r="H12" s="92"/>
      <c r="I12" s="92"/>
      <c r="J12" s="92"/>
      <c r="K12" s="92"/>
      <c r="L12" s="92"/>
      <c r="M12" s="92"/>
      <c r="N12" s="92"/>
      <c r="O12" s="92"/>
      <c r="P12" s="92"/>
      <c r="Q12" s="92"/>
    </row>
    <row r="13" spans="1:17" x14ac:dyDescent="0.25">
      <c r="A13" s="90" t="s">
        <v>389</v>
      </c>
      <c r="B13" s="92">
        <v>1</v>
      </c>
      <c r="C13" s="92"/>
      <c r="D13" s="92"/>
      <c r="E13" s="92"/>
      <c r="F13" s="92"/>
      <c r="G13" s="92"/>
      <c r="H13" s="92"/>
      <c r="I13" s="92"/>
      <c r="J13" s="92"/>
      <c r="K13" s="92"/>
      <c r="L13" s="92"/>
      <c r="M13" s="92"/>
      <c r="N13" s="92"/>
      <c r="O13" s="92"/>
      <c r="P13" s="92"/>
      <c r="Q13" s="92"/>
    </row>
    <row r="14" spans="1:17" x14ac:dyDescent="0.25">
      <c r="A14" s="90" t="s">
        <v>18</v>
      </c>
      <c r="B14" s="92">
        <v>409</v>
      </c>
      <c r="C14" s="92"/>
      <c r="D14" s="92"/>
      <c r="E14" s="92"/>
      <c r="F14" s="92"/>
      <c r="G14" s="92"/>
      <c r="H14" s="92"/>
      <c r="I14" s="92"/>
      <c r="J14" s="92"/>
      <c r="K14" s="92"/>
      <c r="L14" s="92"/>
      <c r="M14" s="92"/>
      <c r="N14" s="92"/>
      <c r="O14" s="92"/>
      <c r="P14" s="92"/>
      <c r="Q14" s="92"/>
    </row>
    <row r="15" spans="1:17" x14ac:dyDescent="0.25">
      <c r="A15" s="90" t="s">
        <v>58</v>
      </c>
      <c r="B15" s="92" t="s">
        <v>472</v>
      </c>
      <c r="C15" s="92"/>
      <c r="D15" s="92"/>
      <c r="E15" s="92"/>
      <c r="F15" s="92"/>
      <c r="G15" s="92"/>
      <c r="H15" s="92"/>
      <c r="I15" s="92"/>
      <c r="J15" s="92"/>
      <c r="K15" s="92"/>
      <c r="L15" s="92"/>
      <c r="M15" s="92"/>
      <c r="N15" s="92"/>
      <c r="O15" s="92"/>
      <c r="P15" s="92"/>
      <c r="Q15" s="92"/>
    </row>
    <row r="16" spans="1:17" x14ac:dyDescent="0.25">
      <c r="A16" s="90" t="s">
        <v>59</v>
      </c>
      <c r="B16" s="92" t="s">
        <v>473</v>
      </c>
      <c r="C16" s="92"/>
      <c r="D16" s="92"/>
      <c r="E16" s="92"/>
      <c r="F16" s="92"/>
      <c r="G16" s="92"/>
      <c r="H16" s="92"/>
      <c r="I16" s="92"/>
      <c r="J16" s="92"/>
      <c r="K16" s="92"/>
      <c r="L16" s="92"/>
      <c r="M16" s="92"/>
      <c r="N16" s="92"/>
      <c r="O16" s="92"/>
      <c r="P16" s="92"/>
      <c r="Q16" s="92"/>
    </row>
    <row r="17" spans="1:17" ht="52.8" x14ac:dyDescent="0.25">
      <c r="A17" s="90" t="s">
        <v>360</v>
      </c>
      <c r="B17" s="92" t="s">
        <v>824</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x14ac:dyDescent="0.25">
      <c r="A19" s="90" t="s">
        <v>20</v>
      </c>
      <c r="B19" s="110"/>
      <c r="C19" s="92"/>
      <c r="D19" s="92"/>
      <c r="E19" s="92"/>
      <c r="F19" s="92"/>
      <c r="G19" s="92"/>
      <c r="H19" s="92"/>
      <c r="I19" s="92"/>
      <c r="J19" s="92"/>
      <c r="K19" s="92"/>
      <c r="L19" s="92"/>
      <c r="M19" s="92"/>
      <c r="N19" s="92"/>
      <c r="O19" s="92"/>
      <c r="P19" s="92"/>
      <c r="Q19" s="92"/>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3" spans="1:17" x14ac:dyDescent="0.25">
      <c r="B23" s="107" t="str">
        <f>HYPERLINK("#'Factor List'!A1","Back to Factor List")</f>
        <v>Back to Factor List</v>
      </c>
    </row>
    <row r="24" spans="1:17" x14ac:dyDescent="0.25">
      <c r="B24" s="107" t="s">
        <v>839</v>
      </c>
    </row>
    <row r="26" spans="1:17" x14ac:dyDescent="0.25">
      <c r="A26" s="147" t="s">
        <v>446</v>
      </c>
      <c r="B26" s="147">
        <v>50</v>
      </c>
      <c r="C26" s="147">
        <v>51</v>
      </c>
      <c r="D26" s="147">
        <v>52</v>
      </c>
      <c r="E26" s="147">
        <v>53</v>
      </c>
      <c r="F26" s="147">
        <v>54</v>
      </c>
      <c r="G26" s="147">
        <v>55</v>
      </c>
      <c r="H26" s="147">
        <v>56</v>
      </c>
      <c r="I26" s="147">
        <v>57</v>
      </c>
      <c r="J26" s="147">
        <v>58</v>
      </c>
      <c r="K26" s="147">
        <v>59</v>
      </c>
      <c r="L26" s="147">
        <v>60</v>
      </c>
      <c r="M26" s="147">
        <v>61</v>
      </c>
      <c r="N26" s="147">
        <v>62</v>
      </c>
      <c r="O26" s="147">
        <v>63</v>
      </c>
      <c r="P26" s="147">
        <v>64</v>
      </c>
      <c r="Q26" s="147">
        <v>65</v>
      </c>
    </row>
    <row r="27" spans="1:17" x14ac:dyDescent="0.25">
      <c r="A27" s="148">
        <v>0</v>
      </c>
      <c r="B27" s="152">
        <v>0.52200000000000002</v>
      </c>
      <c r="C27" s="152">
        <v>0.54</v>
      </c>
      <c r="D27" s="152">
        <v>0.55900000000000005</v>
      </c>
      <c r="E27" s="152">
        <v>0.57999999999999996</v>
      </c>
      <c r="F27" s="152">
        <v>0.60199999999999998</v>
      </c>
      <c r="G27" s="152">
        <v>0.626</v>
      </c>
      <c r="H27" s="152">
        <v>0.65200000000000002</v>
      </c>
      <c r="I27" s="152">
        <v>0.68</v>
      </c>
      <c r="J27" s="152">
        <v>0.71</v>
      </c>
      <c r="K27" s="152">
        <v>0.74299999999999999</v>
      </c>
      <c r="L27" s="152">
        <v>0.77800000000000002</v>
      </c>
      <c r="M27" s="152">
        <v>0.81499999999999995</v>
      </c>
      <c r="N27" s="152">
        <v>0.85599999999999998</v>
      </c>
      <c r="O27" s="152">
        <v>0.90100000000000002</v>
      </c>
      <c r="P27" s="152">
        <v>0.94899999999999995</v>
      </c>
      <c r="Q27" s="152">
        <v>1</v>
      </c>
    </row>
    <row r="28" spans="1:17" x14ac:dyDescent="0.25">
      <c r="A28" s="148">
        <v>1</v>
      </c>
      <c r="B28" s="152">
        <v>0.52400000000000002</v>
      </c>
      <c r="C28" s="152">
        <v>0.54200000000000004</v>
      </c>
      <c r="D28" s="152">
        <v>0.56100000000000005</v>
      </c>
      <c r="E28" s="152">
        <v>0.58099999999999996</v>
      </c>
      <c r="F28" s="152">
        <v>0.60399999999999998</v>
      </c>
      <c r="G28" s="152">
        <v>0.628</v>
      </c>
      <c r="H28" s="152">
        <v>0.65500000000000003</v>
      </c>
      <c r="I28" s="152">
        <v>0.68300000000000005</v>
      </c>
      <c r="J28" s="152">
        <v>0.71299999999999997</v>
      </c>
      <c r="K28" s="152">
        <v>0.746</v>
      </c>
      <c r="L28" s="152">
        <v>0.78100000000000003</v>
      </c>
      <c r="M28" s="152">
        <v>0.81899999999999995</v>
      </c>
      <c r="N28" s="152">
        <v>0.86</v>
      </c>
      <c r="O28" s="152">
        <v>0.90500000000000003</v>
      </c>
      <c r="P28" s="152">
        <v>0.95399999999999996</v>
      </c>
      <c r="Q28" s="152"/>
    </row>
    <row r="29" spans="1:17" x14ac:dyDescent="0.25">
      <c r="A29" s="148">
        <v>2</v>
      </c>
      <c r="B29" s="152">
        <v>0.52500000000000002</v>
      </c>
      <c r="C29" s="152">
        <v>0.54300000000000004</v>
      </c>
      <c r="D29" s="152">
        <v>0.56200000000000006</v>
      </c>
      <c r="E29" s="152">
        <v>0.58299999999999996</v>
      </c>
      <c r="F29" s="152">
        <v>0.60599999999999998</v>
      </c>
      <c r="G29" s="152">
        <v>0.63100000000000001</v>
      </c>
      <c r="H29" s="152">
        <v>0.65700000000000003</v>
      </c>
      <c r="I29" s="152">
        <v>0.68500000000000005</v>
      </c>
      <c r="J29" s="152">
        <v>0.71599999999999997</v>
      </c>
      <c r="K29" s="152">
        <v>0.749</v>
      </c>
      <c r="L29" s="152">
        <v>0.78400000000000003</v>
      </c>
      <c r="M29" s="152">
        <v>0.82199999999999995</v>
      </c>
      <c r="N29" s="152">
        <v>0.86399999999999999</v>
      </c>
      <c r="O29" s="152">
        <v>0.90900000000000003</v>
      </c>
      <c r="P29" s="152">
        <v>0.95799999999999996</v>
      </c>
      <c r="Q29" s="152"/>
    </row>
    <row r="30" spans="1:17" x14ac:dyDescent="0.25">
      <c r="A30" s="148">
        <v>3</v>
      </c>
      <c r="B30" s="152">
        <v>0.52700000000000002</v>
      </c>
      <c r="C30" s="152">
        <v>0.54500000000000004</v>
      </c>
      <c r="D30" s="152">
        <v>0.56399999999999995</v>
      </c>
      <c r="E30" s="152">
        <v>0.58499999999999996</v>
      </c>
      <c r="F30" s="152">
        <v>0.60799999999999998</v>
      </c>
      <c r="G30" s="152">
        <v>0.63300000000000001</v>
      </c>
      <c r="H30" s="152">
        <v>0.65900000000000003</v>
      </c>
      <c r="I30" s="152">
        <v>0.68799999999999994</v>
      </c>
      <c r="J30" s="152">
        <v>0.71799999999999997</v>
      </c>
      <c r="K30" s="152">
        <v>0.751</v>
      </c>
      <c r="L30" s="152">
        <v>0.78700000000000003</v>
      </c>
      <c r="M30" s="152">
        <v>0.82599999999999996</v>
      </c>
      <c r="N30" s="152">
        <v>0.86699999999999999</v>
      </c>
      <c r="O30" s="152">
        <v>0.91300000000000003</v>
      </c>
      <c r="P30" s="152">
        <v>0.96299999999999997</v>
      </c>
      <c r="Q30" s="152"/>
    </row>
    <row r="31" spans="1:17" x14ac:dyDescent="0.25">
      <c r="A31" s="148">
        <v>4</v>
      </c>
      <c r="B31" s="152">
        <v>0.52800000000000002</v>
      </c>
      <c r="C31" s="152">
        <v>0.54600000000000004</v>
      </c>
      <c r="D31" s="152">
        <v>0.56599999999999995</v>
      </c>
      <c r="E31" s="152">
        <v>0.58699999999999997</v>
      </c>
      <c r="F31" s="152">
        <v>0.61</v>
      </c>
      <c r="G31" s="152">
        <v>0.63500000000000001</v>
      </c>
      <c r="H31" s="152">
        <v>0.66200000000000003</v>
      </c>
      <c r="I31" s="152">
        <v>0.69</v>
      </c>
      <c r="J31" s="152">
        <v>0.72099999999999997</v>
      </c>
      <c r="K31" s="152">
        <v>0.754</v>
      </c>
      <c r="L31" s="152">
        <v>0.79</v>
      </c>
      <c r="M31" s="152">
        <v>0.82899999999999996</v>
      </c>
      <c r="N31" s="152">
        <v>0.871</v>
      </c>
      <c r="O31" s="152">
        <v>0.91700000000000004</v>
      </c>
      <c r="P31" s="152">
        <v>0.96699999999999997</v>
      </c>
      <c r="Q31" s="152"/>
    </row>
    <row r="32" spans="1:17" x14ac:dyDescent="0.25">
      <c r="A32" s="148">
        <v>5</v>
      </c>
      <c r="B32" s="152">
        <v>0.53</v>
      </c>
      <c r="C32" s="152">
        <v>0.54800000000000004</v>
      </c>
      <c r="D32" s="152">
        <v>0.56799999999999995</v>
      </c>
      <c r="E32" s="152">
        <v>0.58899999999999997</v>
      </c>
      <c r="F32" s="152">
        <v>0.61199999999999999</v>
      </c>
      <c r="G32" s="152">
        <v>0.63700000000000001</v>
      </c>
      <c r="H32" s="152">
        <v>0.66400000000000003</v>
      </c>
      <c r="I32" s="152">
        <v>0.69299999999999995</v>
      </c>
      <c r="J32" s="152">
        <v>0.72399999999999998</v>
      </c>
      <c r="K32" s="152">
        <v>0.75700000000000001</v>
      </c>
      <c r="L32" s="152">
        <v>0.79300000000000004</v>
      </c>
      <c r="M32" s="152">
        <v>0.83199999999999996</v>
      </c>
      <c r="N32" s="152">
        <v>0.875</v>
      </c>
      <c r="O32" s="152">
        <v>0.92100000000000004</v>
      </c>
      <c r="P32" s="152">
        <v>0.97099999999999997</v>
      </c>
      <c r="Q32" s="152"/>
    </row>
    <row r="33" spans="1:17" x14ac:dyDescent="0.25">
      <c r="A33" s="148">
        <v>6</v>
      </c>
      <c r="B33" s="152">
        <v>0.53100000000000003</v>
      </c>
      <c r="C33" s="152">
        <v>0.55000000000000004</v>
      </c>
      <c r="D33" s="152">
        <v>0.56899999999999995</v>
      </c>
      <c r="E33" s="152">
        <v>0.59099999999999997</v>
      </c>
      <c r="F33" s="152">
        <v>0.61399999999999999</v>
      </c>
      <c r="G33" s="152">
        <v>0.63900000000000001</v>
      </c>
      <c r="H33" s="152">
        <v>0.66600000000000004</v>
      </c>
      <c r="I33" s="152">
        <v>0.69499999999999995</v>
      </c>
      <c r="J33" s="152">
        <v>0.72699999999999998</v>
      </c>
      <c r="K33" s="152">
        <v>0.76</v>
      </c>
      <c r="L33" s="152">
        <v>0.79600000000000004</v>
      </c>
      <c r="M33" s="152">
        <v>0.83599999999999997</v>
      </c>
      <c r="N33" s="152">
        <v>0.879</v>
      </c>
      <c r="O33" s="152">
        <v>0.92500000000000004</v>
      </c>
      <c r="P33" s="152">
        <v>0.97599999999999998</v>
      </c>
      <c r="Q33" s="152"/>
    </row>
    <row r="34" spans="1:17" x14ac:dyDescent="0.25">
      <c r="A34" s="148">
        <v>7</v>
      </c>
      <c r="B34" s="152">
        <v>0.53300000000000003</v>
      </c>
      <c r="C34" s="152">
        <v>0.55100000000000005</v>
      </c>
      <c r="D34" s="152">
        <v>0.57099999999999995</v>
      </c>
      <c r="E34" s="152">
        <v>0.59299999999999997</v>
      </c>
      <c r="F34" s="152">
        <v>0.61599999999999999</v>
      </c>
      <c r="G34" s="152">
        <v>0.64100000000000001</v>
      </c>
      <c r="H34" s="152">
        <v>0.66900000000000004</v>
      </c>
      <c r="I34" s="152">
        <v>0.69799999999999995</v>
      </c>
      <c r="J34" s="152">
        <v>0.72899999999999998</v>
      </c>
      <c r="K34" s="152">
        <v>0.76300000000000001</v>
      </c>
      <c r="L34" s="152">
        <v>0.8</v>
      </c>
      <c r="M34" s="152">
        <v>0.83899999999999997</v>
      </c>
      <c r="N34" s="152">
        <v>0.88200000000000001</v>
      </c>
      <c r="O34" s="152">
        <v>0.92900000000000005</v>
      </c>
      <c r="P34" s="152">
        <v>0.98</v>
      </c>
      <c r="Q34" s="152"/>
    </row>
    <row r="35" spans="1:17" x14ac:dyDescent="0.25">
      <c r="A35" s="148">
        <v>8</v>
      </c>
      <c r="B35" s="152">
        <v>0.53400000000000003</v>
      </c>
      <c r="C35" s="152">
        <v>0.55300000000000005</v>
      </c>
      <c r="D35" s="152">
        <v>0.57299999999999995</v>
      </c>
      <c r="E35" s="152">
        <v>0.59399999999999997</v>
      </c>
      <c r="F35" s="152">
        <v>0.61799999999999999</v>
      </c>
      <c r="G35" s="152">
        <v>0.64400000000000002</v>
      </c>
      <c r="H35" s="152">
        <v>0.67100000000000004</v>
      </c>
      <c r="I35" s="152">
        <v>0.7</v>
      </c>
      <c r="J35" s="152">
        <v>0.73199999999999998</v>
      </c>
      <c r="K35" s="152">
        <v>0.76600000000000001</v>
      </c>
      <c r="L35" s="152">
        <v>0.80300000000000005</v>
      </c>
      <c r="M35" s="152">
        <v>0.84299999999999997</v>
      </c>
      <c r="N35" s="152">
        <v>0.88600000000000001</v>
      </c>
      <c r="O35" s="152">
        <v>0.93300000000000005</v>
      </c>
      <c r="P35" s="152">
        <v>0.98499999999999999</v>
      </c>
      <c r="Q35" s="152"/>
    </row>
    <row r="36" spans="1:17" x14ac:dyDescent="0.25">
      <c r="A36" s="148">
        <v>9</v>
      </c>
      <c r="B36" s="152">
        <v>0.53600000000000003</v>
      </c>
      <c r="C36" s="152">
        <v>0.55400000000000005</v>
      </c>
      <c r="D36" s="152">
        <v>0.57399999999999995</v>
      </c>
      <c r="E36" s="152">
        <v>0.59599999999999997</v>
      </c>
      <c r="F36" s="152">
        <v>0.62</v>
      </c>
      <c r="G36" s="152">
        <v>0.64600000000000002</v>
      </c>
      <c r="H36" s="152">
        <v>0.67300000000000004</v>
      </c>
      <c r="I36" s="152">
        <v>0.70299999999999996</v>
      </c>
      <c r="J36" s="152">
        <v>0.73499999999999999</v>
      </c>
      <c r="K36" s="152">
        <v>0.76900000000000002</v>
      </c>
      <c r="L36" s="152">
        <v>0.80600000000000005</v>
      </c>
      <c r="M36" s="152">
        <v>0.84599999999999997</v>
      </c>
      <c r="N36" s="152">
        <v>0.89</v>
      </c>
      <c r="O36" s="152">
        <v>0.93700000000000006</v>
      </c>
      <c r="P36" s="152">
        <v>0.98899999999999999</v>
      </c>
      <c r="Q36" s="152"/>
    </row>
    <row r="37" spans="1:17" x14ac:dyDescent="0.25">
      <c r="A37" s="148">
        <v>10</v>
      </c>
      <c r="B37" s="152">
        <v>0.53700000000000003</v>
      </c>
      <c r="C37" s="152">
        <v>0.55600000000000005</v>
      </c>
      <c r="D37" s="152">
        <v>0.57599999999999996</v>
      </c>
      <c r="E37" s="152">
        <v>0.59799999999999998</v>
      </c>
      <c r="F37" s="152">
        <v>0.622</v>
      </c>
      <c r="G37" s="152">
        <v>0.64800000000000002</v>
      </c>
      <c r="H37" s="152">
        <v>0.67600000000000005</v>
      </c>
      <c r="I37" s="152">
        <v>0.70499999999999996</v>
      </c>
      <c r="J37" s="152">
        <v>0.73699999999999999</v>
      </c>
      <c r="K37" s="152">
        <v>0.77200000000000002</v>
      </c>
      <c r="L37" s="152">
        <v>0.80900000000000005</v>
      </c>
      <c r="M37" s="152">
        <v>0.84899999999999998</v>
      </c>
      <c r="N37" s="152">
        <v>0.89300000000000002</v>
      </c>
      <c r="O37" s="152">
        <v>0.94099999999999995</v>
      </c>
      <c r="P37" s="152">
        <v>0.99299999999999999</v>
      </c>
      <c r="Q37" s="152"/>
    </row>
    <row r="38" spans="1:17" x14ac:dyDescent="0.25">
      <c r="A38" s="148">
        <v>11</v>
      </c>
      <c r="B38" s="152">
        <v>0.53900000000000003</v>
      </c>
      <c r="C38" s="152">
        <v>0.55700000000000005</v>
      </c>
      <c r="D38" s="152">
        <v>0.57799999999999996</v>
      </c>
      <c r="E38" s="152">
        <v>0.6</v>
      </c>
      <c r="F38" s="152">
        <v>0.624</v>
      </c>
      <c r="G38" s="152">
        <v>0.65</v>
      </c>
      <c r="H38" s="152">
        <v>0.67800000000000005</v>
      </c>
      <c r="I38" s="152">
        <v>0.70799999999999996</v>
      </c>
      <c r="J38" s="152">
        <v>0.74</v>
      </c>
      <c r="K38" s="152">
        <v>0.77500000000000002</v>
      </c>
      <c r="L38" s="152">
        <v>0.81200000000000006</v>
      </c>
      <c r="M38" s="152">
        <v>0.85299999999999998</v>
      </c>
      <c r="N38" s="152">
        <v>0.89700000000000002</v>
      </c>
      <c r="O38" s="152">
        <v>0.94499999999999995</v>
      </c>
      <c r="P38" s="152">
        <v>0.998</v>
      </c>
      <c r="Q38" s="152"/>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Jb4f1upVmVfgyXQia4m7SPvY1hboxzJTHRivQY8X/SUuQdD0Q4GAH8EmvLOnOCk8IQ8ZUVJ/sG0TmyQTFWHYug==" saltValue="3c76kTbwoopGI7MW8oov0g==" spinCount="100000" sheet="1" objects="1" scenarios="1"/>
  <conditionalFormatting sqref="A6">
    <cfRule type="expression" dxfId="1061" priority="21" stopIfTrue="1">
      <formula>MOD(ROW(),2)=0</formula>
    </cfRule>
    <cfRule type="expression" dxfId="1060" priority="22" stopIfTrue="1">
      <formula>MOD(ROW(),2)&lt;&gt;0</formula>
    </cfRule>
  </conditionalFormatting>
  <conditionalFormatting sqref="B6:Q6 B8:Q16 C7:Q7 C17:Q21">
    <cfRule type="expression" dxfId="1059" priority="23" stopIfTrue="1">
      <formula>MOD(ROW(),2)=0</formula>
    </cfRule>
    <cfRule type="expression" dxfId="1058" priority="24" stopIfTrue="1">
      <formula>MOD(ROW(),2)&lt;&gt;0</formula>
    </cfRule>
  </conditionalFormatting>
  <conditionalFormatting sqref="A7:A20">
    <cfRule type="expression" dxfId="1057" priority="15" stopIfTrue="1">
      <formula>MOD(ROW(),2)=0</formula>
    </cfRule>
    <cfRule type="expression" dxfId="1056" priority="16" stopIfTrue="1">
      <formula>MOD(ROW(),2)&lt;&gt;0</formula>
    </cfRule>
  </conditionalFormatting>
  <conditionalFormatting sqref="B17">
    <cfRule type="expression" dxfId="1055" priority="13" stopIfTrue="1">
      <formula>MOD(ROW(),2)=0</formula>
    </cfRule>
    <cfRule type="expression" dxfId="1054" priority="14" stopIfTrue="1">
      <formula>MOD(ROW(),2)&lt;&gt;0</formula>
    </cfRule>
  </conditionalFormatting>
  <conditionalFormatting sqref="B18:B21">
    <cfRule type="expression" dxfId="1053" priority="11" stopIfTrue="1">
      <formula>MOD(ROW(),2)=0</formula>
    </cfRule>
    <cfRule type="expression" dxfId="1052" priority="12" stopIfTrue="1">
      <formula>MOD(ROW(),2)&lt;&gt;0</formula>
    </cfRule>
  </conditionalFormatting>
  <conditionalFormatting sqref="B7">
    <cfRule type="expression" dxfId="1051" priority="9" stopIfTrue="1">
      <formula>MOD(ROW(),2)=0</formula>
    </cfRule>
    <cfRule type="expression" dxfId="1050" priority="10" stopIfTrue="1">
      <formula>MOD(ROW(),2)&lt;&gt;0</formula>
    </cfRule>
  </conditionalFormatting>
  <conditionalFormatting sqref="A26:A38">
    <cfRule type="expression" dxfId="1049" priority="5" stopIfTrue="1">
      <formula>MOD(ROW(),2)=0</formula>
    </cfRule>
    <cfRule type="expression" dxfId="1048" priority="6" stopIfTrue="1">
      <formula>MOD(ROW(),2)&lt;&gt;0</formula>
    </cfRule>
  </conditionalFormatting>
  <conditionalFormatting sqref="B26:Q38">
    <cfRule type="expression" dxfId="1047" priority="7" stopIfTrue="1">
      <formula>MOD(ROW(),2)=0</formula>
    </cfRule>
    <cfRule type="expression" dxfId="1046" priority="8" stopIfTrue="1">
      <formula>MOD(ROW(),2)&lt;&gt;0</formula>
    </cfRule>
  </conditionalFormatting>
  <conditionalFormatting sqref="A21">
    <cfRule type="expression" dxfId="1045" priority="1" stopIfTrue="1">
      <formula>MOD(ROW(),2)=0</formula>
    </cfRule>
    <cfRule type="expression" dxfId="1044" priority="2" stopIfTrue="1">
      <formula>MOD(ROW(),2)&lt;&gt;0</formula>
    </cfRule>
  </conditionalFormatting>
  <hyperlinks>
    <hyperlink ref="B24" location="Assumptions!A1" display="Assumptions" xr:uid="{FE81656F-534E-44FE-97A3-A18E8A0829D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theme="4"/>
  </sheetPr>
  <dimension ref="A1:L224"/>
  <sheetViews>
    <sheetView view="pageBreakPreview" zoomScale="60" zoomScaleNormal="100" workbookViewId="0">
      <selection activeCell="E11" sqref="E11:J224"/>
    </sheetView>
  </sheetViews>
  <sheetFormatPr defaultRowHeight="13.2" x14ac:dyDescent="0.25"/>
  <cols>
    <col min="2" max="2" width="3.44140625" style="12" customWidth="1"/>
    <col min="3" max="3" width="7" style="12" customWidth="1"/>
    <col min="4" max="4" width="62" customWidth="1"/>
    <col min="5" max="9" width="16.5546875" style="12" customWidth="1"/>
    <col min="10" max="10" width="19.44140625" style="12" customWidth="1"/>
  </cols>
  <sheetData>
    <row r="1" spans="1:12" ht="21" x14ac:dyDescent="0.4">
      <c r="A1" s="4" t="s">
        <v>4</v>
      </c>
      <c r="B1" s="13"/>
      <c r="C1" s="13"/>
      <c r="D1" s="10"/>
      <c r="E1" s="13"/>
      <c r="F1" s="13"/>
      <c r="G1" s="13"/>
      <c r="H1" s="13"/>
      <c r="I1" s="13"/>
      <c r="J1" s="13"/>
      <c r="K1" s="10"/>
      <c r="L1" s="10"/>
    </row>
    <row r="2" spans="1:12" ht="15.6" x14ac:dyDescent="0.3">
      <c r="A2" s="11" t="str">
        <f>IF(title="&gt; Enter workbook title here","Enter workbook title in Cover sheet",title)</f>
        <v>Northern Ireland Civil Service Pension Schemes - Consolidated Factor Spreadsheet</v>
      </c>
      <c r="B2" s="14"/>
      <c r="C2" s="14"/>
      <c r="D2" s="9"/>
      <c r="E2" s="14"/>
      <c r="F2" s="14"/>
      <c r="G2" s="14"/>
      <c r="H2" s="14"/>
      <c r="I2" s="14"/>
      <c r="J2" s="14"/>
      <c r="K2" s="9"/>
      <c r="L2" s="9"/>
    </row>
    <row r="3" spans="1:12" ht="15.6" x14ac:dyDescent="0.3">
      <c r="A3" s="6" t="s">
        <v>11</v>
      </c>
      <c r="B3" s="14"/>
      <c r="C3" s="14"/>
      <c r="D3" s="9"/>
      <c r="E3" s="14"/>
      <c r="F3" s="14"/>
      <c r="G3" s="14"/>
      <c r="H3" s="14"/>
      <c r="I3" s="14"/>
      <c r="J3" s="14"/>
      <c r="K3" s="9"/>
      <c r="L3" s="9"/>
    </row>
    <row r="4" spans="1:12" x14ac:dyDescent="0.25">
      <c r="A4" s="7" t="str">
        <f ca="1">CELL("filename",A1)</f>
        <v>P:\AST development\Hosted\Factors Modernisation\Data import\Consolidated Factor Workbooks\2025-02\[CS NI Consolidated Factors 2025-01.xlsx]Summary - PCSPS_NI</v>
      </c>
    </row>
    <row r="7" spans="1:12" x14ac:dyDescent="0.25">
      <c r="E7" s="46" t="s">
        <v>13</v>
      </c>
      <c r="F7" s="46" t="s">
        <v>14</v>
      </c>
      <c r="G7" s="46" t="s">
        <v>45</v>
      </c>
      <c r="H7" s="46" t="s">
        <v>46</v>
      </c>
      <c r="I7" s="46" t="s">
        <v>47</v>
      </c>
      <c r="J7" s="46" t="s">
        <v>48</v>
      </c>
    </row>
    <row r="8" spans="1:12" ht="39.6" x14ac:dyDescent="0.25">
      <c r="B8" s="48" t="s">
        <v>55</v>
      </c>
      <c r="C8" s="21"/>
      <c r="D8" s="15"/>
      <c r="E8" s="47" t="s">
        <v>49</v>
      </c>
      <c r="F8" s="47" t="s">
        <v>50</v>
      </c>
      <c r="G8" s="47" t="s">
        <v>51</v>
      </c>
      <c r="H8" s="47" t="s">
        <v>52</v>
      </c>
      <c r="I8" s="47" t="s">
        <v>53</v>
      </c>
      <c r="J8" s="50" t="s">
        <v>54</v>
      </c>
    </row>
    <row r="9" spans="1:12" x14ac:dyDescent="0.25">
      <c r="B9" s="23"/>
      <c r="C9" s="22"/>
      <c r="D9" s="17"/>
      <c r="E9" s="16"/>
      <c r="F9" s="16"/>
      <c r="G9" s="16"/>
      <c r="H9" s="16"/>
      <c r="I9" s="16"/>
      <c r="J9" s="16"/>
    </row>
    <row r="10" spans="1:12" x14ac:dyDescent="0.25">
      <c r="B10" s="49" t="s">
        <v>6</v>
      </c>
      <c r="D10" s="18"/>
      <c r="E10" s="20"/>
      <c r="F10" s="20"/>
      <c r="G10" s="20"/>
      <c r="H10" s="20"/>
      <c r="I10" s="20"/>
      <c r="J10" s="20"/>
    </row>
    <row r="11" spans="1:12" x14ac:dyDescent="0.25">
      <c r="B11" s="24" t="s">
        <v>12</v>
      </c>
      <c r="C11" s="12">
        <v>101</v>
      </c>
      <c r="D11" s="18"/>
      <c r="E11" s="51"/>
      <c r="F11" s="51"/>
      <c r="G11" s="51"/>
      <c r="H11" s="51"/>
      <c r="I11" s="51"/>
      <c r="J11" s="51"/>
    </row>
    <row r="12" spans="1:12" x14ac:dyDescent="0.25">
      <c r="B12" s="24" t="s">
        <v>12</v>
      </c>
      <c r="C12" s="12">
        <v>102</v>
      </c>
      <c r="D12" s="18"/>
      <c r="E12" s="51"/>
      <c r="F12" s="51"/>
      <c r="G12" s="51"/>
      <c r="H12" s="51"/>
      <c r="I12" s="51"/>
      <c r="J12" s="51"/>
    </row>
    <row r="13" spans="1:12" x14ac:dyDescent="0.25">
      <c r="B13" s="24" t="s">
        <v>12</v>
      </c>
      <c r="C13" s="12">
        <v>103</v>
      </c>
      <c r="D13" s="18"/>
      <c r="E13" s="51"/>
      <c r="F13" s="51"/>
      <c r="G13" s="51"/>
      <c r="H13" s="51"/>
      <c r="I13" s="51"/>
      <c r="J13" s="51"/>
    </row>
    <row r="14" spans="1:12" x14ac:dyDescent="0.25">
      <c r="B14" s="24" t="s">
        <v>12</v>
      </c>
      <c r="C14" s="12">
        <v>104</v>
      </c>
      <c r="D14" s="18"/>
      <c r="E14" s="51"/>
      <c r="F14" s="51"/>
      <c r="G14" s="51"/>
      <c r="H14" s="51"/>
      <c r="I14" s="51"/>
      <c r="J14" s="51"/>
    </row>
    <row r="15" spans="1:12" x14ac:dyDescent="0.25">
      <c r="B15" s="24" t="s">
        <v>12</v>
      </c>
      <c r="C15" s="12">
        <v>105</v>
      </c>
      <c r="D15" s="18"/>
      <c r="E15" s="51"/>
      <c r="F15" s="51"/>
      <c r="G15" s="51"/>
      <c r="H15" s="51"/>
      <c r="I15" s="51"/>
      <c r="J15" s="51"/>
    </row>
    <row r="16" spans="1:12" x14ac:dyDescent="0.25">
      <c r="B16" s="24" t="s">
        <v>12</v>
      </c>
      <c r="C16" s="12">
        <v>106</v>
      </c>
      <c r="D16" s="18"/>
      <c r="E16" s="51"/>
      <c r="F16" s="51"/>
      <c r="G16" s="51"/>
      <c r="H16" s="51"/>
      <c r="I16" s="51"/>
      <c r="J16" s="51"/>
    </row>
    <row r="17" spans="2:11" x14ac:dyDescent="0.25">
      <c r="B17" s="24" t="s">
        <v>12</v>
      </c>
      <c r="C17" s="12">
        <v>107</v>
      </c>
      <c r="D17" s="18"/>
      <c r="E17" s="51"/>
      <c r="F17" s="51"/>
      <c r="G17" s="51"/>
      <c r="H17" s="51"/>
      <c r="I17" s="51"/>
      <c r="J17" s="51"/>
    </row>
    <row r="18" spans="2:11" x14ac:dyDescent="0.25">
      <c r="B18" s="24" t="s">
        <v>12</v>
      </c>
      <c r="C18" s="12">
        <v>108</v>
      </c>
      <c r="D18" s="18"/>
      <c r="E18" s="51"/>
      <c r="F18" s="51"/>
      <c r="G18" s="51"/>
      <c r="H18" s="51"/>
      <c r="I18" s="51"/>
      <c r="J18" s="51"/>
    </row>
    <row r="19" spans="2:11" x14ac:dyDescent="0.25">
      <c r="B19" s="24" t="s">
        <v>12</v>
      </c>
      <c r="C19" s="12">
        <v>109</v>
      </c>
      <c r="D19" s="18"/>
      <c r="E19" s="51"/>
      <c r="F19" s="51"/>
      <c r="G19" s="51"/>
      <c r="H19" s="51"/>
      <c r="I19" s="51"/>
      <c r="J19" s="51"/>
    </row>
    <row r="20" spans="2:11" x14ac:dyDescent="0.25">
      <c r="B20" s="24" t="s">
        <v>12</v>
      </c>
      <c r="C20" s="12">
        <v>110</v>
      </c>
      <c r="D20" s="18"/>
      <c r="E20" s="51"/>
      <c r="F20" s="51"/>
      <c r="G20" s="51"/>
      <c r="H20" s="51"/>
      <c r="I20" s="51"/>
      <c r="J20" s="51"/>
    </row>
    <row r="21" spans="2:11" x14ac:dyDescent="0.25">
      <c r="B21" s="24" t="s">
        <v>12</v>
      </c>
      <c r="C21" s="12">
        <v>111</v>
      </c>
      <c r="D21" s="18"/>
      <c r="E21" s="51"/>
      <c r="F21" s="51"/>
      <c r="G21" s="51"/>
      <c r="H21" s="51"/>
      <c r="I21" s="51"/>
      <c r="J21" s="51"/>
    </row>
    <row r="22" spans="2:11" x14ac:dyDescent="0.25">
      <c r="B22" s="24" t="s">
        <v>12</v>
      </c>
      <c r="C22" s="12">
        <v>112</v>
      </c>
      <c r="D22" s="18"/>
      <c r="E22" s="51"/>
      <c r="F22" s="51"/>
      <c r="G22" s="51"/>
      <c r="H22" s="51"/>
      <c r="I22" s="51"/>
      <c r="J22" s="51"/>
    </row>
    <row r="23" spans="2:11" x14ac:dyDescent="0.25">
      <c r="B23" s="24" t="s">
        <v>12</v>
      </c>
      <c r="C23" s="12">
        <v>113</v>
      </c>
      <c r="D23" s="18"/>
      <c r="E23" s="51"/>
      <c r="F23" s="51"/>
      <c r="G23" s="51"/>
      <c r="H23" s="51"/>
      <c r="I23" s="51"/>
      <c r="J23" s="51"/>
    </row>
    <row r="24" spans="2:11" x14ac:dyDescent="0.25">
      <c r="B24" s="24" t="s">
        <v>12</v>
      </c>
      <c r="C24" s="12">
        <v>114</v>
      </c>
      <c r="D24" s="18"/>
      <c r="E24" s="51"/>
      <c r="F24" s="51"/>
      <c r="G24" s="51"/>
      <c r="H24" s="51"/>
      <c r="I24" s="51"/>
      <c r="J24" s="51"/>
    </row>
    <row r="25" spans="2:11" x14ac:dyDescent="0.25">
      <c r="B25" s="24" t="s">
        <v>12</v>
      </c>
      <c r="C25" s="12">
        <v>115</v>
      </c>
      <c r="D25" s="18"/>
      <c r="E25" s="51"/>
      <c r="F25" s="51"/>
      <c r="G25" s="51"/>
      <c r="H25" s="51"/>
      <c r="I25" s="51"/>
      <c r="J25" s="51"/>
    </row>
    <row r="26" spans="2:11" x14ac:dyDescent="0.25">
      <c r="B26" s="24" t="s">
        <v>12</v>
      </c>
      <c r="C26" s="12">
        <v>116</v>
      </c>
      <c r="D26" s="18"/>
      <c r="E26" s="51"/>
      <c r="F26" s="51"/>
      <c r="G26" s="51"/>
      <c r="H26" s="51"/>
      <c r="I26" s="51"/>
      <c r="J26" s="51"/>
    </row>
    <row r="27" spans="2:11" x14ac:dyDescent="0.25">
      <c r="B27" s="24" t="s">
        <v>12</v>
      </c>
      <c r="C27" s="12">
        <v>117</v>
      </c>
      <c r="D27" s="18"/>
      <c r="E27" s="51"/>
      <c r="F27" s="51"/>
      <c r="G27" s="51"/>
      <c r="H27" s="51"/>
      <c r="I27" s="51"/>
      <c r="J27" s="51"/>
    </row>
    <row r="28" spans="2:11" x14ac:dyDescent="0.25">
      <c r="B28" s="24" t="s">
        <v>12</v>
      </c>
      <c r="C28" s="12">
        <v>118</v>
      </c>
      <c r="D28" s="18"/>
      <c r="E28" s="51"/>
      <c r="F28" s="51"/>
      <c r="G28" s="51"/>
      <c r="H28" s="51"/>
      <c r="I28" s="51"/>
      <c r="J28" s="51"/>
    </row>
    <row r="29" spans="2:11" x14ac:dyDescent="0.25">
      <c r="B29" s="24" t="s">
        <v>12</v>
      </c>
      <c r="C29" s="12">
        <v>119</v>
      </c>
      <c r="D29" s="18"/>
      <c r="E29" s="51"/>
      <c r="F29" s="51"/>
      <c r="G29" s="51"/>
      <c r="H29" s="51"/>
      <c r="I29" s="51"/>
      <c r="J29" s="51"/>
    </row>
    <row r="30" spans="2:11" x14ac:dyDescent="0.25">
      <c r="B30" s="24" t="s">
        <v>12</v>
      </c>
      <c r="C30" s="12">
        <v>120</v>
      </c>
      <c r="D30" s="18"/>
      <c r="E30" s="51"/>
      <c r="F30" s="51"/>
      <c r="G30" s="51"/>
      <c r="H30" s="51"/>
      <c r="I30" s="51"/>
      <c r="J30" s="51"/>
    </row>
    <row r="31" spans="2:11" x14ac:dyDescent="0.25">
      <c r="B31" s="24" t="s">
        <v>12</v>
      </c>
      <c r="C31" s="12">
        <v>121</v>
      </c>
      <c r="E31" s="52"/>
      <c r="F31" s="52"/>
      <c r="G31" s="52"/>
      <c r="H31" s="52"/>
      <c r="I31" s="52"/>
      <c r="J31" s="52"/>
      <c r="K31" s="32"/>
    </row>
    <row r="32" spans="2:11" x14ac:dyDescent="0.25">
      <c r="B32" s="24" t="s">
        <v>12</v>
      </c>
      <c r="C32" s="12">
        <v>122</v>
      </c>
      <c r="D32" s="18"/>
      <c r="E32" s="51"/>
      <c r="F32" s="51"/>
      <c r="G32" s="51"/>
      <c r="H32" s="51"/>
      <c r="I32" s="51"/>
      <c r="J32" s="51"/>
    </row>
    <row r="33" spans="2:11" x14ac:dyDescent="0.25">
      <c r="B33" s="24" t="s">
        <v>12</v>
      </c>
      <c r="C33" s="12">
        <v>123</v>
      </c>
      <c r="D33" s="18"/>
      <c r="E33" s="51"/>
      <c r="F33" s="51"/>
      <c r="G33" s="51"/>
      <c r="H33" s="51"/>
      <c r="I33" s="51"/>
      <c r="J33" s="51"/>
    </row>
    <row r="34" spans="2:11" x14ac:dyDescent="0.25">
      <c r="B34" s="24" t="s">
        <v>12</v>
      </c>
      <c r="C34" s="12">
        <v>124</v>
      </c>
      <c r="D34" s="18"/>
      <c r="E34" s="51"/>
      <c r="F34" s="51"/>
      <c r="G34" s="51"/>
      <c r="H34" s="51"/>
      <c r="I34" s="51"/>
      <c r="J34" s="51"/>
    </row>
    <row r="35" spans="2:11" x14ac:dyDescent="0.25">
      <c r="B35" s="24" t="s">
        <v>12</v>
      </c>
      <c r="C35" s="12">
        <v>125</v>
      </c>
      <c r="D35" s="18"/>
      <c r="E35" s="51"/>
      <c r="F35" s="51"/>
      <c r="G35" s="51"/>
      <c r="H35" s="51"/>
      <c r="I35" s="51"/>
      <c r="J35" s="51"/>
      <c r="K35" s="31"/>
    </row>
    <row r="36" spans="2:11" x14ac:dyDescent="0.25">
      <c r="B36" s="25"/>
      <c r="C36" s="22"/>
      <c r="D36" s="17"/>
      <c r="E36" s="53"/>
      <c r="F36" s="53"/>
      <c r="G36" s="53"/>
      <c r="H36" s="53"/>
      <c r="I36" s="53"/>
      <c r="J36" s="53"/>
    </row>
    <row r="37" spans="2:11" x14ac:dyDescent="0.25">
      <c r="B37" s="49" t="s">
        <v>7</v>
      </c>
      <c r="D37" s="18"/>
      <c r="E37" s="51"/>
      <c r="F37" s="51"/>
      <c r="G37" s="51"/>
      <c r="H37" s="51"/>
      <c r="I37" s="51"/>
      <c r="J37" s="51"/>
    </row>
    <row r="38" spans="2:11" x14ac:dyDescent="0.25">
      <c r="B38" s="24" t="s">
        <v>12</v>
      </c>
      <c r="C38" s="12">
        <v>201</v>
      </c>
      <c r="D38" s="18"/>
      <c r="E38" s="51"/>
      <c r="F38" s="51"/>
      <c r="G38" s="51"/>
      <c r="H38" s="51"/>
      <c r="I38" s="51"/>
      <c r="J38" s="51"/>
    </row>
    <row r="39" spans="2:11" x14ac:dyDescent="0.25">
      <c r="B39" s="24" t="s">
        <v>12</v>
      </c>
      <c r="C39" s="12">
        <v>202</v>
      </c>
      <c r="D39" s="18"/>
      <c r="E39" s="51"/>
      <c r="F39" s="51"/>
      <c r="G39" s="51"/>
      <c r="H39" s="51"/>
      <c r="I39" s="51"/>
      <c r="J39" s="51"/>
    </row>
    <row r="40" spans="2:11" x14ac:dyDescent="0.25">
      <c r="B40" s="24" t="s">
        <v>12</v>
      </c>
      <c r="C40" s="12">
        <v>203</v>
      </c>
      <c r="D40" s="18"/>
      <c r="E40" s="51"/>
      <c r="F40" s="51"/>
      <c r="G40" s="51"/>
      <c r="H40" s="51"/>
      <c r="I40" s="51"/>
      <c r="J40" s="51"/>
    </row>
    <row r="41" spans="2:11" x14ac:dyDescent="0.25">
      <c r="B41" s="24" t="s">
        <v>12</v>
      </c>
      <c r="C41" s="12">
        <v>204</v>
      </c>
      <c r="D41" s="18"/>
      <c r="E41" s="51"/>
      <c r="F41" s="51"/>
      <c r="G41" s="51"/>
      <c r="H41" s="51"/>
      <c r="I41" s="51"/>
      <c r="J41" s="51"/>
    </row>
    <row r="42" spans="2:11" x14ac:dyDescent="0.25">
      <c r="B42" s="24" t="s">
        <v>12</v>
      </c>
      <c r="C42" s="12">
        <v>205</v>
      </c>
      <c r="D42" s="18"/>
      <c r="E42" s="51"/>
      <c r="F42" s="51"/>
      <c r="G42" s="51"/>
      <c r="H42" s="51"/>
      <c r="I42" s="51"/>
      <c r="J42" s="51"/>
    </row>
    <row r="43" spans="2:11" x14ac:dyDescent="0.25">
      <c r="B43" s="24" t="s">
        <v>12</v>
      </c>
      <c r="C43" s="12">
        <v>206</v>
      </c>
      <c r="D43" s="18"/>
      <c r="E43" s="51"/>
      <c r="F43" s="51"/>
      <c r="G43" s="51"/>
      <c r="H43" s="51"/>
      <c r="I43" s="51"/>
      <c r="J43" s="51"/>
    </row>
    <row r="44" spans="2:11" x14ac:dyDescent="0.25">
      <c r="B44" s="24" t="s">
        <v>12</v>
      </c>
      <c r="C44" s="12">
        <v>207</v>
      </c>
      <c r="D44" s="18"/>
      <c r="E44" s="51"/>
      <c r="F44" s="51"/>
      <c r="G44" s="51"/>
      <c r="H44" s="51"/>
      <c r="I44" s="51"/>
      <c r="J44" s="51"/>
    </row>
    <row r="45" spans="2:11" x14ac:dyDescent="0.25">
      <c r="B45" s="24" t="s">
        <v>12</v>
      </c>
      <c r="C45" s="12">
        <v>208</v>
      </c>
      <c r="D45" s="18"/>
      <c r="E45" s="51"/>
      <c r="F45" s="51"/>
      <c r="G45" s="51"/>
      <c r="H45" s="51"/>
      <c r="I45" s="51"/>
      <c r="J45" s="51"/>
    </row>
    <row r="46" spans="2:11" x14ac:dyDescent="0.25">
      <c r="B46" s="24" t="s">
        <v>12</v>
      </c>
      <c r="C46" s="12">
        <v>209</v>
      </c>
      <c r="D46" s="18"/>
      <c r="E46" s="51"/>
      <c r="F46" s="51"/>
      <c r="G46" s="51"/>
      <c r="H46" s="51"/>
      <c r="I46" s="51"/>
      <c r="J46" s="51"/>
    </row>
    <row r="47" spans="2:11" x14ac:dyDescent="0.25">
      <c r="B47" s="24" t="s">
        <v>12</v>
      </c>
      <c r="C47" s="12">
        <v>210</v>
      </c>
      <c r="D47" s="18"/>
      <c r="E47" s="51"/>
      <c r="F47" s="51"/>
      <c r="G47" s="51"/>
      <c r="H47" s="51"/>
      <c r="I47" s="51"/>
      <c r="J47" s="51"/>
    </row>
    <row r="48" spans="2:11" x14ac:dyDescent="0.25">
      <c r="B48" s="24" t="s">
        <v>12</v>
      </c>
      <c r="C48" s="12">
        <v>211</v>
      </c>
      <c r="D48" s="18"/>
      <c r="E48" s="51"/>
      <c r="F48" s="51"/>
      <c r="G48" s="51"/>
      <c r="H48" s="51"/>
      <c r="I48" s="51"/>
      <c r="J48" s="51"/>
    </row>
    <row r="49" spans="2:10" x14ac:dyDescent="0.25">
      <c r="B49" s="24" t="s">
        <v>12</v>
      </c>
      <c r="C49" s="12">
        <v>212</v>
      </c>
      <c r="D49" s="18"/>
      <c r="E49" s="51"/>
      <c r="F49" s="51"/>
      <c r="G49" s="51"/>
      <c r="H49" s="51"/>
      <c r="I49" s="51"/>
      <c r="J49" s="51"/>
    </row>
    <row r="50" spans="2:10" x14ac:dyDescent="0.25">
      <c r="B50" s="24" t="s">
        <v>12</v>
      </c>
      <c r="C50" s="12">
        <v>213</v>
      </c>
      <c r="D50" s="18"/>
      <c r="E50" s="51"/>
      <c r="F50" s="51"/>
      <c r="G50" s="51"/>
      <c r="H50" s="51"/>
      <c r="I50" s="51"/>
      <c r="J50" s="51"/>
    </row>
    <row r="51" spans="2:10" x14ac:dyDescent="0.25">
      <c r="B51" s="24" t="s">
        <v>12</v>
      </c>
      <c r="C51" s="12">
        <v>214</v>
      </c>
      <c r="D51" s="18"/>
      <c r="E51" s="51"/>
      <c r="F51" s="51"/>
      <c r="G51" s="51"/>
      <c r="H51" s="51"/>
      <c r="I51" s="51"/>
      <c r="J51" s="51"/>
    </row>
    <row r="52" spans="2:10" x14ac:dyDescent="0.25">
      <c r="B52" s="24" t="s">
        <v>12</v>
      </c>
      <c r="C52" s="12">
        <v>215</v>
      </c>
      <c r="D52" s="18"/>
      <c r="E52" s="51"/>
      <c r="F52" s="51"/>
      <c r="G52" s="51"/>
      <c r="H52" s="51"/>
      <c r="I52" s="51"/>
      <c r="J52" s="51"/>
    </row>
    <row r="53" spans="2:10" x14ac:dyDescent="0.25">
      <c r="B53" s="24" t="s">
        <v>12</v>
      </c>
      <c r="C53" s="12">
        <v>216</v>
      </c>
      <c r="D53" s="18"/>
      <c r="E53" s="51"/>
      <c r="F53" s="51"/>
      <c r="G53" s="51"/>
      <c r="H53" s="51"/>
      <c r="I53" s="51"/>
      <c r="J53" s="51"/>
    </row>
    <row r="54" spans="2:10" x14ac:dyDescent="0.25">
      <c r="B54" s="24" t="s">
        <v>12</v>
      </c>
      <c r="C54" s="12">
        <v>217</v>
      </c>
      <c r="D54" s="18"/>
      <c r="E54" s="51"/>
      <c r="F54" s="51"/>
      <c r="G54" s="51"/>
      <c r="H54" s="51"/>
      <c r="I54" s="51"/>
      <c r="J54" s="51"/>
    </row>
    <row r="55" spans="2:10" x14ac:dyDescent="0.25">
      <c r="B55" s="24" t="s">
        <v>12</v>
      </c>
      <c r="C55" s="12">
        <v>218</v>
      </c>
      <c r="D55" s="18"/>
      <c r="E55" s="51"/>
      <c r="F55" s="51"/>
      <c r="G55" s="51"/>
      <c r="H55" s="51"/>
      <c r="I55" s="51"/>
      <c r="J55" s="51"/>
    </row>
    <row r="56" spans="2:10" x14ac:dyDescent="0.25">
      <c r="B56" s="24" t="s">
        <v>12</v>
      </c>
      <c r="C56" s="12">
        <v>219</v>
      </c>
      <c r="D56" s="18"/>
      <c r="E56" s="51"/>
      <c r="F56" s="51"/>
      <c r="G56" s="51"/>
      <c r="H56" s="51"/>
      <c r="I56" s="51"/>
      <c r="J56" s="51"/>
    </row>
    <row r="57" spans="2:10" x14ac:dyDescent="0.25">
      <c r="B57" s="24" t="s">
        <v>12</v>
      </c>
      <c r="C57" s="12">
        <v>220</v>
      </c>
      <c r="D57" s="18"/>
      <c r="E57" s="51"/>
      <c r="F57" s="51"/>
      <c r="G57" s="51"/>
      <c r="H57" s="51"/>
      <c r="I57" s="51"/>
      <c r="J57" s="51"/>
    </row>
    <row r="58" spans="2:10" x14ac:dyDescent="0.25">
      <c r="B58" s="24" t="s">
        <v>12</v>
      </c>
      <c r="C58" s="12">
        <v>221</v>
      </c>
      <c r="D58" s="18"/>
      <c r="E58" s="51"/>
      <c r="F58" s="51"/>
      <c r="G58" s="51"/>
      <c r="H58" s="51"/>
      <c r="I58" s="51"/>
      <c r="J58" s="51"/>
    </row>
    <row r="59" spans="2:10" x14ac:dyDescent="0.25">
      <c r="B59" s="24" t="s">
        <v>12</v>
      </c>
      <c r="C59" s="12">
        <v>222</v>
      </c>
      <c r="D59" s="18"/>
      <c r="E59" s="51"/>
      <c r="F59" s="51"/>
      <c r="G59" s="51"/>
      <c r="H59" s="51"/>
      <c r="I59" s="51"/>
      <c r="J59" s="51"/>
    </row>
    <row r="60" spans="2:10" x14ac:dyDescent="0.25">
      <c r="B60" s="24" t="s">
        <v>12</v>
      </c>
      <c r="C60" s="12">
        <v>223</v>
      </c>
      <c r="D60" s="18"/>
      <c r="E60" s="51"/>
      <c r="F60" s="51"/>
      <c r="G60" s="51"/>
      <c r="H60" s="51"/>
      <c r="I60" s="51"/>
      <c r="J60" s="51"/>
    </row>
    <row r="61" spans="2:10" x14ac:dyDescent="0.25">
      <c r="B61" s="24" t="s">
        <v>12</v>
      </c>
      <c r="C61" s="12">
        <v>224</v>
      </c>
      <c r="D61" s="18"/>
      <c r="E61" s="51"/>
      <c r="F61" s="51"/>
      <c r="G61" s="51"/>
      <c r="H61" s="51"/>
      <c r="I61" s="51"/>
      <c r="J61" s="51"/>
    </row>
    <row r="62" spans="2:10" x14ac:dyDescent="0.25">
      <c r="B62" s="24" t="s">
        <v>12</v>
      </c>
      <c r="C62" s="12">
        <v>225</v>
      </c>
      <c r="D62" s="19"/>
      <c r="E62" s="54"/>
      <c r="F62" s="54"/>
      <c r="G62" s="54"/>
      <c r="H62" s="54"/>
      <c r="I62" s="54"/>
      <c r="J62" s="54"/>
    </row>
    <row r="63" spans="2:10" x14ac:dyDescent="0.25">
      <c r="B63" s="25"/>
      <c r="C63" s="22"/>
      <c r="D63" s="17"/>
      <c r="E63" s="53"/>
      <c r="F63" s="53"/>
      <c r="G63" s="53"/>
      <c r="H63" s="53"/>
      <c r="I63" s="53"/>
      <c r="J63" s="53"/>
    </row>
    <row r="64" spans="2:10" x14ac:dyDescent="0.25">
      <c r="B64" s="49" t="s">
        <v>8</v>
      </c>
      <c r="D64" s="18"/>
      <c r="E64" s="51"/>
      <c r="F64" s="51"/>
      <c r="G64" s="51"/>
      <c r="H64" s="51"/>
      <c r="I64" s="51"/>
      <c r="J64" s="51"/>
    </row>
    <row r="65" spans="2:10" x14ac:dyDescent="0.25">
      <c r="B65" s="24" t="s">
        <v>12</v>
      </c>
      <c r="C65" s="12">
        <v>301</v>
      </c>
      <c r="D65" s="18"/>
      <c r="E65" s="51"/>
      <c r="F65" s="51"/>
      <c r="G65" s="51"/>
      <c r="H65" s="51"/>
      <c r="I65" s="51"/>
      <c r="J65" s="51"/>
    </row>
    <row r="66" spans="2:10" x14ac:dyDescent="0.25">
      <c r="B66" s="24" t="s">
        <v>12</v>
      </c>
      <c r="C66" s="12">
        <v>302</v>
      </c>
      <c r="D66" s="18"/>
      <c r="E66" s="51"/>
      <c r="F66" s="51"/>
      <c r="G66" s="51"/>
      <c r="H66" s="51"/>
      <c r="I66" s="51"/>
      <c r="J66" s="51"/>
    </row>
    <row r="67" spans="2:10" x14ac:dyDescent="0.25">
      <c r="B67" s="24" t="s">
        <v>12</v>
      </c>
      <c r="C67" s="12">
        <v>303</v>
      </c>
      <c r="D67" s="18"/>
      <c r="E67" s="51"/>
      <c r="F67" s="51"/>
      <c r="G67" s="51"/>
      <c r="H67" s="51"/>
      <c r="I67" s="51"/>
      <c r="J67" s="51"/>
    </row>
    <row r="68" spans="2:10" x14ac:dyDescent="0.25">
      <c r="B68" s="24" t="s">
        <v>12</v>
      </c>
      <c r="C68" s="12">
        <v>304</v>
      </c>
      <c r="D68" s="18"/>
      <c r="E68" s="51"/>
      <c r="F68" s="51"/>
      <c r="G68" s="51"/>
      <c r="H68" s="51"/>
      <c r="I68" s="51"/>
      <c r="J68" s="51"/>
    </row>
    <row r="69" spans="2:10" x14ac:dyDescent="0.25">
      <c r="B69" s="24" t="s">
        <v>12</v>
      </c>
      <c r="C69" s="12">
        <v>305</v>
      </c>
      <c r="D69" s="18"/>
      <c r="E69" s="51"/>
      <c r="F69" s="51"/>
      <c r="G69" s="51"/>
      <c r="H69" s="51"/>
      <c r="I69" s="51"/>
      <c r="J69" s="51"/>
    </row>
    <row r="70" spans="2:10" x14ac:dyDescent="0.25">
      <c r="B70" s="24" t="s">
        <v>12</v>
      </c>
      <c r="C70" s="12">
        <v>306</v>
      </c>
      <c r="D70" s="18"/>
      <c r="E70" s="51"/>
      <c r="F70" s="51"/>
      <c r="G70" s="51"/>
      <c r="H70" s="51"/>
      <c r="I70" s="51"/>
      <c r="J70" s="51"/>
    </row>
    <row r="71" spans="2:10" x14ac:dyDescent="0.25">
      <c r="B71" s="24" t="s">
        <v>12</v>
      </c>
      <c r="C71" s="12">
        <v>307</v>
      </c>
      <c r="D71" s="18"/>
      <c r="E71" s="51"/>
      <c r="F71" s="51"/>
      <c r="G71" s="51"/>
      <c r="H71" s="51"/>
      <c r="I71" s="51"/>
      <c r="J71" s="51"/>
    </row>
    <row r="72" spans="2:10" x14ac:dyDescent="0.25">
      <c r="B72" s="24" t="s">
        <v>12</v>
      </c>
      <c r="C72" s="12">
        <v>308</v>
      </c>
      <c r="D72" s="18"/>
      <c r="E72" s="51"/>
      <c r="F72" s="51"/>
      <c r="G72" s="51"/>
      <c r="H72" s="51"/>
      <c r="I72" s="51"/>
      <c r="J72" s="51"/>
    </row>
    <row r="73" spans="2:10" x14ac:dyDescent="0.25">
      <c r="B73" s="24" t="s">
        <v>12</v>
      </c>
      <c r="C73" s="12">
        <v>309</v>
      </c>
      <c r="D73" s="18"/>
      <c r="E73" s="51"/>
      <c r="F73" s="51"/>
      <c r="G73" s="51"/>
      <c r="H73" s="51"/>
      <c r="I73" s="51"/>
      <c r="J73" s="51"/>
    </row>
    <row r="74" spans="2:10" x14ac:dyDescent="0.25">
      <c r="B74" s="24" t="s">
        <v>12</v>
      </c>
      <c r="C74" s="12">
        <v>310</v>
      </c>
      <c r="D74" s="18"/>
      <c r="E74" s="51"/>
      <c r="F74" s="51"/>
      <c r="G74" s="51"/>
      <c r="H74" s="51"/>
      <c r="I74" s="51"/>
      <c r="J74" s="51"/>
    </row>
    <row r="75" spans="2:10" x14ac:dyDescent="0.25">
      <c r="B75" s="24" t="s">
        <v>12</v>
      </c>
      <c r="C75" s="12">
        <v>311</v>
      </c>
      <c r="D75" s="18"/>
      <c r="E75" s="51"/>
      <c r="F75" s="51"/>
      <c r="G75" s="51"/>
      <c r="H75" s="51"/>
      <c r="I75" s="51"/>
      <c r="J75" s="51"/>
    </row>
    <row r="76" spans="2:10" x14ac:dyDescent="0.25">
      <c r="B76" s="24" t="s">
        <v>12</v>
      </c>
      <c r="C76" s="12">
        <v>312</v>
      </c>
      <c r="D76" s="18"/>
      <c r="E76" s="51"/>
      <c r="F76" s="51"/>
      <c r="G76" s="51"/>
      <c r="H76" s="51"/>
      <c r="I76" s="51"/>
      <c r="J76" s="51"/>
    </row>
    <row r="77" spans="2:10" x14ac:dyDescent="0.25">
      <c r="B77" s="24" t="s">
        <v>12</v>
      </c>
      <c r="C77" s="12">
        <v>313</v>
      </c>
      <c r="D77" s="18"/>
      <c r="E77" s="51"/>
      <c r="F77" s="51"/>
      <c r="G77" s="51"/>
      <c r="H77" s="51"/>
      <c r="I77" s="51"/>
      <c r="J77" s="51"/>
    </row>
    <row r="78" spans="2:10" x14ac:dyDescent="0.25">
      <c r="B78" s="24" t="s">
        <v>12</v>
      </c>
      <c r="C78" s="12">
        <v>314</v>
      </c>
      <c r="D78" s="18"/>
      <c r="E78" s="51"/>
      <c r="F78" s="51"/>
      <c r="G78" s="51"/>
      <c r="H78" s="51"/>
      <c r="I78" s="51"/>
      <c r="J78" s="51"/>
    </row>
    <row r="79" spans="2:10" x14ac:dyDescent="0.25">
      <c r="B79" s="24" t="s">
        <v>12</v>
      </c>
      <c r="C79" s="12">
        <v>315</v>
      </c>
      <c r="D79" s="18"/>
      <c r="E79" s="51"/>
      <c r="F79" s="51"/>
      <c r="G79" s="51"/>
      <c r="H79" s="51"/>
      <c r="I79" s="51"/>
      <c r="J79" s="51"/>
    </row>
    <row r="80" spans="2:10" x14ac:dyDescent="0.25">
      <c r="B80" s="24" t="s">
        <v>12</v>
      </c>
      <c r="C80" s="12">
        <v>316</v>
      </c>
      <c r="D80" s="18"/>
      <c r="E80" s="51"/>
      <c r="F80" s="51"/>
      <c r="G80" s="51"/>
      <c r="H80" s="51"/>
      <c r="I80" s="51"/>
      <c r="J80" s="51"/>
    </row>
    <row r="81" spans="2:10" x14ac:dyDescent="0.25">
      <c r="B81" s="24" t="s">
        <v>12</v>
      </c>
      <c r="C81" s="12">
        <v>317</v>
      </c>
      <c r="D81" s="18"/>
      <c r="E81" s="51"/>
      <c r="F81" s="51"/>
      <c r="G81" s="51"/>
      <c r="H81" s="51"/>
      <c r="I81" s="51"/>
      <c r="J81" s="51"/>
    </row>
    <row r="82" spans="2:10" x14ac:dyDescent="0.25">
      <c r="B82" s="24" t="s">
        <v>12</v>
      </c>
      <c r="C82" s="12">
        <v>318</v>
      </c>
      <c r="D82" s="18"/>
      <c r="E82" s="51"/>
      <c r="F82" s="51"/>
      <c r="G82" s="51"/>
      <c r="H82" s="51"/>
      <c r="I82" s="51"/>
      <c r="J82" s="51"/>
    </row>
    <row r="83" spans="2:10" x14ac:dyDescent="0.25">
      <c r="B83" s="24" t="s">
        <v>12</v>
      </c>
      <c r="C83" s="12">
        <v>319</v>
      </c>
      <c r="D83" s="18"/>
      <c r="E83" s="51"/>
      <c r="F83" s="51"/>
      <c r="G83" s="51"/>
      <c r="H83" s="51"/>
      <c r="I83" s="51"/>
      <c r="J83" s="51"/>
    </row>
    <row r="84" spans="2:10" x14ac:dyDescent="0.25">
      <c r="B84" s="24" t="s">
        <v>12</v>
      </c>
      <c r="C84" s="12">
        <v>320</v>
      </c>
      <c r="D84" s="18"/>
      <c r="E84" s="51"/>
      <c r="F84" s="51"/>
      <c r="G84" s="51"/>
      <c r="H84" s="51"/>
      <c r="I84" s="51"/>
      <c r="J84" s="51"/>
    </row>
    <row r="85" spans="2:10" x14ac:dyDescent="0.25">
      <c r="B85" s="24" t="s">
        <v>12</v>
      </c>
      <c r="C85" s="12">
        <v>321</v>
      </c>
      <c r="D85" s="18"/>
      <c r="E85" s="51"/>
      <c r="F85" s="51"/>
      <c r="G85" s="51"/>
      <c r="H85" s="51"/>
      <c r="I85" s="51"/>
      <c r="J85" s="51"/>
    </row>
    <row r="86" spans="2:10" x14ac:dyDescent="0.25">
      <c r="B86" s="24" t="s">
        <v>12</v>
      </c>
      <c r="C86" s="12">
        <v>322</v>
      </c>
      <c r="D86" s="18"/>
      <c r="E86" s="51"/>
      <c r="F86" s="51"/>
      <c r="G86" s="51"/>
      <c r="H86" s="51"/>
      <c r="I86" s="51"/>
      <c r="J86" s="51"/>
    </row>
    <row r="87" spans="2:10" x14ac:dyDescent="0.25">
      <c r="B87" s="24" t="s">
        <v>12</v>
      </c>
      <c r="C87" s="12">
        <v>323</v>
      </c>
      <c r="D87" s="18"/>
      <c r="E87" s="51"/>
      <c r="F87" s="51"/>
      <c r="G87" s="51"/>
      <c r="H87" s="51"/>
      <c r="I87" s="51"/>
      <c r="J87" s="51"/>
    </row>
    <row r="88" spans="2:10" x14ac:dyDescent="0.25">
      <c r="B88" s="24" t="s">
        <v>12</v>
      </c>
      <c r="C88" s="12">
        <v>324</v>
      </c>
      <c r="D88" s="18"/>
      <c r="E88" s="51"/>
      <c r="F88" s="51"/>
      <c r="G88" s="51"/>
      <c r="H88" s="51"/>
      <c r="I88" s="51"/>
      <c r="J88" s="51"/>
    </row>
    <row r="89" spans="2:10" x14ac:dyDescent="0.25">
      <c r="B89" s="24" t="s">
        <v>12</v>
      </c>
      <c r="C89" s="12">
        <v>325</v>
      </c>
      <c r="D89" s="19"/>
      <c r="E89" s="54"/>
      <c r="F89" s="54"/>
      <c r="G89" s="54"/>
      <c r="H89" s="54"/>
      <c r="I89" s="54"/>
      <c r="J89" s="54"/>
    </row>
    <row r="90" spans="2:10" x14ac:dyDescent="0.25">
      <c r="B90" s="25"/>
      <c r="C90" s="22"/>
      <c r="D90" s="17"/>
      <c r="E90" s="53"/>
      <c r="F90" s="53"/>
      <c r="G90" s="53"/>
      <c r="H90" s="53"/>
      <c r="I90" s="53"/>
      <c r="J90" s="53"/>
    </row>
    <row r="91" spans="2:10" x14ac:dyDescent="0.25">
      <c r="B91" s="49" t="s">
        <v>21</v>
      </c>
      <c r="D91" s="18"/>
      <c r="E91" s="51"/>
      <c r="F91" s="51"/>
      <c r="G91" s="51"/>
      <c r="H91" s="51"/>
      <c r="I91" s="51"/>
      <c r="J91" s="51"/>
    </row>
    <row r="92" spans="2:10" x14ac:dyDescent="0.25">
      <c r="B92" s="24" t="s">
        <v>12</v>
      </c>
      <c r="C92" s="12">
        <v>401</v>
      </c>
      <c r="D92" s="18"/>
      <c r="E92" s="51"/>
      <c r="F92" s="51"/>
      <c r="G92" s="51"/>
      <c r="H92" s="51"/>
      <c r="I92" s="51"/>
      <c r="J92" s="51"/>
    </row>
    <row r="93" spans="2:10" x14ac:dyDescent="0.25">
      <c r="B93" s="24" t="s">
        <v>12</v>
      </c>
      <c r="C93" s="12">
        <v>402</v>
      </c>
      <c r="D93" s="18"/>
      <c r="E93" s="51"/>
      <c r="F93" s="51"/>
      <c r="G93" s="51"/>
      <c r="H93" s="51"/>
      <c r="I93" s="51"/>
      <c r="J93" s="51"/>
    </row>
    <row r="94" spans="2:10" x14ac:dyDescent="0.25">
      <c r="B94" s="24" t="s">
        <v>12</v>
      </c>
      <c r="C94" s="12">
        <v>403</v>
      </c>
      <c r="D94" s="18"/>
      <c r="E94" s="51"/>
      <c r="F94" s="51"/>
      <c r="G94" s="51"/>
      <c r="H94" s="51"/>
      <c r="I94" s="51"/>
      <c r="J94" s="51"/>
    </row>
    <row r="95" spans="2:10" x14ac:dyDescent="0.25">
      <c r="B95" s="24" t="s">
        <v>12</v>
      </c>
      <c r="C95" s="12">
        <v>404</v>
      </c>
      <c r="D95" s="18"/>
      <c r="E95" s="51"/>
      <c r="F95" s="51"/>
      <c r="G95" s="51"/>
      <c r="H95" s="51"/>
      <c r="I95" s="51"/>
      <c r="J95" s="51"/>
    </row>
    <row r="96" spans="2:10" x14ac:dyDescent="0.25">
      <c r="B96" s="24" t="s">
        <v>12</v>
      </c>
      <c r="C96" s="12">
        <v>405</v>
      </c>
      <c r="D96" s="18"/>
      <c r="E96" s="51"/>
      <c r="F96" s="51"/>
      <c r="G96" s="51"/>
      <c r="H96" s="51"/>
      <c r="I96" s="51"/>
      <c r="J96" s="51"/>
    </row>
    <row r="97" spans="2:10" x14ac:dyDescent="0.25">
      <c r="B97" s="24" t="s">
        <v>12</v>
      </c>
      <c r="C97" s="12">
        <v>406</v>
      </c>
      <c r="D97" s="18"/>
      <c r="E97" s="51"/>
      <c r="F97" s="51"/>
      <c r="G97" s="51"/>
      <c r="H97" s="51"/>
      <c r="I97" s="51"/>
      <c r="J97" s="51"/>
    </row>
    <row r="98" spans="2:10" x14ac:dyDescent="0.25">
      <c r="B98" s="24" t="s">
        <v>12</v>
      </c>
      <c r="C98" s="12">
        <v>407</v>
      </c>
      <c r="D98" s="18"/>
      <c r="E98" s="51"/>
      <c r="F98" s="51"/>
      <c r="G98" s="51"/>
      <c r="H98" s="51"/>
      <c r="I98" s="51"/>
      <c r="J98" s="51"/>
    </row>
    <row r="99" spans="2:10" x14ac:dyDescent="0.25">
      <c r="B99" s="24" t="s">
        <v>12</v>
      </c>
      <c r="C99" s="12">
        <v>408</v>
      </c>
      <c r="D99" s="18"/>
      <c r="E99" s="51"/>
      <c r="F99" s="51"/>
      <c r="G99" s="51"/>
      <c r="H99" s="51"/>
      <c r="I99" s="51"/>
      <c r="J99" s="51"/>
    </row>
    <row r="100" spans="2:10" x14ac:dyDescent="0.25">
      <c r="B100" s="24" t="s">
        <v>12</v>
      </c>
      <c r="C100" s="12">
        <v>409</v>
      </c>
      <c r="D100" s="18"/>
      <c r="E100" s="51"/>
      <c r="F100" s="51"/>
      <c r="G100" s="51"/>
      <c r="H100" s="51"/>
      <c r="I100" s="51"/>
      <c r="J100" s="51"/>
    </row>
    <row r="101" spans="2:10" x14ac:dyDescent="0.25">
      <c r="B101" s="24" t="s">
        <v>12</v>
      </c>
      <c r="C101" s="12">
        <v>410</v>
      </c>
      <c r="D101" s="18"/>
      <c r="E101" s="51"/>
      <c r="F101" s="51"/>
      <c r="G101" s="51"/>
      <c r="H101" s="51"/>
      <c r="I101" s="51"/>
      <c r="J101" s="51"/>
    </row>
    <row r="102" spans="2:10" x14ac:dyDescent="0.25">
      <c r="B102" s="24" t="s">
        <v>12</v>
      </c>
      <c r="C102" s="12">
        <v>411</v>
      </c>
      <c r="D102" s="18"/>
      <c r="E102" s="51"/>
      <c r="F102" s="51"/>
      <c r="G102" s="51"/>
      <c r="H102" s="51"/>
      <c r="I102" s="51"/>
      <c r="J102" s="51"/>
    </row>
    <row r="103" spans="2:10" x14ac:dyDescent="0.25">
      <c r="B103" s="24" t="s">
        <v>12</v>
      </c>
      <c r="C103" s="12">
        <v>412</v>
      </c>
      <c r="D103" s="18"/>
      <c r="E103" s="51"/>
      <c r="F103" s="51"/>
      <c r="G103" s="51"/>
      <c r="H103" s="51"/>
      <c r="I103" s="51"/>
      <c r="J103" s="51"/>
    </row>
    <row r="104" spans="2:10" x14ac:dyDescent="0.25">
      <c r="B104" s="24" t="s">
        <v>12</v>
      </c>
      <c r="C104" s="12">
        <v>413</v>
      </c>
      <c r="D104" s="18"/>
      <c r="E104" s="51"/>
      <c r="F104" s="51"/>
      <c r="G104" s="51"/>
      <c r="H104" s="51"/>
      <c r="I104" s="51"/>
      <c r="J104" s="51"/>
    </row>
    <row r="105" spans="2:10" x14ac:dyDescent="0.25">
      <c r="B105" s="24" t="s">
        <v>12</v>
      </c>
      <c r="C105" s="12">
        <v>414</v>
      </c>
      <c r="D105" s="18"/>
      <c r="E105" s="51"/>
      <c r="F105" s="51"/>
      <c r="G105" s="51"/>
      <c r="H105" s="51"/>
      <c r="I105" s="51"/>
      <c r="J105" s="51"/>
    </row>
    <row r="106" spans="2:10" x14ac:dyDescent="0.25">
      <c r="B106" s="24" t="s">
        <v>12</v>
      </c>
      <c r="C106" s="12">
        <v>415</v>
      </c>
      <c r="D106" s="18"/>
      <c r="E106" s="51"/>
      <c r="F106" s="51"/>
      <c r="G106" s="51"/>
      <c r="H106" s="51"/>
      <c r="I106" s="51"/>
      <c r="J106" s="51"/>
    </row>
    <row r="107" spans="2:10" x14ac:dyDescent="0.25">
      <c r="B107" s="24" t="s">
        <v>12</v>
      </c>
      <c r="C107" s="12">
        <v>416</v>
      </c>
      <c r="D107" s="18"/>
      <c r="E107" s="51"/>
      <c r="F107" s="51"/>
      <c r="G107" s="51"/>
      <c r="H107" s="51"/>
      <c r="I107" s="51"/>
      <c r="J107" s="51"/>
    </row>
    <row r="108" spans="2:10" x14ac:dyDescent="0.25">
      <c r="B108" s="24" t="s">
        <v>12</v>
      </c>
      <c r="C108" s="12">
        <v>417</v>
      </c>
      <c r="D108" s="18"/>
      <c r="E108" s="51"/>
      <c r="F108" s="51"/>
      <c r="G108" s="51"/>
      <c r="H108" s="51"/>
      <c r="I108" s="51"/>
      <c r="J108" s="51"/>
    </row>
    <row r="109" spans="2:10" x14ac:dyDescent="0.25">
      <c r="B109" s="24" t="s">
        <v>12</v>
      </c>
      <c r="C109" s="12">
        <v>418</v>
      </c>
      <c r="D109" s="18"/>
      <c r="E109" s="51"/>
      <c r="F109" s="51"/>
      <c r="G109" s="51"/>
      <c r="H109" s="51"/>
      <c r="I109" s="51"/>
      <c r="J109" s="51"/>
    </row>
    <row r="110" spans="2:10" x14ac:dyDescent="0.25">
      <c r="B110" s="24" t="s">
        <v>12</v>
      </c>
      <c r="C110" s="12">
        <v>419</v>
      </c>
      <c r="D110" s="18"/>
      <c r="E110" s="51"/>
      <c r="F110" s="51"/>
      <c r="G110" s="51"/>
      <c r="H110" s="51"/>
      <c r="I110" s="51"/>
      <c r="J110" s="51"/>
    </row>
    <row r="111" spans="2:10" x14ac:dyDescent="0.25">
      <c r="B111" s="24" t="s">
        <v>12</v>
      </c>
      <c r="C111" s="12">
        <v>420</v>
      </c>
      <c r="D111" s="18"/>
      <c r="E111" s="51"/>
      <c r="F111" s="51"/>
      <c r="G111" s="51"/>
      <c r="H111" s="51"/>
      <c r="I111" s="51"/>
      <c r="J111" s="51"/>
    </row>
    <row r="112" spans="2:10" x14ac:dyDescent="0.25">
      <c r="B112" s="24" t="s">
        <v>12</v>
      </c>
      <c r="C112" s="12">
        <v>421</v>
      </c>
      <c r="D112" s="18"/>
      <c r="E112" s="51"/>
      <c r="F112" s="51"/>
      <c r="G112" s="51"/>
      <c r="H112" s="51"/>
      <c r="I112" s="51"/>
      <c r="J112" s="51"/>
    </row>
    <row r="113" spans="2:10" x14ac:dyDescent="0.25">
      <c r="B113" s="24" t="s">
        <v>12</v>
      </c>
      <c r="C113" s="12">
        <v>422</v>
      </c>
      <c r="D113" s="18"/>
      <c r="E113" s="51"/>
      <c r="F113" s="51"/>
      <c r="G113" s="51"/>
      <c r="H113" s="51"/>
      <c r="I113" s="51"/>
      <c r="J113" s="51"/>
    </row>
    <row r="114" spans="2:10" x14ac:dyDescent="0.25">
      <c r="B114" s="24" t="s">
        <v>12</v>
      </c>
      <c r="C114" s="12">
        <v>423</v>
      </c>
      <c r="D114" s="18"/>
      <c r="E114" s="51"/>
      <c r="F114" s="51"/>
      <c r="G114" s="51"/>
      <c r="H114" s="51"/>
      <c r="I114" s="51"/>
      <c r="J114" s="51"/>
    </row>
    <row r="115" spans="2:10" x14ac:dyDescent="0.25">
      <c r="B115" s="24" t="s">
        <v>12</v>
      </c>
      <c r="C115" s="12">
        <v>424</v>
      </c>
      <c r="D115" s="18"/>
      <c r="E115" s="51"/>
      <c r="F115" s="51"/>
      <c r="G115" s="51"/>
      <c r="H115" s="51"/>
      <c r="I115" s="51"/>
      <c r="J115" s="51"/>
    </row>
    <row r="116" spans="2:10" x14ac:dyDescent="0.25">
      <c r="B116" s="24" t="s">
        <v>12</v>
      </c>
      <c r="C116" s="12">
        <v>425</v>
      </c>
      <c r="D116" s="19"/>
      <c r="E116" s="54"/>
      <c r="F116" s="54"/>
      <c r="G116" s="54"/>
      <c r="H116" s="54"/>
      <c r="I116" s="54"/>
      <c r="J116" s="54"/>
    </row>
    <row r="117" spans="2:10" x14ac:dyDescent="0.25">
      <c r="B117" s="25"/>
      <c r="C117" s="22"/>
      <c r="D117" s="17"/>
      <c r="E117" s="53"/>
      <c r="F117" s="53"/>
      <c r="G117" s="53"/>
      <c r="H117" s="53"/>
      <c r="I117" s="53"/>
      <c r="J117" s="53"/>
    </row>
    <row r="118" spans="2:10" x14ac:dyDescent="0.25">
      <c r="B118" s="49" t="s">
        <v>9</v>
      </c>
      <c r="D118" s="18"/>
      <c r="E118" s="51"/>
      <c r="F118" s="51"/>
      <c r="G118" s="51"/>
      <c r="H118" s="51"/>
      <c r="I118" s="51"/>
      <c r="J118" s="51"/>
    </row>
    <row r="119" spans="2:10" x14ac:dyDescent="0.25">
      <c r="B119" s="24" t="s">
        <v>12</v>
      </c>
      <c r="C119" s="12">
        <v>501</v>
      </c>
      <c r="D119" s="18"/>
      <c r="E119" s="51"/>
      <c r="F119" s="51"/>
      <c r="G119" s="51"/>
      <c r="H119" s="51"/>
      <c r="I119" s="51"/>
      <c r="J119" s="51"/>
    </row>
    <row r="120" spans="2:10" x14ac:dyDescent="0.25">
      <c r="B120" s="24" t="s">
        <v>12</v>
      </c>
      <c r="C120" s="12">
        <v>502</v>
      </c>
      <c r="D120" s="18"/>
      <c r="E120" s="51"/>
      <c r="F120" s="51"/>
      <c r="G120" s="51"/>
      <c r="H120" s="51"/>
      <c r="I120" s="51"/>
      <c r="J120" s="51"/>
    </row>
    <row r="121" spans="2:10" x14ac:dyDescent="0.25">
      <c r="B121" s="24" t="s">
        <v>12</v>
      </c>
      <c r="C121" s="12">
        <v>503</v>
      </c>
      <c r="D121" s="18"/>
      <c r="E121" s="51"/>
      <c r="F121" s="51"/>
      <c r="G121" s="51"/>
      <c r="H121" s="51"/>
      <c r="I121" s="51"/>
      <c r="J121" s="51"/>
    </row>
    <row r="122" spans="2:10" x14ac:dyDescent="0.25">
      <c r="B122" s="24" t="s">
        <v>12</v>
      </c>
      <c r="C122" s="12">
        <v>504</v>
      </c>
      <c r="D122" s="18"/>
      <c r="E122" s="51"/>
      <c r="F122" s="51"/>
      <c r="G122" s="51"/>
      <c r="H122" s="51"/>
      <c r="I122" s="51"/>
      <c r="J122" s="51"/>
    </row>
    <row r="123" spans="2:10" x14ac:dyDescent="0.25">
      <c r="B123" s="24" t="s">
        <v>12</v>
      </c>
      <c r="C123" s="12">
        <v>505</v>
      </c>
      <c r="D123" s="18"/>
      <c r="E123" s="51"/>
      <c r="F123" s="51"/>
      <c r="G123" s="51"/>
      <c r="H123" s="51"/>
      <c r="I123" s="51"/>
      <c r="J123" s="51"/>
    </row>
    <row r="124" spans="2:10" x14ac:dyDescent="0.25">
      <c r="B124" s="24" t="s">
        <v>12</v>
      </c>
      <c r="C124" s="12">
        <v>506</v>
      </c>
      <c r="D124" s="18"/>
      <c r="E124" s="51"/>
      <c r="F124" s="51"/>
      <c r="G124" s="51"/>
      <c r="H124" s="51"/>
      <c r="I124" s="51"/>
      <c r="J124" s="51"/>
    </row>
    <row r="125" spans="2:10" x14ac:dyDescent="0.25">
      <c r="B125" s="24" t="s">
        <v>12</v>
      </c>
      <c r="C125" s="12">
        <v>507</v>
      </c>
      <c r="D125" s="18"/>
      <c r="E125" s="51"/>
      <c r="F125" s="51"/>
      <c r="G125" s="51"/>
      <c r="H125" s="51"/>
      <c r="I125" s="51"/>
      <c r="J125" s="51"/>
    </row>
    <row r="126" spans="2:10" x14ac:dyDescent="0.25">
      <c r="B126" s="24" t="s">
        <v>12</v>
      </c>
      <c r="C126" s="12">
        <v>508</v>
      </c>
      <c r="D126" s="18"/>
      <c r="E126" s="51"/>
      <c r="F126" s="51"/>
      <c r="G126" s="51"/>
      <c r="H126" s="51"/>
      <c r="I126" s="51"/>
      <c r="J126" s="51"/>
    </row>
    <row r="127" spans="2:10" x14ac:dyDescent="0.25">
      <c r="B127" s="24" t="s">
        <v>12</v>
      </c>
      <c r="C127" s="12">
        <v>509</v>
      </c>
      <c r="D127" s="18"/>
      <c r="E127" s="51"/>
      <c r="F127" s="51"/>
      <c r="G127" s="51"/>
      <c r="H127" s="51"/>
      <c r="I127" s="51"/>
      <c r="J127" s="51"/>
    </row>
    <row r="128" spans="2:10" x14ac:dyDescent="0.25">
      <c r="B128" s="24" t="s">
        <v>12</v>
      </c>
      <c r="C128" s="12">
        <v>510</v>
      </c>
      <c r="D128" s="18"/>
      <c r="E128" s="51"/>
      <c r="F128" s="51"/>
      <c r="G128" s="51"/>
      <c r="H128" s="51"/>
      <c r="I128" s="51"/>
      <c r="J128" s="51"/>
    </row>
    <row r="129" spans="2:10" x14ac:dyDescent="0.25">
      <c r="B129" s="24" t="s">
        <v>12</v>
      </c>
      <c r="C129" s="12">
        <v>511</v>
      </c>
      <c r="D129" s="18"/>
      <c r="E129" s="51"/>
      <c r="F129" s="51"/>
      <c r="G129" s="51"/>
      <c r="H129" s="51"/>
      <c r="I129" s="51"/>
      <c r="J129" s="51"/>
    </row>
    <row r="130" spans="2:10" x14ac:dyDescent="0.25">
      <c r="B130" s="24" t="s">
        <v>12</v>
      </c>
      <c r="C130" s="12">
        <v>512</v>
      </c>
      <c r="D130" s="18"/>
      <c r="E130" s="51"/>
      <c r="F130" s="51"/>
      <c r="G130" s="51"/>
      <c r="H130" s="51"/>
      <c r="I130" s="51"/>
      <c r="J130" s="51"/>
    </row>
    <row r="131" spans="2:10" x14ac:dyDescent="0.25">
      <c r="B131" s="24" t="s">
        <v>12</v>
      </c>
      <c r="C131" s="12">
        <v>513</v>
      </c>
      <c r="D131" s="18"/>
      <c r="E131" s="51"/>
      <c r="F131" s="51"/>
      <c r="G131" s="51"/>
      <c r="H131" s="51"/>
      <c r="I131" s="51"/>
      <c r="J131" s="51"/>
    </row>
    <row r="132" spans="2:10" x14ac:dyDescent="0.25">
      <c r="B132" s="24" t="s">
        <v>12</v>
      </c>
      <c r="C132" s="12">
        <v>514</v>
      </c>
      <c r="D132" s="18"/>
      <c r="E132" s="51"/>
      <c r="F132" s="51"/>
      <c r="G132" s="51"/>
      <c r="H132" s="51"/>
      <c r="I132" s="51"/>
      <c r="J132" s="51"/>
    </row>
    <row r="133" spans="2:10" x14ac:dyDescent="0.25">
      <c r="B133" s="24" t="s">
        <v>12</v>
      </c>
      <c r="C133" s="12">
        <v>515</v>
      </c>
      <c r="D133" s="18"/>
      <c r="E133" s="51"/>
      <c r="F133" s="51"/>
      <c r="G133" s="51"/>
      <c r="H133" s="51"/>
      <c r="I133" s="51"/>
      <c r="J133" s="51"/>
    </row>
    <row r="134" spans="2:10" x14ac:dyDescent="0.25">
      <c r="B134" s="24" t="s">
        <v>12</v>
      </c>
      <c r="C134" s="12">
        <v>516</v>
      </c>
      <c r="D134" s="18"/>
      <c r="E134" s="51"/>
      <c r="F134" s="51"/>
      <c r="G134" s="51"/>
      <c r="H134" s="51"/>
      <c r="I134" s="51"/>
      <c r="J134" s="51"/>
    </row>
    <row r="135" spans="2:10" x14ac:dyDescent="0.25">
      <c r="B135" s="24" t="s">
        <v>12</v>
      </c>
      <c r="C135" s="12">
        <v>517</v>
      </c>
      <c r="D135" s="18"/>
      <c r="E135" s="51"/>
      <c r="F135" s="51"/>
      <c r="G135" s="51"/>
      <c r="H135" s="51"/>
      <c r="I135" s="51"/>
      <c r="J135" s="51"/>
    </row>
    <row r="136" spans="2:10" x14ac:dyDescent="0.25">
      <c r="B136" s="24" t="s">
        <v>12</v>
      </c>
      <c r="C136" s="12">
        <v>518</v>
      </c>
      <c r="D136" s="18"/>
      <c r="E136" s="51"/>
      <c r="F136" s="51"/>
      <c r="G136" s="51"/>
      <c r="H136" s="51"/>
      <c r="I136" s="51"/>
      <c r="J136" s="51"/>
    </row>
    <row r="137" spans="2:10" x14ac:dyDescent="0.25">
      <c r="B137" s="24" t="s">
        <v>12</v>
      </c>
      <c r="C137" s="12">
        <v>519</v>
      </c>
      <c r="D137" s="18"/>
      <c r="E137" s="51"/>
      <c r="F137" s="51"/>
      <c r="G137" s="51"/>
      <c r="H137" s="51"/>
      <c r="I137" s="51"/>
      <c r="J137" s="51"/>
    </row>
    <row r="138" spans="2:10" x14ac:dyDescent="0.25">
      <c r="B138" s="24" t="s">
        <v>12</v>
      </c>
      <c r="C138" s="12">
        <v>520</v>
      </c>
      <c r="D138" s="18"/>
      <c r="E138" s="51"/>
      <c r="F138" s="51"/>
      <c r="G138" s="51"/>
      <c r="H138" s="51"/>
      <c r="I138" s="51"/>
      <c r="J138" s="51"/>
    </row>
    <row r="139" spans="2:10" x14ac:dyDescent="0.25">
      <c r="B139" s="24" t="s">
        <v>12</v>
      </c>
      <c r="C139" s="12">
        <v>521</v>
      </c>
      <c r="D139" s="18"/>
      <c r="E139" s="51"/>
      <c r="F139" s="51"/>
      <c r="G139" s="51"/>
      <c r="H139" s="51"/>
      <c r="I139" s="51"/>
      <c r="J139" s="51"/>
    </row>
    <row r="140" spans="2:10" x14ac:dyDescent="0.25">
      <c r="B140" s="24" t="s">
        <v>12</v>
      </c>
      <c r="C140" s="12">
        <v>522</v>
      </c>
      <c r="D140" s="18"/>
      <c r="E140" s="51"/>
      <c r="F140" s="51"/>
      <c r="G140" s="51"/>
      <c r="H140" s="51"/>
      <c r="I140" s="51"/>
      <c r="J140" s="51"/>
    </row>
    <row r="141" spans="2:10" x14ac:dyDescent="0.25">
      <c r="B141" s="24" t="s">
        <v>12</v>
      </c>
      <c r="C141" s="12">
        <v>523</v>
      </c>
      <c r="D141" s="18"/>
      <c r="E141" s="51"/>
      <c r="F141" s="51"/>
      <c r="G141" s="51"/>
      <c r="H141" s="51"/>
      <c r="I141" s="51"/>
      <c r="J141" s="51"/>
    </row>
    <row r="142" spans="2:10" x14ac:dyDescent="0.25">
      <c r="B142" s="24" t="s">
        <v>12</v>
      </c>
      <c r="C142" s="12">
        <v>524</v>
      </c>
      <c r="D142" s="18"/>
      <c r="E142" s="51"/>
      <c r="F142" s="51"/>
      <c r="G142" s="51"/>
      <c r="H142" s="51"/>
      <c r="I142" s="51"/>
      <c r="J142" s="51"/>
    </row>
    <row r="143" spans="2:10" x14ac:dyDescent="0.25">
      <c r="B143" s="24" t="s">
        <v>12</v>
      </c>
      <c r="C143" s="12">
        <v>525</v>
      </c>
      <c r="D143" s="19"/>
      <c r="E143" s="54"/>
      <c r="F143" s="54"/>
      <c r="G143" s="54"/>
      <c r="H143" s="54"/>
      <c r="I143" s="54"/>
      <c r="J143" s="54"/>
    </row>
    <row r="144" spans="2:10" x14ac:dyDescent="0.25">
      <c r="B144" s="25"/>
      <c r="C144" s="22"/>
      <c r="D144" s="17"/>
      <c r="E144" s="53"/>
      <c r="F144" s="53"/>
      <c r="G144" s="53"/>
      <c r="H144" s="53"/>
      <c r="I144" s="53"/>
      <c r="J144" s="53"/>
    </row>
    <row r="145" spans="2:10" x14ac:dyDescent="0.25">
      <c r="B145" s="49" t="s">
        <v>10</v>
      </c>
      <c r="D145" s="18"/>
      <c r="E145" s="51"/>
      <c r="F145" s="51"/>
      <c r="G145" s="51"/>
      <c r="H145" s="51"/>
      <c r="I145" s="51"/>
      <c r="J145" s="51"/>
    </row>
    <row r="146" spans="2:10" x14ac:dyDescent="0.25">
      <c r="B146" s="24" t="s">
        <v>12</v>
      </c>
      <c r="C146" s="12">
        <v>601</v>
      </c>
      <c r="D146" s="18"/>
      <c r="E146" s="51"/>
      <c r="F146" s="51"/>
      <c r="G146" s="51"/>
      <c r="H146" s="51"/>
      <c r="I146" s="51"/>
      <c r="J146" s="51"/>
    </row>
    <row r="147" spans="2:10" x14ac:dyDescent="0.25">
      <c r="B147" s="24" t="s">
        <v>12</v>
      </c>
      <c r="C147" s="12">
        <v>602</v>
      </c>
      <c r="D147" s="18"/>
      <c r="E147" s="51"/>
      <c r="F147" s="51"/>
      <c r="G147" s="51"/>
      <c r="H147" s="51"/>
      <c r="I147" s="51"/>
      <c r="J147" s="51"/>
    </row>
    <row r="148" spans="2:10" x14ac:dyDescent="0.25">
      <c r="B148" s="24" t="s">
        <v>12</v>
      </c>
      <c r="C148" s="12">
        <v>603</v>
      </c>
      <c r="D148" s="18"/>
      <c r="E148" s="51"/>
      <c r="F148" s="51"/>
      <c r="G148" s="51"/>
      <c r="H148" s="51"/>
      <c r="I148" s="51"/>
      <c r="J148" s="51"/>
    </row>
    <row r="149" spans="2:10" x14ac:dyDescent="0.25">
      <c r="B149" s="24" t="s">
        <v>12</v>
      </c>
      <c r="C149" s="12">
        <v>604</v>
      </c>
      <c r="D149" s="18"/>
      <c r="E149" s="51"/>
      <c r="F149" s="51"/>
      <c r="G149" s="51"/>
      <c r="H149" s="51"/>
      <c r="I149" s="51"/>
      <c r="J149" s="51"/>
    </row>
    <row r="150" spans="2:10" x14ac:dyDescent="0.25">
      <c r="B150" s="24" t="s">
        <v>12</v>
      </c>
      <c r="C150" s="12">
        <v>605</v>
      </c>
      <c r="D150" s="18"/>
      <c r="E150" s="51"/>
      <c r="F150" s="51"/>
      <c r="G150" s="51"/>
      <c r="H150" s="51"/>
      <c r="I150" s="51"/>
      <c r="J150" s="51"/>
    </row>
    <row r="151" spans="2:10" x14ac:dyDescent="0.25">
      <c r="B151" s="24" t="s">
        <v>12</v>
      </c>
      <c r="C151" s="12">
        <v>606</v>
      </c>
      <c r="D151" s="18"/>
      <c r="E151" s="51"/>
      <c r="F151" s="51"/>
      <c r="G151" s="51"/>
      <c r="H151" s="51"/>
      <c r="I151" s="51"/>
      <c r="J151" s="51"/>
    </row>
    <row r="152" spans="2:10" x14ac:dyDescent="0.25">
      <c r="B152" s="24" t="s">
        <v>12</v>
      </c>
      <c r="C152" s="12">
        <v>607</v>
      </c>
      <c r="D152" s="18"/>
      <c r="E152" s="51"/>
      <c r="F152" s="51"/>
      <c r="G152" s="51"/>
      <c r="H152" s="51"/>
      <c r="I152" s="51"/>
      <c r="J152" s="51"/>
    </row>
    <row r="153" spans="2:10" x14ac:dyDescent="0.25">
      <c r="B153" s="24" t="s">
        <v>12</v>
      </c>
      <c r="C153" s="12">
        <v>608</v>
      </c>
      <c r="D153" s="18"/>
      <c r="E153" s="51"/>
      <c r="F153" s="51"/>
      <c r="G153" s="51"/>
      <c r="H153" s="51"/>
      <c r="I153" s="51"/>
      <c r="J153" s="51"/>
    </row>
    <row r="154" spans="2:10" x14ac:dyDescent="0.25">
      <c r="B154" s="24" t="s">
        <v>12</v>
      </c>
      <c r="C154" s="12">
        <v>609</v>
      </c>
      <c r="D154" s="18"/>
      <c r="E154" s="51"/>
      <c r="F154" s="51"/>
      <c r="G154" s="51"/>
      <c r="H154" s="51"/>
      <c r="I154" s="51"/>
      <c r="J154" s="51"/>
    </row>
    <row r="155" spans="2:10" x14ac:dyDescent="0.25">
      <c r="B155" s="24" t="s">
        <v>12</v>
      </c>
      <c r="C155" s="12">
        <v>610</v>
      </c>
      <c r="D155" s="18"/>
      <c r="E155" s="51"/>
      <c r="F155" s="51"/>
      <c r="G155" s="51"/>
      <c r="H155" s="51"/>
      <c r="I155" s="51"/>
      <c r="J155" s="51"/>
    </row>
    <row r="156" spans="2:10" x14ac:dyDescent="0.25">
      <c r="B156" s="24" t="s">
        <v>12</v>
      </c>
      <c r="C156" s="12">
        <v>611</v>
      </c>
      <c r="D156" s="18"/>
      <c r="E156" s="51"/>
      <c r="F156" s="51"/>
      <c r="G156" s="51"/>
      <c r="H156" s="51"/>
      <c r="I156" s="51"/>
      <c r="J156" s="51"/>
    </row>
    <row r="157" spans="2:10" x14ac:dyDescent="0.25">
      <c r="B157" s="24" t="s">
        <v>12</v>
      </c>
      <c r="C157" s="12">
        <v>612</v>
      </c>
      <c r="D157" s="18"/>
      <c r="E157" s="51"/>
      <c r="F157" s="51"/>
      <c r="G157" s="51"/>
      <c r="H157" s="51"/>
      <c r="I157" s="51"/>
      <c r="J157" s="51"/>
    </row>
    <row r="158" spans="2:10" x14ac:dyDescent="0.25">
      <c r="B158" s="24" t="s">
        <v>12</v>
      </c>
      <c r="C158" s="12">
        <v>613</v>
      </c>
      <c r="D158" s="18"/>
      <c r="E158" s="51"/>
      <c r="F158" s="51"/>
      <c r="G158" s="51"/>
      <c r="H158" s="51"/>
      <c r="I158" s="51"/>
      <c r="J158" s="51"/>
    </row>
    <row r="159" spans="2:10" x14ac:dyDescent="0.25">
      <c r="B159" s="24" t="s">
        <v>12</v>
      </c>
      <c r="C159" s="12">
        <v>614</v>
      </c>
      <c r="D159" s="18"/>
      <c r="E159" s="51"/>
      <c r="F159" s="51"/>
      <c r="G159" s="51"/>
      <c r="H159" s="51"/>
      <c r="I159" s="51"/>
      <c r="J159" s="51"/>
    </row>
    <row r="160" spans="2:10" x14ac:dyDescent="0.25">
      <c r="B160" s="24" t="s">
        <v>12</v>
      </c>
      <c r="C160" s="12">
        <v>615</v>
      </c>
      <c r="D160" s="18"/>
      <c r="E160" s="51"/>
      <c r="F160" s="51"/>
      <c r="G160" s="51"/>
      <c r="H160" s="51"/>
      <c r="I160" s="51"/>
      <c r="J160" s="51"/>
    </row>
    <row r="161" spans="2:10" x14ac:dyDescent="0.25">
      <c r="B161" s="24" t="s">
        <v>12</v>
      </c>
      <c r="C161" s="12">
        <v>616</v>
      </c>
      <c r="D161" s="18"/>
      <c r="E161" s="51"/>
      <c r="F161" s="51"/>
      <c r="G161" s="51"/>
      <c r="H161" s="51"/>
      <c r="I161" s="51"/>
      <c r="J161" s="51"/>
    </row>
    <row r="162" spans="2:10" x14ac:dyDescent="0.25">
      <c r="B162" s="24" t="s">
        <v>12</v>
      </c>
      <c r="C162" s="12">
        <v>617</v>
      </c>
      <c r="D162" s="18"/>
      <c r="E162" s="51"/>
      <c r="F162" s="51"/>
      <c r="G162" s="51"/>
      <c r="H162" s="51"/>
      <c r="I162" s="51"/>
      <c r="J162" s="51"/>
    </row>
    <row r="163" spans="2:10" x14ac:dyDescent="0.25">
      <c r="B163" s="24" t="s">
        <v>12</v>
      </c>
      <c r="C163" s="12">
        <v>618</v>
      </c>
      <c r="D163" s="18"/>
      <c r="E163" s="51"/>
      <c r="F163" s="51"/>
      <c r="G163" s="51"/>
      <c r="H163" s="51"/>
      <c r="I163" s="51"/>
      <c r="J163" s="51"/>
    </row>
    <row r="164" spans="2:10" x14ac:dyDescent="0.25">
      <c r="B164" s="24" t="s">
        <v>12</v>
      </c>
      <c r="C164" s="12">
        <v>619</v>
      </c>
      <c r="D164" s="18"/>
      <c r="E164" s="51"/>
      <c r="F164" s="51"/>
      <c r="G164" s="51"/>
      <c r="H164" s="51"/>
      <c r="I164" s="51"/>
      <c r="J164" s="51"/>
    </row>
    <row r="165" spans="2:10" x14ac:dyDescent="0.25">
      <c r="B165" s="24" t="s">
        <v>12</v>
      </c>
      <c r="C165" s="12">
        <v>620</v>
      </c>
      <c r="D165" s="18"/>
      <c r="E165" s="51"/>
      <c r="F165" s="51"/>
      <c r="G165" s="51"/>
      <c r="H165" s="51"/>
      <c r="I165" s="51"/>
      <c r="J165" s="51"/>
    </row>
    <row r="166" spans="2:10" x14ac:dyDescent="0.25">
      <c r="B166" s="24" t="s">
        <v>12</v>
      </c>
      <c r="C166" s="12">
        <v>621</v>
      </c>
      <c r="D166" s="18"/>
      <c r="E166" s="51"/>
      <c r="F166" s="51"/>
      <c r="G166" s="51"/>
      <c r="H166" s="51"/>
      <c r="I166" s="51"/>
      <c r="J166" s="51"/>
    </row>
    <row r="167" spans="2:10" x14ac:dyDescent="0.25">
      <c r="B167" s="24" t="s">
        <v>12</v>
      </c>
      <c r="C167" s="12">
        <v>622</v>
      </c>
      <c r="D167" s="18"/>
      <c r="E167" s="51"/>
      <c r="F167" s="51"/>
      <c r="G167" s="51"/>
      <c r="H167" s="51"/>
      <c r="I167" s="51"/>
      <c r="J167" s="51"/>
    </row>
    <row r="168" spans="2:10" x14ac:dyDescent="0.25">
      <c r="B168" s="24" t="s">
        <v>12</v>
      </c>
      <c r="C168" s="12">
        <v>623</v>
      </c>
      <c r="D168" s="18"/>
      <c r="E168" s="51"/>
      <c r="F168" s="51"/>
      <c r="G168" s="51"/>
      <c r="H168" s="51"/>
      <c r="I168" s="51"/>
      <c r="J168" s="51"/>
    </row>
    <row r="169" spans="2:10" x14ac:dyDescent="0.25">
      <c r="B169" s="24" t="s">
        <v>12</v>
      </c>
      <c r="C169" s="12">
        <v>624</v>
      </c>
      <c r="D169" s="18"/>
      <c r="E169" s="51"/>
      <c r="F169" s="51"/>
      <c r="G169" s="51"/>
      <c r="H169" s="51"/>
      <c r="I169" s="51"/>
      <c r="J169" s="51"/>
    </row>
    <row r="170" spans="2:10" x14ac:dyDescent="0.25">
      <c r="B170" s="24" t="s">
        <v>12</v>
      </c>
      <c r="C170" s="12">
        <v>625</v>
      </c>
      <c r="D170" s="19"/>
      <c r="E170" s="54"/>
      <c r="F170" s="54"/>
      <c r="G170" s="54"/>
      <c r="H170" s="54"/>
      <c r="I170" s="54"/>
      <c r="J170" s="54"/>
    </row>
    <row r="171" spans="2:10" x14ac:dyDescent="0.25">
      <c r="B171" s="25"/>
      <c r="C171" s="22"/>
      <c r="D171" s="17"/>
      <c r="E171" s="53"/>
      <c r="F171" s="53"/>
      <c r="G171" s="53"/>
      <c r="H171" s="53"/>
      <c r="I171" s="53"/>
      <c r="J171" s="53"/>
    </row>
    <row r="172" spans="2:10" x14ac:dyDescent="0.25">
      <c r="B172" s="49" t="s">
        <v>22</v>
      </c>
      <c r="D172" s="18"/>
      <c r="E172" s="51"/>
      <c r="F172" s="51"/>
      <c r="G172" s="51"/>
      <c r="H172" s="51"/>
      <c r="I172" s="51"/>
      <c r="J172" s="51"/>
    </row>
    <row r="173" spans="2:10" x14ac:dyDescent="0.25">
      <c r="B173" s="24" t="s">
        <v>12</v>
      </c>
      <c r="C173" s="12">
        <v>701</v>
      </c>
      <c r="D173" s="18"/>
      <c r="E173" s="51"/>
      <c r="F173" s="51"/>
      <c r="G173" s="51"/>
      <c r="H173" s="51"/>
      <c r="I173" s="51"/>
      <c r="J173" s="51"/>
    </row>
    <row r="174" spans="2:10" x14ac:dyDescent="0.25">
      <c r="B174" s="24" t="s">
        <v>12</v>
      </c>
      <c r="C174" s="12">
        <v>702</v>
      </c>
      <c r="D174" s="18"/>
      <c r="E174" s="51"/>
      <c r="F174" s="51"/>
      <c r="G174" s="51"/>
      <c r="H174" s="51"/>
      <c r="I174" s="51"/>
      <c r="J174" s="51"/>
    </row>
    <row r="175" spans="2:10" x14ac:dyDescent="0.25">
      <c r="B175" s="24" t="s">
        <v>12</v>
      </c>
      <c r="C175" s="12">
        <v>703</v>
      </c>
      <c r="D175" s="18"/>
      <c r="E175" s="51"/>
      <c r="F175" s="51"/>
      <c r="G175" s="51"/>
      <c r="H175" s="51"/>
      <c r="I175" s="51"/>
      <c r="J175" s="51"/>
    </row>
    <row r="176" spans="2:10" x14ac:dyDescent="0.25">
      <c r="B176" s="24" t="s">
        <v>12</v>
      </c>
      <c r="C176" s="12">
        <v>704</v>
      </c>
      <c r="D176" s="18"/>
      <c r="E176" s="51"/>
      <c r="F176" s="51"/>
      <c r="G176" s="51"/>
      <c r="H176" s="51"/>
      <c r="I176" s="51"/>
      <c r="J176" s="51"/>
    </row>
    <row r="177" spans="2:10" x14ac:dyDescent="0.25">
      <c r="B177" s="24" t="s">
        <v>12</v>
      </c>
      <c r="C177" s="12">
        <v>705</v>
      </c>
      <c r="D177" s="18"/>
      <c r="E177" s="51"/>
      <c r="F177" s="51"/>
      <c r="G177" s="51"/>
      <c r="H177" s="51"/>
      <c r="I177" s="51"/>
      <c r="J177" s="51"/>
    </row>
    <row r="178" spans="2:10" x14ac:dyDescent="0.25">
      <c r="B178" s="24" t="s">
        <v>12</v>
      </c>
      <c r="C178" s="12">
        <v>706</v>
      </c>
      <c r="D178" s="18"/>
      <c r="E178" s="51"/>
      <c r="F178" s="51"/>
      <c r="G178" s="51"/>
      <c r="H178" s="51"/>
      <c r="I178" s="51"/>
      <c r="J178" s="51"/>
    </row>
    <row r="179" spans="2:10" x14ac:dyDescent="0.25">
      <c r="B179" s="24" t="s">
        <v>12</v>
      </c>
      <c r="C179" s="12">
        <v>707</v>
      </c>
      <c r="D179" s="18"/>
      <c r="E179" s="51"/>
      <c r="F179" s="51"/>
      <c r="G179" s="51"/>
      <c r="H179" s="51"/>
      <c r="I179" s="51"/>
      <c r="J179" s="51"/>
    </row>
    <row r="180" spans="2:10" x14ac:dyDescent="0.25">
      <c r="B180" s="24" t="s">
        <v>12</v>
      </c>
      <c r="C180" s="12">
        <v>708</v>
      </c>
      <c r="D180" s="18"/>
      <c r="E180" s="51"/>
      <c r="F180" s="51"/>
      <c r="G180" s="51"/>
      <c r="H180" s="51"/>
      <c r="I180" s="51"/>
      <c r="J180" s="51"/>
    </row>
    <row r="181" spans="2:10" x14ac:dyDescent="0.25">
      <c r="B181" s="24" t="s">
        <v>12</v>
      </c>
      <c r="C181" s="12">
        <v>709</v>
      </c>
      <c r="D181" s="18"/>
      <c r="E181" s="51"/>
      <c r="F181" s="51"/>
      <c r="G181" s="51"/>
      <c r="H181" s="51"/>
      <c r="I181" s="51"/>
      <c r="J181" s="51"/>
    </row>
    <row r="182" spans="2:10" x14ac:dyDescent="0.25">
      <c r="B182" s="24" t="s">
        <v>12</v>
      </c>
      <c r="C182" s="12">
        <v>710</v>
      </c>
      <c r="D182" s="18"/>
      <c r="E182" s="51"/>
      <c r="F182" s="51"/>
      <c r="G182" s="51"/>
      <c r="H182" s="51"/>
      <c r="I182" s="51"/>
      <c r="J182" s="51"/>
    </row>
    <row r="183" spans="2:10" x14ac:dyDescent="0.25">
      <c r="B183" s="24" t="s">
        <v>12</v>
      </c>
      <c r="C183" s="12">
        <v>711</v>
      </c>
      <c r="D183" s="18"/>
      <c r="E183" s="51"/>
      <c r="F183" s="51"/>
      <c r="G183" s="51"/>
      <c r="H183" s="51"/>
      <c r="I183" s="51"/>
      <c r="J183" s="51"/>
    </row>
    <row r="184" spans="2:10" x14ac:dyDescent="0.25">
      <c r="B184" s="24" t="s">
        <v>12</v>
      </c>
      <c r="C184" s="12">
        <v>712</v>
      </c>
      <c r="D184" s="18"/>
      <c r="E184" s="51"/>
      <c r="F184" s="51"/>
      <c r="G184" s="51"/>
      <c r="H184" s="51"/>
      <c r="I184" s="51"/>
      <c r="J184" s="51"/>
    </row>
    <row r="185" spans="2:10" x14ac:dyDescent="0.25">
      <c r="B185" s="24" t="s">
        <v>12</v>
      </c>
      <c r="C185" s="12">
        <v>713</v>
      </c>
      <c r="D185" s="18"/>
      <c r="E185" s="51"/>
      <c r="F185" s="51"/>
      <c r="G185" s="51"/>
      <c r="H185" s="51"/>
      <c r="I185" s="51"/>
      <c r="J185" s="51"/>
    </row>
    <row r="186" spans="2:10" x14ac:dyDescent="0.25">
      <c r="B186" s="24" t="s">
        <v>12</v>
      </c>
      <c r="C186" s="12">
        <v>714</v>
      </c>
      <c r="D186" s="18"/>
      <c r="E186" s="51"/>
      <c r="F186" s="51"/>
      <c r="G186" s="51"/>
      <c r="H186" s="51"/>
      <c r="I186" s="51"/>
      <c r="J186" s="51"/>
    </row>
    <row r="187" spans="2:10" x14ac:dyDescent="0.25">
      <c r="B187" s="24" t="s">
        <v>12</v>
      </c>
      <c r="C187" s="12">
        <v>715</v>
      </c>
      <c r="D187" s="18"/>
      <c r="E187" s="51"/>
      <c r="F187" s="51"/>
      <c r="G187" s="51"/>
      <c r="H187" s="51"/>
      <c r="I187" s="51"/>
      <c r="J187" s="51"/>
    </row>
    <row r="188" spans="2:10" x14ac:dyDescent="0.25">
      <c r="B188" s="24" t="s">
        <v>12</v>
      </c>
      <c r="C188" s="12">
        <v>716</v>
      </c>
      <c r="D188" s="18"/>
      <c r="E188" s="51"/>
      <c r="F188" s="51"/>
      <c r="G188" s="51"/>
      <c r="H188" s="51"/>
      <c r="I188" s="51"/>
      <c r="J188" s="51"/>
    </row>
    <row r="189" spans="2:10" x14ac:dyDescent="0.25">
      <c r="B189" s="24" t="s">
        <v>12</v>
      </c>
      <c r="C189" s="12">
        <v>717</v>
      </c>
      <c r="D189" s="18"/>
      <c r="E189" s="51"/>
      <c r="F189" s="51"/>
      <c r="G189" s="51"/>
      <c r="H189" s="51"/>
      <c r="I189" s="51"/>
      <c r="J189" s="51"/>
    </row>
    <row r="190" spans="2:10" x14ac:dyDescent="0.25">
      <c r="B190" s="24" t="s">
        <v>12</v>
      </c>
      <c r="C190" s="12">
        <v>718</v>
      </c>
      <c r="D190" s="18"/>
      <c r="E190" s="51"/>
      <c r="F190" s="51"/>
      <c r="G190" s="51"/>
      <c r="H190" s="51"/>
      <c r="I190" s="51"/>
      <c r="J190" s="51"/>
    </row>
    <row r="191" spans="2:10" x14ac:dyDescent="0.25">
      <c r="B191" s="24" t="s">
        <v>12</v>
      </c>
      <c r="C191" s="12">
        <v>719</v>
      </c>
      <c r="D191" s="18"/>
      <c r="E191" s="51"/>
      <c r="F191" s="51"/>
      <c r="G191" s="51"/>
      <c r="H191" s="51"/>
      <c r="I191" s="51"/>
      <c r="J191" s="51"/>
    </row>
    <row r="192" spans="2:10" x14ac:dyDescent="0.25">
      <c r="B192" s="24" t="s">
        <v>12</v>
      </c>
      <c r="C192" s="12">
        <v>720</v>
      </c>
      <c r="D192" s="18"/>
      <c r="E192" s="51"/>
      <c r="F192" s="51"/>
      <c r="G192" s="51"/>
      <c r="H192" s="51"/>
      <c r="I192" s="51"/>
      <c r="J192" s="51"/>
    </row>
    <row r="193" spans="2:10" x14ac:dyDescent="0.25">
      <c r="B193" s="24" t="s">
        <v>12</v>
      </c>
      <c r="C193" s="12">
        <v>721</v>
      </c>
      <c r="D193" s="18"/>
      <c r="E193" s="51"/>
      <c r="F193" s="51"/>
      <c r="G193" s="51"/>
      <c r="H193" s="51"/>
      <c r="I193" s="51"/>
      <c r="J193" s="51"/>
    </row>
    <row r="194" spans="2:10" x14ac:dyDescent="0.25">
      <c r="B194" s="24" t="s">
        <v>12</v>
      </c>
      <c r="C194" s="12">
        <v>722</v>
      </c>
      <c r="D194" s="18"/>
      <c r="E194" s="51"/>
      <c r="F194" s="51"/>
      <c r="G194" s="51"/>
      <c r="H194" s="51"/>
      <c r="I194" s="51"/>
      <c r="J194" s="51"/>
    </row>
    <row r="195" spans="2:10" x14ac:dyDescent="0.25">
      <c r="B195" s="24" t="s">
        <v>12</v>
      </c>
      <c r="C195" s="12">
        <v>723</v>
      </c>
      <c r="D195" s="18"/>
      <c r="E195" s="51"/>
      <c r="F195" s="51"/>
      <c r="G195" s="51"/>
      <c r="H195" s="51"/>
      <c r="I195" s="51"/>
      <c r="J195" s="51"/>
    </row>
    <row r="196" spans="2:10" x14ac:dyDescent="0.25">
      <c r="B196" s="24" t="s">
        <v>12</v>
      </c>
      <c r="C196" s="12">
        <v>724</v>
      </c>
      <c r="D196" s="18"/>
      <c r="E196" s="51"/>
      <c r="F196" s="51"/>
      <c r="G196" s="51"/>
      <c r="H196" s="51"/>
      <c r="I196" s="51"/>
      <c r="J196" s="51"/>
    </row>
    <row r="197" spans="2:10" x14ac:dyDescent="0.25">
      <c r="B197" s="24" t="s">
        <v>12</v>
      </c>
      <c r="C197" s="12">
        <v>725</v>
      </c>
      <c r="D197" s="18"/>
      <c r="E197" s="51"/>
      <c r="F197" s="51"/>
      <c r="G197" s="51"/>
      <c r="H197" s="51"/>
      <c r="I197" s="51"/>
      <c r="J197" s="51"/>
    </row>
    <row r="198" spans="2:10" x14ac:dyDescent="0.25">
      <c r="B198" s="25"/>
      <c r="C198" s="22"/>
      <c r="D198" s="17"/>
      <c r="E198" s="53"/>
      <c r="F198" s="53"/>
      <c r="G198" s="53"/>
      <c r="H198" s="53"/>
      <c r="I198" s="53"/>
      <c r="J198" s="53"/>
    </row>
    <row r="199" spans="2:10" x14ac:dyDescent="0.25">
      <c r="B199" s="49" t="s">
        <v>15</v>
      </c>
      <c r="D199" s="18"/>
      <c r="E199" s="51"/>
      <c r="F199" s="51"/>
      <c r="G199" s="51"/>
      <c r="H199" s="51"/>
      <c r="I199" s="51"/>
      <c r="J199" s="51"/>
    </row>
    <row r="200" spans="2:10" x14ac:dyDescent="0.25">
      <c r="B200" s="24" t="s">
        <v>12</v>
      </c>
      <c r="C200" s="12">
        <v>801</v>
      </c>
      <c r="D200" s="18"/>
      <c r="E200" s="51"/>
      <c r="F200" s="51"/>
      <c r="G200" s="51"/>
      <c r="H200" s="51"/>
      <c r="I200" s="51"/>
      <c r="J200" s="51"/>
    </row>
    <row r="201" spans="2:10" x14ac:dyDescent="0.25">
      <c r="B201" s="24" t="s">
        <v>12</v>
      </c>
      <c r="C201" s="12">
        <v>802</v>
      </c>
      <c r="D201" s="18"/>
      <c r="E201" s="51"/>
      <c r="F201" s="51"/>
      <c r="G201" s="51"/>
      <c r="H201" s="51"/>
      <c r="I201" s="51"/>
      <c r="J201" s="51"/>
    </row>
    <row r="202" spans="2:10" x14ac:dyDescent="0.25">
      <c r="B202" s="24" t="s">
        <v>12</v>
      </c>
      <c r="C202" s="12">
        <v>803</v>
      </c>
      <c r="D202" s="18"/>
      <c r="E202" s="51"/>
      <c r="F202" s="51"/>
      <c r="G202" s="51"/>
      <c r="H202" s="51"/>
      <c r="I202" s="51"/>
      <c r="J202" s="51"/>
    </row>
    <row r="203" spans="2:10" x14ac:dyDescent="0.25">
      <c r="B203" s="24" t="s">
        <v>12</v>
      </c>
      <c r="C203" s="12">
        <v>804</v>
      </c>
      <c r="D203" s="18"/>
      <c r="E203" s="51"/>
      <c r="F203" s="51"/>
      <c r="G203" s="51"/>
      <c r="H203" s="51"/>
      <c r="I203" s="51"/>
      <c r="J203" s="51"/>
    </row>
    <row r="204" spans="2:10" x14ac:dyDescent="0.25">
      <c r="B204" s="24" t="s">
        <v>12</v>
      </c>
      <c r="C204" s="12">
        <v>805</v>
      </c>
      <c r="D204" s="18"/>
      <c r="E204" s="51"/>
      <c r="F204" s="51"/>
      <c r="G204" s="51"/>
      <c r="H204" s="51"/>
      <c r="I204" s="51"/>
      <c r="J204" s="51"/>
    </row>
    <row r="205" spans="2:10" x14ac:dyDescent="0.25">
      <c r="B205" s="24" t="s">
        <v>12</v>
      </c>
      <c r="C205" s="12">
        <v>806</v>
      </c>
      <c r="D205" s="18"/>
      <c r="E205" s="51"/>
      <c r="F205" s="51"/>
      <c r="G205" s="51"/>
      <c r="H205" s="51"/>
      <c r="I205" s="51"/>
      <c r="J205" s="51"/>
    </row>
    <row r="206" spans="2:10" x14ac:dyDescent="0.25">
      <c r="B206" s="24" t="s">
        <v>12</v>
      </c>
      <c r="C206" s="12">
        <v>807</v>
      </c>
      <c r="D206" s="18"/>
      <c r="E206" s="51"/>
      <c r="F206" s="51"/>
      <c r="G206" s="51"/>
      <c r="H206" s="51"/>
      <c r="I206" s="51"/>
      <c r="J206" s="51"/>
    </row>
    <row r="207" spans="2:10" x14ac:dyDescent="0.25">
      <c r="B207" s="24" t="s">
        <v>12</v>
      </c>
      <c r="C207" s="12">
        <v>808</v>
      </c>
      <c r="D207" s="18"/>
      <c r="E207" s="51"/>
      <c r="F207" s="51"/>
      <c r="G207" s="51"/>
      <c r="H207" s="51"/>
      <c r="I207" s="51"/>
      <c r="J207" s="51"/>
    </row>
    <row r="208" spans="2:10" x14ac:dyDescent="0.25">
      <c r="B208" s="24" t="s">
        <v>12</v>
      </c>
      <c r="C208" s="12">
        <v>809</v>
      </c>
      <c r="D208" s="18"/>
      <c r="E208" s="51"/>
      <c r="F208" s="51"/>
      <c r="G208" s="51"/>
      <c r="H208" s="51"/>
      <c r="I208" s="51"/>
      <c r="J208" s="51"/>
    </row>
    <row r="209" spans="2:10" x14ac:dyDescent="0.25">
      <c r="B209" s="24" t="s">
        <v>12</v>
      </c>
      <c r="C209" s="12">
        <v>810</v>
      </c>
      <c r="D209" s="18"/>
      <c r="E209" s="51"/>
      <c r="F209" s="51"/>
      <c r="G209" s="51"/>
      <c r="H209" s="51"/>
      <c r="I209" s="51"/>
      <c r="J209" s="51"/>
    </row>
    <row r="210" spans="2:10" x14ac:dyDescent="0.25">
      <c r="B210" s="24" t="s">
        <v>12</v>
      </c>
      <c r="C210" s="12">
        <v>811</v>
      </c>
      <c r="D210" s="18"/>
      <c r="E210" s="51"/>
      <c r="F210" s="51"/>
      <c r="G210" s="51"/>
      <c r="H210" s="51"/>
      <c r="I210" s="51"/>
      <c r="J210" s="51"/>
    </row>
    <row r="211" spans="2:10" x14ac:dyDescent="0.25">
      <c r="B211" s="24" t="s">
        <v>12</v>
      </c>
      <c r="C211" s="12">
        <v>812</v>
      </c>
      <c r="D211" s="18"/>
      <c r="E211" s="51"/>
      <c r="F211" s="51"/>
      <c r="G211" s="51"/>
      <c r="H211" s="51"/>
      <c r="I211" s="51"/>
      <c r="J211" s="51"/>
    </row>
    <row r="212" spans="2:10" x14ac:dyDescent="0.25">
      <c r="B212" s="24" t="s">
        <v>12</v>
      </c>
      <c r="C212" s="12">
        <v>813</v>
      </c>
      <c r="D212" s="18"/>
      <c r="E212" s="51"/>
      <c r="F212" s="51"/>
      <c r="G212" s="51"/>
      <c r="H212" s="51"/>
      <c r="I212" s="51"/>
      <c r="J212" s="51"/>
    </row>
    <row r="213" spans="2:10" x14ac:dyDescent="0.25">
      <c r="B213" s="24" t="s">
        <v>12</v>
      </c>
      <c r="C213" s="12">
        <v>814</v>
      </c>
      <c r="D213" s="18"/>
      <c r="E213" s="51"/>
      <c r="F213" s="51"/>
      <c r="G213" s="51"/>
      <c r="H213" s="51"/>
      <c r="I213" s="51"/>
      <c r="J213" s="51"/>
    </row>
    <row r="214" spans="2:10" x14ac:dyDescent="0.25">
      <c r="B214" s="24" t="s">
        <v>12</v>
      </c>
      <c r="C214" s="12">
        <v>815</v>
      </c>
      <c r="D214" s="18"/>
      <c r="E214" s="51"/>
      <c r="F214" s="51"/>
      <c r="G214" s="51"/>
      <c r="H214" s="51"/>
      <c r="I214" s="51"/>
      <c r="J214" s="51"/>
    </row>
    <row r="215" spans="2:10" x14ac:dyDescent="0.25">
      <c r="B215" s="24" t="s">
        <v>12</v>
      </c>
      <c r="C215" s="12">
        <v>816</v>
      </c>
      <c r="D215" s="18"/>
      <c r="E215" s="51"/>
      <c r="F215" s="51"/>
      <c r="G215" s="51"/>
      <c r="H215" s="51"/>
      <c r="I215" s="51"/>
      <c r="J215" s="51"/>
    </row>
    <row r="216" spans="2:10" x14ac:dyDescent="0.25">
      <c r="B216" s="24" t="s">
        <v>12</v>
      </c>
      <c r="C216" s="12">
        <v>817</v>
      </c>
      <c r="D216" s="18"/>
      <c r="E216" s="51"/>
      <c r="F216" s="51"/>
      <c r="G216" s="51"/>
      <c r="H216" s="51"/>
      <c r="I216" s="51"/>
      <c r="J216" s="51"/>
    </row>
    <row r="217" spans="2:10" x14ac:dyDescent="0.25">
      <c r="B217" s="24" t="s">
        <v>12</v>
      </c>
      <c r="C217" s="12">
        <v>818</v>
      </c>
      <c r="D217" s="18"/>
      <c r="E217" s="51"/>
      <c r="F217" s="51"/>
      <c r="G217" s="51"/>
      <c r="H217" s="51"/>
      <c r="I217" s="51"/>
      <c r="J217" s="51"/>
    </row>
    <row r="218" spans="2:10" x14ac:dyDescent="0.25">
      <c r="B218" s="24" t="s">
        <v>12</v>
      </c>
      <c r="C218" s="12">
        <v>819</v>
      </c>
      <c r="D218" s="18"/>
      <c r="E218" s="51"/>
      <c r="F218" s="51"/>
      <c r="G218" s="51"/>
      <c r="H218" s="51"/>
      <c r="I218" s="51"/>
      <c r="J218" s="51"/>
    </row>
    <row r="219" spans="2:10" x14ac:dyDescent="0.25">
      <c r="B219" s="24" t="s">
        <v>12</v>
      </c>
      <c r="C219" s="12">
        <v>820</v>
      </c>
      <c r="D219" s="18"/>
      <c r="E219" s="51"/>
      <c r="F219" s="51"/>
      <c r="G219" s="51"/>
      <c r="H219" s="51"/>
      <c r="I219" s="51"/>
      <c r="J219" s="51"/>
    </row>
    <row r="220" spans="2:10" x14ac:dyDescent="0.25">
      <c r="B220" s="24" t="s">
        <v>12</v>
      </c>
      <c r="C220" s="12">
        <v>821</v>
      </c>
      <c r="D220" s="18"/>
      <c r="E220" s="51"/>
      <c r="F220" s="51"/>
      <c r="G220" s="51"/>
      <c r="H220" s="51"/>
      <c r="I220" s="51"/>
      <c r="J220" s="51"/>
    </row>
    <row r="221" spans="2:10" x14ac:dyDescent="0.25">
      <c r="B221" s="24" t="s">
        <v>12</v>
      </c>
      <c r="C221" s="12">
        <v>822</v>
      </c>
      <c r="D221" s="18"/>
      <c r="E221" s="51"/>
      <c r="F221" s="51"/>
      <c r="G221" s="51"/>
      <c r="H221" s="51"/>
      <c r="I221" s="51"/>
      <c r="J221" s="51"/>
    </row>
    <row r="222" spans="2:10" x14ac:dyDescent="0.25">
      <c r="B222" s="24" t="s">
        <v>12</v>
      </c>
      <c r="C222" s="12">
        <v>823</v>
      </c>
      <c r="D222" s="18"/>
      <c r="E222" s="51"/>
      <c r="F222" s="51"/>
      <c r="G222" s="51"/>
      <c r="H222" s="51"/>
      <c r="I222" s="51"/>
      <c r="J222" s="51"/>
    </row>
    <row r="223" spans="2:10" x14ac:dyDescent="0.25">
      <c r="B223" s="24" t="s">
        <v>12</v>
      </c>
      <c r="C223" s="12">
        <v>824</v>
      </c>
      <c r="D223" s="18"/>
      <c r="E223" s="51"/>
      <c r="F223" s="51"/>
      <c r="G223" s="51"/>
      <c r="H223" s="51"/>
      <c r="I223" s="51"/>
      <c r="J223" s="51"/>
    </row>
    <row r="224" spans="2:10" x14ac:dyDescent="0.25">
      <c r="B224" s="24" t="s">
        <v>12</v>
      </c>
      <c r="C224" s="12">
        <v>825</v>
      </c>
      <c r="D224" s="19"/>
      <c r="E224" s="54"/>
      <c r="F224" s="54"/>
      <c r="G224" s="54"/>
      <c r="H224" s="54"/>
      <c r="I224" s="54"/>
      <c r="J224" s="54"/>
    </row>
  </sheetData>
  <sheetProtection algorithmName="SHA-512" hashValue="Bu2NlOk9YcYDTMwB+AdgrRpzh/sQZiTF9ULn3v1zHv9RxVQRkSDv47q6GwnCZwq2MFAKJ8xpAmLZJM/fQVyEQA==" saltValue="mtjcY53Y5iDhH6aQlH7QCA==" spinCount="100000"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63"/>
  <dimension ref="A1:Q65"/>
  <sheetViews>
    <sheetView showGridLines="0" zoomScale="85" zoomScaleNormal="85" workbookViewId="0">
      <selection activeCell="E22" sqref="E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ERF - x-410</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351</v>
      </c>
      <c r="C7" s="92"/>
      <c r="D7" s="92"/>
      <c r="E7" s="92"/>
      <c r="F7" s="92"/>
      <c r="G7" s="92"/>
      <c r="H7" s="92"/>
      <c r="I7" s="92"/>
      <c r="J7" s="92"/>
      <c r="K7" s="92"/>
      <c r="L7" s="92"/>
      <c r="M7" s="92"/>
      <c r="N7" s="92"/>
      <c r="O7" s="92"/>
      <c r="P7" s="92"/>
      <c r="Q7" s="92"/>
    </row>
    <row r="8" spans="1:17" x14ac:dyDescent="0.25">
      <c r="A8" s="90" t="s">
        <v>349</v>
      </c>
      <c r="B8" s="92" t="s">
        <v>50</v>
      </c>
      <c r="C8" s="92"/>
      <c r="D8" s="92"/>
      <c r="E8" s="92"/>
      <c r="F8" s="92"/>
      <c r="G8" s="92"/>
      <c r="H8" s="92"/>
      <c r="I8" s="92"/>
      <c r="J8" s="92"/>
      <c r="K8" s="92"/>
      <c r="L8" s="92"/>
      <c r="M8" s="92"/>
      <c r="N8" s="92"/>
      <c r="O8" s="92"/>
      <c r="P8" s="92"/>
      <c r="Q8" s="92"/>
    </row>
    <row r="9" spans="1:17" x14ac:dyDescent="0.25">
      <c r="A9" s="90" t="s">
        <v>17</v>
      </c>
      <c r="B9" s="92" t="s">
        <v>441</v>
      </c>
      <c r="C9" s="92"/>
      <c r="D9" s="92"/>
      <c r="E9" s="92"/>
      <c r="F9" s="92"/>
      <c r="G9" s="92"/>
      <c r="H9" s="92"/>
      <c r="I9" s="92"/>
      <c r="J9" s="92"/>
      <c r="K9" s="92"/>
      <c r="L9" s="92"/>
      <c r="M9" s="92"/>
      <c r="N9" s="92"/>
      <c r="O9" s="92"/>
      <c r="P9" s="92"/>
      <c r="Q9" s="92"/>
    </row>
    <row r="10" spans="1:17" x14ac:dyDescent="0.25">
      <c r="A10" s="90" t="s">
        <v>2</v>
      </c>
      <c r="B10" s="92" t="s">
        <v>474</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458</v>
      </c>
      <c r="C12" s="92"/>
      <c r="D12" s="92"/>
      <c r="E12" s="92"/>
      <c r="F12" s="92"/>
      <c r="G12" s="92"/>
      <c r="H12" s="92"/>
      <c r="I12" s="92"/>
      <c r="J12" s="92"/>
      <c r="K12" s="92"/>
      <c r="L12" s="92"/>
      <c r="M12" s="92"/>
      <c r="N12" s="92"/>
      <c r="O12" s="92"/>
      <c r="P12" s="92"/>
      <c r="Q12" s="92"/>
    </row>
    <row r="13" spans="1:17" x14ac:dyDescent="0.25">
      <c r="A13" s="90" t="s">
        <v>389</v>
      </c>
      <c r="B13" s="92">
        <v>1</v>
      </c>
      <c r="C13" s="92"/>
      <c r="D13" s="92"/>
      <c r="E13" s="92"/>
      <c r="F13" s="92"/>
      <c r="G13" s="92"/>
      <c r="H13" s="92"/>
      <c r="I13" s="92"/>
      <c r="J13" s="92"/>
      <c r="K13" s="92"/>
      <c r="L13" s="92"/>
      <c r="M13" s="92"/>
      <c r="N13" s="92"/>
      <c r="O13" s="92"/>
      <c r="P13" s="92"/>
      <c r="Q13" s="92"/>
    </row>
    <row r="14" spans="1:17" x14ac:dyDescent="0.25">
      <c r="A14" s="90" t="s">
        <v>18</v>
      </c>
      <c r="B14" s="92">
        <v>410</v>
      </c>
      <c r="C14" s="92"/>
      <c r="D14" s="92"/>
      <c r="E14" s="92"/>
      <c r="F14" s="92"/>
      <c r="G14" s="92"/>
      <c r="H14" s="92"/>
      <c r="I14" s="92"/>
      <c r="J14" s="92"/>
      <c r="K14" s="92"/>
      <c r="L14" s="92"/>
      <c r="M14" s="92"/>
      <c r="N14" s="92"/>
      <c r="O14" s="92"/>
      <c r="P14" s="92"/>
      <c r="Q14" s="92"/>
    </row>
    <row r="15" spans="1:17" x14ac:dyDescent="0.25">
      <c r="A15" s="90" t="s">
        <v>58</v>
      </c>
      <c r="B15" s="92" t="s">
        <v>475</v>
      </c>
      <c r="C15" s="92"/>
      <c r="D15" s="92"/>
      <c r="E15" s="92"/>
      <c r="F15" s="92"/>
      <c r="G15" s="92"/>
      <c r="H15" s="92"/>
      <c r="I15" s="92"/>
      <c r="J15" s="92"/>
      <c r="K15" s="92"/>
      <c r="L15" s="92"/>
      <c r="M15" s="92"/>
      <c r="N15" s="92"/>
      <c r="O15" s="92"/>
      <c r="P15" s="92"/>
      <c r="Q15" s="92"/>
    </row>
    <row r="16" spans="1:17" x14ac:dyDescent="0.25">
      <c r="A16" s="90" t="s">
        <v>59</v>
      </c>
      <c r="B16" s="92" t="s">
        <v>476</v>
      </c>
      <c r="C16" s="92"/>
      <c r="D16" s="92"/>
      <c r="E16" s="92"/>
      <c r="F16" s="92"/>
      <c r="G16" s="92"/>
      <c r="H16" s="92"/>
      <c r="I16" s="92"/>
      <c r="J16" s="92"/>
      <c r="K16" s="92"/>
      <c r="L16" s="92"/>
      <c r="M16" s="92"/>
      <c r="N16" s="92"/>
      <c r="O16" s="92"/>
      <c r="P16" s="92"/>
      <c r="Q16" s="92"/>
    </row>
    <row r="17" spans="1:17" ht="52.8" x14ac:dyDescent="0.25">
      <c r="A17" s="90" t="s">
        <v>360</v>
      </c>
      <c r="B17" s="92" t="s">
        <v>824</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x14ac:dyDescent="0.25">
      <c r="A19" s="90" t="s">
        <v>20</v>
      </c>
      <c r="B19" s="110"/>
      <c r="C19" s="92"/>
      <c r="D19" s="92"/>
      <c r="E19" s="92"/>
      <c r="F19" s="92"/>
      <c r="G19" s="92"/>
      <c r="H19" s="92"/>
      <c r="I19" s="92"/>
      <c r="J19" s="92"/>
      <c r="K19" s="92"/>
      <c r="L19" s="92"/>
      <c r="M19" s="92"/>
      <c r="N19" s="92"/>
      <c r="O19" s="92"/>
      <c r="P19" s="92"/>
      <c r="Q19" s="92"/>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3" spans="1:17" x14ac:dyDescent="0.25">
      <c r="B23" s="107" t="str">
        <f>HYPERLINK("#'Factor List'!A1","Back to Factor List")</f>
        <v>Back to Factor List</v>
      </c>
    </row>
    <row r="24" spans="1:17" x14ac:dyDescent="0.25">
      <c r="B24" s="107" t="s">
        <v>839</v>
      </c>
    </row>
    <row r="26" spans="1:17" x14ac:dyDescent="0.25">
      <c r="A26" s="147" t="s">
        <v>446</v>
      </c>
      <c r="B26" s="147">
        <v>50</v>
      </c>
      <c r="C26" s="147">
        <v>51</v>
      </c>
      <c r="D26" s="147">
        <v>52</v>
      </c>
      <c r="E26" s="147">
        <v>53</v>
      </c>
      <c r="F26" s="147">
        <v>54</v>
      </c>
      <c r="G26" s="147">
        <v>55</v>
      </c>
      <c r="H26" s="147">
        <v>56</v>
      </c>
      <c r="I26" s="147">
        <v>57</v>
      </c>
      <c r="J26" s="147">
        <v>58</v>
      </c>
      <c r="K26" s="147">
        <v>59</v>
      </c>
      <c r="L26" s="147">
        <v>60</v>
      </c>
      <c r="M26" s="147">
        <v>61</v>
      </c>
      <c r="N26" s="147">
        <v>62</v>
      </c>
      <c r="O26" s="147">
        <v>63</v>
      </c>
      <c r="P26" s="147">
        <v>64</v>
      </c>
      <c r="Q26" s="147">
        <v>65</v>
      </c>
    </row>
    <row r="27" spans="1:17" x14ac:dyDescent="0.25">
      <c r="A27" s="148">
        <v>0</v>
      </c>
      <c r="B27" s="152">
        <v>0.77700000000000002</v>
      </c>
      <c r="C27" s="152">
        <v>0.79</v>
      </c>
      <c r="D27" s="152">
        <v>0.80400000000000005</v>
      </c>
      <c r="E27" s="152">
        <v>0.81699999999999995</v>
      </c>
      <c r="F27" s="152">
        <v>0.83099999999999996</v>
      </c>
      <c r="G27" s="152">
        <v>0.84499999999999997</v>
      </c>
      <c r="H27" s="152">
        <v>0.86</v>
      </c>
      <c r="I27" s="152">
        <v>0.874</v>
      </c>
      <c r="J27" s="152">
        <v>0.88900000000000001</v>
      </c>
      <c r="K27" s="152">
        <v>0.90400000000000003</v>
      </c>
      <c r="L27" s="152">
        <v>0.92</v>
      </c>
      <c r="M27" s="152">
        <v>0.93500000000000005</v>
      </c>
      <c r="N27" s="152">
        <v>0.95099999999999996</v>
      </c>
      <c r="O27" s="152">
        <v>0.96799999999999997</v>
      </c>
      <c r="P27" s="152">
        <v>0.98399999999999999</v>
      </c>
      <c r="Q27" s="152">
        <v>1</v>
      </c>
    </row>
    <row r="28" spans="1:17" x14ac:dyDescent="0.25">
      <c r="A28" s="148">
        <v>1</v>
      </c>
      <c r="B28" s="152">
        <v>0.77800000000000002</v>
      </c>
      <c r="C28" s="152">
        <v>0.79100000000000004</v>
      </c>
      <c r="D28" s="152">
        <v>0.80500000000000005</v>
      </c>
      <c r="E28" s="152">
        <v>0.81899999999999995</v>
      </c>
      <c r="F28" s="152">
        <v>0.83299999999999996</v>
      </c>
      <c r="G28" s="152">
        <v>0.84699999999999998</v>
      </c>
      <c r="H28" s="152">
        <v>0.86099999999999999</v>
      </c>
      <c r="I28" s="152">
        <v>0.876</v>
      </c>
      <c r="J28" s="152">
        <v>0.89100000000000001</v>
      </c>
      <c r="K28" s="152">
        <v>0.90600000000000003</v>
      </c>
      <c r="L28" s="152">
        <v>0.92100000000000004</v>
      </c>
      <c r="M28" s="152">
        <v>0.93700000000000006</v>
      </c>
      <c r="N28" s="152">
        <v>0.95299999999999996</v>
      </c>
      <c r="O28" s="152">
        <v>0.96899999999999997</v>
      </c>
      <c r="P28" s="152">
        <v>0.98499999999999999</v>
      </c>
      <c r="Q28" s="152"/>
    </row>
    <row r="29" spans="1:17" x14ac:dyDescent="0.25">
      <c r="A29" s="148">
        <v>2</v>
      </c>
      <c r="B29" s="152">
        <v>0.77900000000000003</v>
      </c>
      <c r="C29" s="152">
        <v>0.79300000000000004</v>
      </c>
      <c r="D29" s="152">
        <v>0.80600000000000005</v>
      </c>
      <c r="E29" s="152">
        <v>0.82</v>
      </c>
      <c r="F29" s="152">
        <v>0.83399999999999996</v>
      </c>
      <c r="G29" s="152">
        <v>0.84799999999999998</v>
      </c>
      <c r="H29" s="152">
        <v>0.86199999999999999</v>
      </c>
      <c r="I29" s="152">
        <v>0.877</v>
      </c>
      <c r="J29" s="152">
        <v>0.89200000000000002</v>
      </c>
      <c r="K29" s="152">
        <v>0.90700000000000003</v>
      </c>
      <c r="L29" s="152">
        <v>0.92200000000000004</v>
      </c>
      <c r="M29" s="152">
        <v>0.93799999999999994</v>
      </c>
      <c r="N29" s="152">
        <v>0.95399999999999996</v>
      </c>
      <c r="O29" s="152">
        <v>0.97</v>
      </c>
      <c r="P29" s="152">
        <v>0.98699999999999999</v>
      </c>
      <c r="Q29" s="152"/>
    </row>
    <row r="30" spans="1:17" x14ac:dyDescent="0.25">
      <c r="A30" s="148">
        <v>3</v>
      </c>
      <c r="B30" s="152">
        <v>0.78</v>
      </c>
      <c r="C30" s="152">
        <v>0.79400000000000004</v>
      </c>
      <c r="D30" s="152">
        <v>0.80700000000000005</v>
      </c>
      <c r="E30" s="152">
        <v>0.82099999999999995</v>
      </c>
      <c r="F30" s="152">
        <v>0.83499999999999996</v>
      </c>
      <c r="G30" s="152">
        <v>0.84899999999999998</v>
      </c>
      <c r="H30" s="152">
        <v>0.86299999999999999</v>
      </c>
      <c r="I30" s="152">
        <v>0.878</v>
      </c>
      <c r="J30" s="152">
        <v>0.89300000000000002</v>
      </c>
      <c r="K30" s="152">
        <v>0.90800000000000003</v>
      </c>
      <c r="L30" s="152">
        <v>0.92400000000000004</v>
      </c>
      <c r="M30" s="152">
        <v>0.93899999999999995</v>
      </c>
      <c r="N30" s="152">
        <v>0.95499999999999996</v>
      </c>
      <c r="O30" s="152">
        <v>0.97199999999999998</v>
      </c>
      <c r="P30" s="152">
        <v>0.98799999999999999</v>
      </c>
      <c r="Q30" s="152"/>
    </row>
    <row r="31" spans="1:17" x14ac:dyDescent="0.25">
      <c r="A31" s="148">
        <v>4</v>
      </c>
      <c r="B31" s="152">
        <v>0.78200000000000003</v>
      </c>
      <c r="C31" s="152">
        <v>0.79500000000000004</v>
      </c>
      <c r="D31" s="152">
        <v>0.80800000000000005</v>
      </c>
      <c r="E31" s="152">
        <v>0.82199999999999995</v>
      </c>
      <c r="F31" s="152">
        <v>0.83599999999999997</v>
      </c>
      <c r="G31" s="152">
        <v>0.85</v>
      </c>
      <c r="H31" s="152">
        <v>0.86499999999999999</v>
      </c>
      <c r="I31" s="152">
        <v>0.879</v>
      </c>
      <c r="J31" s="152">
        <v>0.89400000000000002</v>
      </c>
      <c r="K31" s="152">
        <v>0.91</v>
      </c>
      <c r="L31" s="152">
        <v>0.92500000000000004</v>
      </c>
      <c r="M31" s="152">
        <v>0.94099999999999995</v>
      </c>
      <c r="N31" s="152">
        <v>0.95699999999999996</v>
      </c>
      <c r="O31" s="152">
        <v>0.97299999999999998</v>
      </c>
      <c r="P31" s="152">
        <v>0.99</v>
      </c>
      <c r="Q31" s="152"/>
    </row>
    <row r="32" spans="1:17" x14ac:dyDescent="0.25">
      <c r="A32" s="148">
        <v>5</v>
      </c>
      <c r="B32" s="152">
        <v>0.78300000000000003</v>
      </c>
      <c r="C32" s="152">
        <v>0.79600000000000004</v>
      </c>
      <c r="D32" s="152">
        <v>0.80900000000000005</v>
      </c>
      <c r="E32" s="152">
        <v>0.82299999999999995</v>
      </c>
      <c r="F32" s="152">
        <v>0.83699999999999997</v>
      </c>
      <c r="G32" s="152">
        <v>0.85099999999999998</v>
      </c>
      <c r="H32" s="152">
        <v>0.86599999999999999</v>
      </c>
      <c r="I32" s="152">
        <v>0.88100000000000001</v>
      </c>
      <c r="J32" s="152">
        <v>0.89600000000000002</v>
      </c>
      <c r="K32" s="152">
        <v>0.91100000000000003</v>
      </c>
      <c r="L32" s="152">
        <v>0.92600000000000005</v>
      </c>
      <c r="M32" s="152">
        <v>0.94199999999999995</v>
      </c>
      <c r="N32" s="152">
        <v>0.95799999999999996</v>
      </c>
      <c r="O32" s="152">
        <v>0.97399999999999998</v>
      </c>
      <c r="P32" s="152">
        <v>0.99099999999999999</v>
      </c>
      <c r="Q32" s="152"/>
    </row>
    <row r="33" spans="1:17" x14ac:dyDescent="0.25">
      <c r="A33" s="148">
        <v>6</v>
      </c>
      <c r="B33" s="152">
        <v>0.78400000000000003</v>
      </c>
      <c r="C33" s="152">
        <v>0.79700000000000004</v>
      </c>
      <c r="D33" s="152">
        <v>0.81100000000000005</v>
      </c>
      <c r="E33" s="152">
        <v>0.82399999999999995</v>
      </c>
      <c r="F33" s="152">
        <v>0.83799999999999997</v>
      </c>
      <c r="G33" s="152">
        <v>0.85299999999999998</v>
      </c>
      <c r="H33" s="152">
        <v>0.86699999999999999</v>
      </c>
      <c r="I33" s="152">
        <v>0.88200000000000001</v>
      </c>
      <c r="J33" s="152">
        <v>0.89700000000000002</v>
      </c>
      <c r="K33" s="152">
        <v>0.91200000000000003</v>
      </c>
      <c r="L33" s="152">
        <v>0.92800000000000005</v>
      </c>
      <c r="M33" s="152">
        <v>0.94299999999999995</v>
      </c>
      <c r="N33" s="152">
        <v>0.95899999999999996</v>
      </c>
      <c r="O33" s="152">
        <v>0.97599999999999998</v>
      </c>
      <c r="P33" s="152">
        <v>0.99199999999999999</v>
      </c>
      <c r="Q33" s="152"/>
    </row>
    <row r="34" spans="1:17" x14ac:dyDescent="0.25">
      <c r="A34" s="148">
        <v>7</v>
      </c>
      <c r="B34" s="152">
        <v>0.78500000000000003</v>
      </c>
      <c r="C34" s="152">
        <v>0.79800000000000004</v>
      </c>
      <c r="D34" s="152">
        <v>0.81200000000000006</v>
      </c>
      <c r="E34" s="152">
        <v>0.82599999999999996</v>
      </c>
      <c r="F34" s="152">
        <v>0.84</v>
      </c>
      <c r="G34" s="152">
        <v>0.85399999999999998</v>
      </c>
      <c r="H34" s="152">
        <v>0.86799999999999999</v>
      </c>
      <c r="I34" s="152">
        <v>0.88300000000000001</v>
      </c>
      <c r="J34" s="152">
        <v>0.89800000000000002</v>
      </c>
      <c r="K34" s="152">
        <v>0.91300000000000003</v>
      </c>
      <c r="L34" s="152">
        <v>0.92900000000000005</v>
      </c>
      <c r="M34" s="152">
        <v>0.94499999999999995</v>
      </c>
      <c r="N34" s="152">
        <v>0.96099999999999997</v>
      </c>
      <c r="O34" s="152">
        <v>0.97699999999999998</v>
      </c>
      <c r="P34" s="152">
        <v>0.99399999999999999</v>
      </c>
      <c r="Q34" s="152"/>
    </row>
    <row r="35" spans="1:17" x14ac:dyDescent="0.25">
      <c r="A35" s="148">
        <v>8</v>
      </c>
      <c r="B35" s="152">
        <v>0.78600000000000003</v>
      </c>
      <c r="C35" s="152">
        <v>0.79900000000000004</v>
      </c>
      <c r="D35" s="152">
        <v>0.81299999999999994</v>
      </c>
      <c r="E35" s="152">
        <v>0.82699999999999996</v>
      </c>
      <c r="F35" s="152">
        <v>0.84099999999999997</v>
      </c>
      <c r="G35" s="152">
        <v>0.85499999999999998</v>
      </c>
      <c r="H35" s="152">
        <v>0.87</v>
      </c>
      <c r="I35" s="152">
        <v>0.88400000000000001</v>
      </c>
      <c r="J35" s="152">
        <v>0.89900000000000002</v>
      </c>
      <c r="K35" s="152">
        <v>0.91500000000000004</v>
      </c>
      <c r="L35" s="152">
        <v>0.93</v>
      </c>
      <c r="M35" s="152">
        <v>0.94599999999999995</v>
      </c>
      <c r="N35" s="152">
        <v>0.96199999999999997</v>
      </c>
      <c r="O35" s="152">
        <v>0.97799999999999998</v>
      </c>
      <c r="P35" s="152">
        <v>0.995</v>
      </c>
      <c r="Q35" s="152"/>
    </row>
    <row r="36" spans="1:17" x14ac:dyDescent="0.25">
      <c r="A36" s="148">
        <v>9</v>
      </c>
      <c r="B36" s="152">
        <v>0.78700000000000003</v>
      </c>
      <c r="C36" s="152">
        <v>0.8</v>
      </c>
      <c r="D36" s="152">
        <v>0.81399999999999995</v>
      </c>
      <c r="E36" s="152">
        <v>0.82799999999999996</v>
      </c>
      <c r="F36" s="152">
        <v>0.84199999999999997</v>
      </c>
      <c r="G36" s="152">
        <v>0.85599999999999998</v>
      </c>
      <c r="H36" s="152">
        <v>0.871</v>
      </c>
      <c r="I36" s="152">
        <v>0.88600000000000001</v>
      </c>
      <c r="J36" s="152">
        <v>0.90100000000000002</v>
      </c>
      <c r="K36" s="152">
        <v>0.91600000000000004</v>
      </c>
      <c r="L36" s="152">
        <v>0.93200000000000005</v>
      </c>
      <c r="M36" s="152">
        <v>0.94699999999999995</v>
      </c>
      <c r="N36" s="152">
        <v>0.96299999999999997</v>
      </c>
      <c r="O36" s="152">
        <v>0.98</v>
      </c>
      <c r="P36" s="152">
        <v>0.997</v>
      </c>
      <c r="Q36" s="152"/>
    </row>
    <row r="37" spans="1:17" x14ac:dyDescent="0.25">
      <c r="A37" s="148">
        <v>10</v>
      </c>
      <c r="B37" s="152">
        <v>0.78800000000000003</v>
      </c>
      <c r="C37" s="152">
        <v>0.80200000000000005</v>
      </c>
      <c r="D37" s="152">
        <v>0.81499999999999995</v>
      </c>
      <c r="E37" s="152">
        <v>0.82899999999999996</v>
      </c>
      <c r="F37" s="152">
        <v>0.84299999999999997</v>
      </c>
      <c r="G37" s="152">
        <v>0.85699999999999998</v>
      </c>
      <c r="H37" s="152">
        <v>0.872</v>
      </c>
      <c r="I37" s="152">
        <v>0.88700000000000001</v>
      </c>
      <c r="J37" s="152">
        <v>0.90200000000000002</v>
      </c>
      <c r="K37" s="152">
        <v>0.91700000000000004</v>
      </c>
      <c r="L37" s="152">
        <v>0.93300000000000005</v>
      </c>
      <c r="M37" s="152">
        <v>0.94899999999999995</v>
      </c>
      <c r="N37" s="152">
        <v>0.96499999999999997</v>
      </c>
      <c r="O37" s="152">
        <v>0.98099999999999998</v>
      </c>
      <c r="P37" s="152">
        <v>0.998</v>
      </c>
      <c r="Q37" s="152"/>
    </row>
    <row r="38" spans="1:17" x14ac:dyDescent="0.25">
      <c r="A38" s="148">
        <v>11</v>
      </c>
      <c r="B38" s="152">
        <v>0.78900000000000003</v>
      </c>
      <c r="C38" s="152">
        <v>0.80300000000000005</v>
      </c>
      <c r="D38" s="152">
        <v>0.81599999999999995</v>
      </c>
      <c r="E38" s="152">
        <v>0.83</v>
      </c>
      <c r="F38" s="152">
        <v>0.84399999999999997</v>
      </c>
      <c r="G38" s="152">
        <v>0.85899999999999999</v>
      </c>
      <c r="H38" s="152">
        <v>0.873</v>
      </c>
      <c r="I38" s="152">
        <v>0.88800000000000001</v>
      </c>
      <c r="J38" s="152">
        <v>0.90300000000000002</v>
      </c>
      <c r="K38" s="152">
        <v>0.91900000000000004</v>
      </c>
      <c r="L38" s="152">
        <v>0.93400000000000005</v>
      </c>
      <c r="M38" s="152">
        <v>0.95</v>
      </c>
      <c r="N38" s="152">
        <v>0.96599999999999997</v>
      </c>
      <c r="O38" s="152">
        <v>0.98299999999999998</v>
      </c>
      <c r="P38" s="152">
        <v>0.999</v>
      </c>
      <c r="Q38" s="152"/>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2qEyLjB+WnzHPsS6woQaZUM35aNXzDBNr51J0LPTQ1Hoe1MO9dX+tSRsKwvfBQAnw92hdGr1tLQEHEOmfIfkwg==" saltValue="LAliKxEW/7Om63W3mdRA1g==" spinCount="100000" sheet="1" objects="1" scenarios="1"/>
  <conditionalFormatting sqref="A6">
    <cfRule type="expression" dxfId="1043" priority="21" stopIfTrue="1">
      <formula>MOD(ROW(),2)=0</formula>
    </cfRule>
    <cfRule type="expression" dxfId="1042" priority="22" stopIfTrue="1">
      <formula>MOD(ROW(),2)&lt;&gt;0</formula>
    </cfRule>
  </conditionalFormatting>
  <conditionalFormatting sqref="B6:Q6 B8:Q16 C7:Q7 C17:Q21">
    <cfRule type="expression" dxfId="1041" priority="23" stopIfTrue="1">
      <formula>MOD(ROW(),2)=0</formula>
    </cfRule>
    <cfRule type="expression" dxfId="1040" priority="24" stopIfTrue="1">
      <formula>MOD(ROW(),2)&lt;&gt;0</formula>
    </cfRule>
  </conditionalFormatting>
  <conditionalFormatting sqref="A7:A20">
    <cfRule type="expression" dxfId="1039" priority="15" stopIfTrue="1">
      <formula>MOD(ROW(),2)=0</formula>
    </cfRule>
    <cfRule type="expression" dxfId="1038" priority="16" stopIfTrue="1">
      <formula>MOD(ROW(),2)&lt;&gt;0</formula>
    </cfRule>
  </conditionalFormatting>
  <conditionalFormatting sqref="B17">
    <cfRule type="expression" dxfId="1037" priority="13" stopIfTrue="1">
      <formula>MOD(ROW(),2)=0</formula>
    </cfRule>
    <cfRule type="expression" dxfId="1036" priority="14" stopIfTrue="1">
      <formula>MOD(ROW(),2)&lt;&gt;0</formula>
    </cfRule>
  </conditionalFormatting>
  <conditionalFormatting sqref="B18:B21">
    <cfRule type="expression" dxfId="1035" priority="11" stopIfTrue="1">
      <formula>MOD(ROW(),2)=0</formula>
    </cfRule>
    <cfRule type="expression" dxfId="1034" priority="12" stopIfTrue="1">
      <formula>MOD(ROW(),2)&lt;&gt;0</formula>
    </cfRule>
  </conditionalFormatting>
  <conditionalFormatting sqref="B7">
    <cfRule type="expression" dxfId="1033" priority="9" stopIfTrue="1">
      <formula>MOD(ROW(),2)=0</formula>
    </cfRule>
    <cfRule type="expression" dxfId="1032" priority="10" stopIfTrue="1">
      <formula>MOD(ROW(),2)&lt;&gt;0</formula>
    </cfRule>
  </conditionalFormatting>
  <conditionalFormatting sqref="A26:A38">
    <cfRule type="expression" dxfId="1031" priority="5" stopIfTrue="1">
      <formula>MOD(ROW(),2)=0</formula>
    </cfRule>
    <cfRule type="expression" dxfId="1030" priority="6" stopIfTrue="1">
      <formula>MOD(ROW(),2)&lt;&gt;0</formula>
    </cfRule>
  </conditionalFormatting>
  <conditionalFormatting sqref="B26:Q38">
    <cfRule type="expression" dxfId="1029" priority="7" stopIfTrue="1">
      <formula>MOD(ROW(),2)=0</formula>
    </cfRule>
    <cfRule type="expression" dxfId="1028" priority="8" stopIfTrue="1">
      <formula>MOD(ROW(),2)&lt;&gt;0</formula>
    </cfRule>
  </conditionalFormatting>
  <conditionalFormatting sqref="A21">
    <cfRule type="expression" dxfId="1027" priority="1" stopIfTrue="1">
      <formula>MOD(ROW(),2)=0</formula>
    </cfRule>
    <cfRule type="expression" dxfId="1026" priority="2" stopIfTrue="1">
      <formula>MOD(ROW(),2)&lt;&gt;0</formula>
    </cfRule>
  </conditionalFormatting>
  <hyperlinks>
    <hyperlink ref="B24" location="Assumptions!A1" display="Assumptions" xr:uid="{DD8B7EE0-3036-4522-8F14-D7EE79A04E1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64"/>
  <dimension ref="A1:I65"/>
  <sheetViews>
    <sheetView showGridLines="0" zoomScale="85" zoomScaleNormal="85" workbookViewId="0">
      <selection activeCell="J22" sqref="J22"/>
    </sheetView>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ERF - x-411</v>
      </c>
      <c r="B3" s="58"/>
      <c r="C3" s="58"/>
      <c r="D3" s="58"/>
      <c r="E3" s="58"/>
      <c r="F3" s="58"/>
      <c r="G3" s="58"/>
      <c r="H3" s="58"/>
      <c r="I3" s="58"/>
    </row>
    <row r="4" spans="1:9" x14ac:dyDescent="0.25">
      <c r="A4" s="60"/>
    </row>
    <row r="6" spans="1:9" x14ac:dyDescent="0.25">
      <c r="A6" s="89" t="s">
        <v>24</v>
      </c>
      <c r="B6" s="91" t="s">
        <v>26</v>
      </c>
      <c r="C6" s="91"/>
      <c r="D6" s="91"/>
      <c r="E6" s="91"/>
      <c r="F6" s="91"/>
      <c r="G6" s="91"/>
    </row>
    <row r="7" spans="1:9" x14ac:dyDescent="0.25">
      <c r="A7" s="90" t="s">
        <v>348</v>
      </c>
      <c r="B7" s="92" t="s">
        <v>351</v>
      </c>
      <c r="C7" s="92"/>
      <c r="D7" s="92"/>
      <c r="E7" s="92"/>
      <c r="F7" s="92"/>
      <c r="G7" s="92"/>
    </row>
    <row r="8" spans="1:9" x14ac:dyDescent="0.25">
      <c r="A8" s="90" t="s">
        <v>349</v>
      </c>
      <c r="B8" s="92" t="s">
        <v>456</v>
      </c>
      <c r="C8" s="92"/>
      <c r="D8" s="92"/>
      <c r="E8" s="92"/>
      <c r="F8" s="92"/>
      <c r="G8" s="92"/>
    </row>
    <row r="9" spans="1:9" x14ac:dyDescent="0.25">
      <c r="A9" s="90" t="s">
        <v>17</v>
      </c>
      <c r="B9" s="92" t="s">
        <v>441</v>
      </c>
      <c r="C9" s="92"/>
      <c r="D9" s="92"/>
      <c r="E9" s="92"/>
      <c r="F9" s="92"/>
      <c r="G9" s="92"/>
    </row>
    <row r="10" spans="1:9" x14ac:dyDescent="0.25">
      <c r="A10" s="90" t="s">
        <v>2</v>
      </c>
      <c r="B10" s="92" t="s">
        <v>477</v>
      </c>
      <c r="C10" s="92"/>
      <c r="D10" s="92"/>
      <c r="E10" s="92"/>
      <c r="F10" s="92"/>
      <c r="G10" s="92"/>
    </row>
    <row r="11" spans="1:9" x14ac:dyDescent="0.25">
      <c r="A11" s="90" t="s">
        <v>23</v>
      </c>
      <c r="B11" s="92" t="s">
        <v>355</v>
      </c>
      <c r="C11" s="92"/>
      <c r="D11" s="92"/>
      <c r="E11" s="92"/>
      <c r="F11" s="92"/>
      <c r="G11" s="92"/>
    </row>
    <row r="12" spans="1:9" x14ac:dyDescent="0.25">
      <c r="A12" s="90" t="s">
        <v>271</v>
      </c>
      <c r="B12" s="92" t="s">
        <v>458</v>
      </c>
      <c r="C12" s="92"/>
      <c r="D12" s="92"/>
      <c r="E12" s="92"/>
      <c r="F12" s="92"/>
      <c r="G12" s="92"/>
    </row>
    <row r="13" spans="1:9" x14ac:dyDescent="0.25">
      <c r="A13" s="90" t="s">
        <v>389</v>
      </c>
      <c r="B13" s="92">
        <v>1</v>
      </c>
      <c r="C13" s="92"/>
      <c r="D13" s="92"/>
      <c r="E13" s="92"/>
      <c r="F13" s="92"/>
      <c r="G13" s="92"/>
    </row>
    <row r="14" spans="1:9" x14ac:dyDescent="0.25">
      <c r="A14" s="90" t="s">
        <v>18</v>
      </c>
      <c r="B14" s="92">
        <v>411</v>
      </c>
      <c r="C14" s="92"/>
      <c r="D14" s="92"/>
      <c r="E14" s="92"/>
      <c r="F14" s="92"/>
      <c r="G14" s="92"/>
    </row>
    <row r="15" spans="1:9" x14ac:dyDescent="0.25">
      <c r="A15" s="90" t="s">
        <v>58</v>
      </c>
      <c r="B15" s="92" t="s">
        <v>478</v>
      </c>
      <c r="C15" s="92"/>
      <c r="D15" s="92"/>
      <c r="E15" s="92"/>
      <c r="F15" s="92"/>
      <c r="G15" s="92"/>
    </row>
    <row r="16" spans="1:9" x14ac:dyDescent="0.25">
      <c r="A16" s="90" t="s">
        <v>59</v>
      </c>
      <c r="B16" s="92" t="s">
        <v>479</v>
      </c>
      <c r="C16" s="92"/>
      <c r="D16" s="92"/>
      <c r="E16" s="92"/>
      <c r="F16" s="92"/>
      <c r="G16" s="92"/>
    </row>
    <row r="17" spans="1:7" ht="52.8" x14ac:dyDescent="0.25">
      <c r="A17" s="90" t="s">
        <v>360</v>
      </c>
      <c r="B17" s="92" t="s">
        <v>824</v>
      </c>
      <c r="C17" s="92"/>
      <c r="D17" s="92"/>
      <c r="E17" s="92"/>
      <c r="F17" s="92"/>
      <c r="G17" s="92"/>
    </row>
    <row r="18" spans="1:7" x14ac:dyDescent="0.25">
      <c r="A18" s="90" t="s">
        <v>19</v>
      </c>
      <c r="B18" s="102">
        <v>45106</v>
      </c>
      <c r="C18" s="92"/>
      <c r="D18" s="92"/>
      <c r="E18" s="92"/>
      <c r="F18" s="92"/>
      <c r="G18" s="92"/>
    </row>
    <row r="19" spans="1:7" x14ac:dyDescent="0.25">
      <c r="A19" s="90" t="s">
        <v>20</v>
      </c>
      <c r="B19" s="110"/>
      <c r="C19" s="92"/>
      <c r="D19" s="92"/>
      <c r="E19" s="92"/>
      <c r="F19" s="92"/>
      <c r="G19" s="92"/>
    </row>
    <row r="20" spans="1:7" x14ac:dyDescent="0.25">
      <c r="A20" s="90" t="s">
        <v>269</v>
      </c>
      <c r="B20" s="92" t="s">
        <v>361</v>
      </c>
      <c r="C20" s="92"/>
      <c r="D20" s="92"/>
      <c r="E20" s="92"/>
      <c r="F20" s="92"/>
      <c r="G20" s="92"/>
    </row>
    <row r="21" spans="1:7" x14ac:dyDescent="0.25">
      <c r="A21" s="90" t="s">
        <v>895</v>
      </c>
      <c r="B21" s="92" t="s">
        <v>846</v>
      </c>
      <c r="C21" s="92"/>
      <c r="D21" s="92"/>
      <c r="E21" s="92"/>
      <c r="F21" s="92"/>
      <c r="G21" s="92"/>
    </row>
    <row r="23" spans="1:7" x14ac:dyDescent="0.25">
      <c r="B23" s="107" t="str">
        <f>HYPERLINK("#'Factor List'!A1","Back to Factor List")</f>
        <v>Back to Factor List</v>
      </c>
    </row>
    <row r="24" spans="1:7" x14ac:dyDescent="0.25">
      <c r="B24" s="107" t="s">
        <v>839</v>
      </c>
    </row>
    <row r="26" spans="1:7" x14ac:dyDescent="0.25">
      <c r="A26" s="147" t="s">
        <v>446</v>
      </c>
      <c r="B26" s="147">
        <v>50</v>
      </c>
      <c r="C26" s="147">
        <v>51</v>
      </c>
      <c r="D26" s="147">
        <v>52</v>
      </c>
      <c r="E26" s="147">
        <v>53</v>
      </c>
      <c r="F26" s="147">
        <v>54</v>
      </c>
      <c r="G26" s="147">
        <v>55</v>
      </c>
    </row>
    <row r="27" spans="1:7" x14ac:dyDescent="0.25">
      <c r="A27" s="148">
        <v>0</v>
      </c>
      <c r="B27" s="152">
        <v>0.315</v>
      </c>
      <c r="C27" s="152">
        <v>0.252</v>
      </c>
      <c r="D27" s="152">
        <v>0.189</v>
      </c>
      <c r="E27" s="152">
        <v>0.126</v>
      </c>
      <c r="F27" s="152">
        <v>6.2E-2</v>
      </c>
      <c r="G27" s="152">
        <v>0</v>
      </c>
    </row>
    <row r="28" spans="1:7" x14ac:dyDescent="0.25">
      <c r="A28" s="148">
        <v>1</v>
      </c>
      <c r="B28" s="152">
        <v>0.309</v>
      </c>
      <c r="C28" s="152">
        <v>0.247</v>
      </c>
      <c r="D28" s="152">
        <v>0.184</v>
      </c>
      <c r="E28" s="152">
        <v>0.12</v>
      </c>
      <c r="F28" s="152">
        <v>5.6000000000000001E-2</v>
      </c>
      <c r="G28" s="152"/>
    </row>
    <row r="29" spans="1:7" x14ac:dyDescent="0.25">
      <c r="A29" s="148">
        <v>2</v>
      </c>
      <c r="B29" s="152">
        <v>0.30399999999999999</v>
      </c>
      <c r="C29" s="152">
        <v>0.24199999999999999</v>
      </c>
      <c r="D29" s="152">
        <v>0.17799999999999999</v>
      </c>
      <c r="E29" s="152">
        <v>0.115</v>
      </c>
      <c r="F29" s="152">
        <v>5.0999999999999997E-2</v>
      </c>
      <c r="G29" s="152"/>
    </row>
    <row r="30" spans="1:7" x14ac:dyDescent="0.25">
      <c r="A30" s="148">
        <v>3</v>
      </c>
      <c r="B30" s="152">
        <v>0.29899999999999999</v>
      </c>
      <c r="C30" s="152">
        <v>0.23599999999999999</v>
      </c>
      <c r="D30" s="152">
        <v>0.17299999999999999</v>
      </c>
      <c r="E30" s="152">
        <v>0.11</v>
      </c>
      <c r="F30" s="152">
        <v>4.5999999999999999E-2</v>
      </c>
      <c r="G30" s="152"/>
    </row>
    <row r="31" spans="1:7" x14ac:dyDescent="0.25">
      <c r="A31" s="148">
        <v>4</v>
      </c>
      <c r="B31" s="152">
        <v>0.29399999999999998</v>
      </c>
      <c r="C31" s="152">
        <v>0.23100000000000001</v>
      </c>
      <c r="D31" s="152">
        <v>0.16800000000000001</v>
      </c>
      <c r="E31" s="152">
        <v>0.104</v>
      </c>
      <c r="F31" s="152">
        <v>0.04</v>
      </c>
      <c r="G31" s="152"/>
    </row>
    <row r="32" spans="1:7" x14ac:dyDescent="0.25">
      <c r="A32" s="148">
        <v>5</v>
      </c>
      <c r="B32" s="152">
        <v>0.28899999999999998</v>
      </c>
      <c r="C32" s="152">
        <v>0.22600000000000001</v>
      </c>
      <c r="D32" s="152">
        <v>0.16300000000000001</v>
      </c>
      <c r="E32" s="152">
        <v>9.9000000000000005E-2</v>
      </c>
      <c r="F32" s="152">
        <v>3.5000000000000003E-2</v>
      </c>
      <c r="G32" s="152"/>
    </row>
    <row r="33" spans="1:7" x14ac:dyDescent="0.25">
      <c r="A33" s="148">
        <v>6</v>
      </c>
      <c r="B33" s="152">
        <v>0.28299999999999997</v>
      </c>
      <c r="C33" s="152">
        <v>0.221</v>
      </c>
      <c r="D33" s="152">
        <v>0.157</v>
      </c>
      <c r="E33" s="152">
        <v>9.4E-2</v>
      </c>
      <c r="F33" s="152">
        <v>2.9000000000000001E-2</v>
      </c>
      <c r="G33" s="152"/>
    </row>
    <row r="34" spans="1:7" x14ac:dyDescent="0.25">
      <c r="A34" s="148">
        <v>7</v>
      </c>
      <c r="B34" s="152">
        <v>0.27800000000000002</v>
      </c>
      <c r="C34" s="152">
        <v>0.215</v>
      </c>
      <c r="D34" s="152">
        <v>0.152</v>
      </c>
      <c r="E34" s="152">
        <v>8.7999999999999995E-2</v>
      </c>
      <c r="F34" s="152">
        <v>2.4E-2</v>
      </c>
      <c r="G34" s="152"/>
    </row>
    <row r="35" spans="1:7" x14ac:dyDescent="0.25">
      <c r="A35" s="148">
        <v>8</v>
      </c>
      <c r="B35" s="152">
        <v>0.27300000000000002</v>
      </c>
      <c r="C35" s="152">
        <v>0.21</v>
      </c>
      <c r="D35" s="152">
        <v>0.14699999999999999</v>
      </c>
      <c r="E35" s="152">
        <v>8.3000000000000004E-2</v>
      </c>
      <c r="F35" s="152">
        <v>1.9E-2</v>
      </c>
      <c r="G35" s="152"/>
    </row>
    <row r="36" spans="1:7" x14ac:dyDescent="0.25">
      <c r="A36" s="148">
        <v>9</v>
      </c>
      <c r="B36" s="152">
        <v>0.26800000000000002</v>
      </c>
      <c r="C36" s="152">
        <v>0.20499999999999999</v>
      </c>
      <c r="D36" s="152">
        <v>0.14099999999999999</v>
      </c>
      <c r="E36" s="152">
        <v>7.8E-2</v>
      </c>
      <c r="F36" s="152">
        <v>1.2999999999999999E-2</v>
      </c>
      <c r="G36" s="152"/>
    </row>
    <row r="37" spans="1:7" x14ac:dyDescent="0.25">
      <c r="A37" s="148">
        <v>10</v>
      </c>
      <c r="B37" s="152">
        <v>0.26200000000000001</v>
      </c>
      <c r="C37" s="152">
        <v>0.2</v>
      </c>
      <c r="D37" s="152">
        <v>0.13600000000000001</v>
      </c>
      <c r="E37" s="152">
        <v>7.1999999999999995E-2</v>
      </c>
      <c r="F37" s="152">
        <v>8.0000000000000002E-3</v>
      </c>
      <c r="G37" s="152"/>
    </row>
    <row r="38" spans="1:7" x14ac:dyDescent="0.25">
      <c r="A38" s="148">
        <v>11</v>
      </c>
      <c r="B38" s="152">
        <v>0.25700000000000001</v>
      </c>
      <c r="C38" s="152">
        <v>0.19400000000000001</v>
      </c>
      <c r="D38" s="152">
        <v>0.13100000000000001</v>
      </c>
      <c r="E38" s="152">
        <v>6.7000000000000004E-2</v>
      </c>
      <c r="F38" s="152">
        <v>3.0000000000000001E-3</v>
      </c>
      <c r="G38" s="152"/>
    </row>
    <row r="39" spans="1:7" x14ac:dyDescent="0.25">
      <c r="A39"/>
      <c r="B39"/>
    </row>
    <row r="40" spans="1:7" x14ac:dyDescent="0.25">
      <c r="A40"/>
      <c r="B40"/>
    </row>
    <row r="41" spans="1:7" x14ac:dyDescent="0.25">
      <c r="A41"/>
      <c r="B41"/>
    </row>
    <row r="42" spans="1:7" x14ac:dyDescent="0.25">
      <c r="A42"/>
      <c r="B42"/>
    </row>
    <row r="43" spans="1:7" x14ac:dyDescent="0.25">
      <c r="A43"/>
      <c r="B43"/>
    </row>
    <row r="44" spans="1:7" ht="39.6" customHeight="1" x14ac:dyDescent="0.25">
      <c r="A44"/>
      <c r="B44"/>
    </row>
    <row r="45" spans="1:7" x14ac:dyDescent="0.25">
      <c r="A45"/>
      <c r="B45"/>
    </row>
    <row r="46" spans="1:7" ht="27.6" customHeight="1" x14ac:dyDescent="0.25">
      <c r="A46"/>
      <c r="B46"/>
    </row>
    <row r="47" spans="1:7" x14ac:dyDescent="0.25">
      <c r="A47"/>
      <c r="B47"/>
    </row>
    <row r="48" spans="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W9/HQzfy4v3aEv6HLiDBXCbm67mVVznb4Zx6yDVHd0BFd3I+LExrfZV/kosZqun9Tb37mKggiuVcoyNJZUrzJA==" saltValue="1oq+w5nJs1ysbAhY6DDlNA==" spinCount="100000" sheet="1" objects="1" scenarios="1"/>
  <conditionalFormatting sqref="A6">
    <cfRule type="expression" dxfId="1025" priority="21" stopIfTrue="1">
      <formula>MOD(ROW(),2)=0</formula>
    </cfRule>
    <cfRule type="expression" dxfId="1024" priority="22" stopIfTrue="1">
      <formula>MOD(ROW(),2)&lt;&gt;0</formula>
    </cfRule>
  </conditionalFormatting>
  <conditionalFormatting sqref="B6:G6 B8:G16 C7:G7 C17:G21">
    <cfRule type="expression" dxfId="1023" priority="23" stopIfTrue="1">
      <formula>MOD(ROW(),2)=0</formula>
    </cfRule>
    <cfRule type="expression" dxfId="1022" priority="24" stopIfTrue="1">
      <formula>MOD(ROW(),2)&lt;&gt;0</formula>
    </cfRule>
  </conditionalFormatting>
  <conditionalFormatting sqref="A7:A20">
    <cfRule type="expression" dxfId="1021" priority="15" stopIfTrue="1">
      <formula>MOD(ROW(),2)=0</formula>
    </cfRule>
    <cfRule type="expression" dxfId="1020" priority="16" stopIfTrue="1">
      <formula>MOD(ROW(),2)&lt;&gt;0</formula>
    </cfRule>
  </conditionalFormatting>
  <conditionalFormatting sqref="B17">
    <cfRule type="expression" dxfId="1019" priority="13" stopIfTrue="1">
      <formula>MOD(ROW(),2)=0</formula>
    </cfRule>
    <cfRule type="expression" dxfId="1018" priority="14" stopIfTrue="1">
      <formula>MOD(ROW(),2)&lt;&gt;0</formula>
    </cfRule>
  </conditionalFormatting>
  <conditionalFormatting sqref="B18:B21">
    <cfRule type="expression" dxfId="1017" priority="11" stopIfTrue="1">
      <formula>MOD(ROW(),2)=0</formula>
    </cfRule>
    <cfRule type="expression" dxfId="1016" priority="12" stopIfTrue="1">
      <formula>MOD(ROW(),2)&lt;&gt;0</formula>
    </cfRule>
  </conditionalFormatting>
  <conditionalFormatting sqref="B7">
    <cfRule type="expression" dxfId="1015" priority="9" stopIfTrue="1">
      <formula>MOD(ROW(),2)=0</formula>
    </cfRule>
    <cfRule type="expression" dxfId="1014" priority="10" stopIfTrue="1">
      <formula>MOD(ROW(),2)&lt;&gt;0</formula>
    </cfRule>
  </conditionalFormatting>
  <conditionalFormatting sqref="A26:A38">
    <cfRule type="expression" dxfId="1013" priority="5" stopIfTrue="1">
      <formula>MOD(ROW(),2)=0</formula>
    </cfRule>
    <cfRule type="expression" dxfId="1012" priority="6" stopIfTrue="1">
      <formula>MOD(ROW(),2)&lt;&gt;0</formula>
    </cfRule>
  </conditionalFormatting>
  <conditionalFormatting sqref="B26:G38">
    <cfRule type="expression" dxfId="1011" priority="7" stopIfTrue="1">
      <formula>MOD(ROW(),2)=0</formula>
    </cfRule>
    <cfRule type="expression" dxfId="1010" priority="8" stopIfTrue="1">
      <formula>MOD(ROW(),2)&lt;&gt;0</formula>
    </cfRule>
  </conditionalFormatting>
  <conditionalFormatting sqref="A21">
    <cfRule type="expression" dxfId="1009" priority="1" stopIfTrue="1">
      <formula>MOD(ROW(),2)=0</formula>
    </cfRule>
    <cfRule type="expression" dxfId="1008" priority="2" stopIfTrue="1">
      <formula>MOD(ROW(),2)&lt;&gt;0</formula>
    </cfRule>
  </conditionalFormatting>
  <hyperlinks>
    <hyperlink ref="B24" location="Assumptions!A1" display="Assumptions" xr:uid="{5BA7C4F8-1FC7-401B-9E52-CBCB68E41E9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65"/>
  <dimension ref="A1:P65"/>
  <sheetViews>
    <sheetView showGridLines="0" zoomScale="85" zoomScaleNormal="85" workbookViewId="0">
      <selection activeCell="K22" sqref="K22"/>
    </sheetView>
  </sheetViews>
  <sheetFormatPr defaultColWidth="10" defaultRowHeight="13.2" x14ac:dyDescent="0.25"/>
  <cols>
    <col min="1" max="1" width="31.5546875" style="28" customWidth="1"/>
    <col min="2" max="7" width="22.5546875" style="28" customWidth="1"/>
    <col min="8" max="9" width="10" style="28"/>
    <col min="10" max="10" width="31.5546875" style="28" customWidth="1"/>
    <col min="11" max="16" width="22.5546875" style="28" customWidth="1"/>
    <col min="17" max="16384" width="10" style="28"/>
  </cols>
  <sheetData>
    <row r="1" spans="1:16" ht="21" x14ac:dyDescent="0.4">
      <c r="A1" s="55" t="s">
        <v>4</v>
      </c>
      <c r="B1" s="56"/>
      <c r="C1" s="56"/>
      <c r="D1" s="56"/>
      <c r="E1" s="56"/>
      <c r="F1" s="56"/>
      <c r="G1" s="56"/>
      <c r="H1" s="56"/>
      <c r="I1" s="56"/>
    </row>
    <row r="2" spans="1:16"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6" ht="15.6" x14ac:dyDescent="0.3">
      <c r="A3" s="59" t="str">
        <f>TABLE_FACTOR_TYPE&amp;" - x-"&amp;TABLE_SERIES_NUMBER</f>
        <v>ERF - x-412</v>
      </c>
      <c r="B3" s="58"/>
      <c r="C3" s="58"/>
      <c r="D3" s="58"/>
      <c r="E3" s="58"/>
      <c r="F3" s="58"/>
      <c r="G3" s="58"/>
      <c r="H3" s="58"/>
      <c r="I3" s="58"/>
    </row>
    <row r="4" spans="1:16" x14ac:dyDescent="0.25">
      <c r="A4" s="60"/>
    </row>
    <row r="6" spans="1:16" x14ac:dyDescent="0.25">
      <c r="A6" s="89" t="s">
        <v>24</v>
      </c>
      <c r="B6" s="91" t="s">
        <v>26</v>
      </c>
      <c r="C6" s="91"/>
      <c r="D6" s="91"/>
      <c r="E6" s="91"/>
      <c r="F6" s="91"/>
      <c r="G6" s="91"/>
      <c r="J6" s="89" t="s">
        <v>24</v>
      </c>
      <c r="K6" s="91" t="s">
        <v>26</v>
      </c>
      <c r="L6" s="91"/>
      <c r="M6" s="91"/>
      <c r="N6" s="91"/>
      <c r="O6" s="91"/>
      <c r="P6" s="91"/>
    </row>
    <row r="7" spans="1:16" x14ac:dyDescent="0.25">
      <c r="A7" s="90" t="s">
        <v>348</v>
      </c>
      <c r="B7" s="92" t="s">
        <v>351</v>
      </c>
      <c r="C7" s="92"/>
      <c r="D7" s="92"/>
      <c r="E7" s="92"/>
      <c r="F7" s="92"/>
      <c r="G7" s="92"/>
      <c r="J7" s="90" t="s">
        <v>348</v>
      </c>
      <c r="K7" s="92" t="s">
        <v>351</v>
      </c>
      <c r="L7" s="92"/>
      <c r="M7" s="92"/>
      <c r="N7" s="92"/>
      <c r="O7" s="92"/>
      <c r="P7" s="92"/>
    </row>
    <row r="8" spans="1:16" x14ac:dyDescent="0.25">
      <c r="A8" s="90" t="s">
        <v>349</v>
      </c>
      <c r="B8" s="92" t="s">
        <v>50</v>
      </c>
      <c r="C8" s="92"/>
      <c r="D8" s="92"/>
      <c r="E8" s="92"/>
      <c r="F8" s="92"/>
      <c r="G8" s="92"/>
      <c r="J8" s="90" t="s">
        <v>349</v>
      </c>
      <c r="K8" s="92" t="s">
        <v>50</v>
      </c>
      <c r="L8" s="92"/>
      <c r="M8" s="92"/>
      <c r="N8" s="92"/>
      <c r="O8" s="92"/>
      <c r="P8" s="92"/>
    </row>
    <row r="9" spans="1:16" x14ac:dyDescent="0.25">
      <c r="A9" s="90" t="s">
        <v>17</v>
      </c>
      <c r="B9" s="92" t="s">
        <v>441</v>
      </c>
      <c r="C9" s="92"/>
      <c r="D9" s="92"/>
      <c r="E9" s="92"/>
      <c r="F9" s="92"/>
      <c r="G9" s="92"/>
      <c r="J9" s="90" t="s">
        <v>17</v>
      </c>
      <c r="K9" s="92" t="s">
        <v>441</v>
      </c>
      <c r="L9" s="92"/>
      <c r="M9" s="92"/>
      <c r="N9" s="92"/>
      <c r="O9" s="92"/>
      <c r="P9" s="92"/>
    </row>
    <row r="10" spans="1:16" x14ac:dyDescent="0.25">
      <c r="A10" s="90" t="s">
        <v>2</v>
      </c>
      <c r="B10" s="92" t="s">
        <v>480</v>
      </c>
      <c r="C10" s="92"/>
      <c r="D10" s="92"/>
      <c r="E10" s="92"/>
      <c r="F10" s="92"/>
      <c r="G10" s="92"/>
      <c r="J10" s="90" t="s">
        <v>2</v>
      </c>
      <c r="K10" s="92" t="s">
        <v>480</v>
      </c>
      <c r="L10" s="92"/>
      <c r="M10" s="92"/>
      <c r="N10" s="92"/>
      <c r="O10" s="92"/>
      <c r="P10" s="92"/>
    </row>
    <row r="11" spans="1:16" x14ac:dyDescent="0.25">
      <c r="A11" s="90" t="s">
        <v>23</v>
      </c>
      <c r="B11" s="92" t="s">
        <v>355</v>
      </c>
      <c r="C11" s="92"/>
      <c r="D11" s="92"/>
      <c r="E11" s="92"/>
      <c r="F11" s="92"/>
      <c r="G11" s="92"/>
      <c r="J11" s="90" t="s">
        <v>23</v>
      </c>
      <c r="K11" s="92" t="s">
        <v>355</v>
      </c>
      <c r="L11" s="92"/>
      <c r="M11" s="92"/>
      <c r="N11" s="92"/>
      <c r="O11" s="92"/>
      <c r="P11" s="92"/>
    </row>
    <row r="12" spans="1:16" x14ac:dyDescent="0.25">
      <c r="A12" s="90" t="s">
        <v>271</v>
      </c>
      <c r="B12" s="92" t="s">
        <v>458</v>
      </c>
      <c r="C12" s="92"/>
      <c r="D12" s="92"/>
      <c r="E12" s="92"/>
      <c r="F12" s="92"/>
      <c r="G12" s="92"/>
      <c r="J12" s="90" t="s">
        <v>271</v>
      </c>
      <c r="K12" s="92" t="s">
        <v>458</v>
      </c>
      <c r="L12" s="92"/>
      <c r="M12" s="92"/>
      <c r="N12" s="92"/>
      <c r="O12" s="92"/>
      <c r="P12" s="92"/>
    </row>
    <row r="13" spans="1:16" x14ac:dyDescent="0.25">
      <c r="A13" s="90" t="s">
        <v>389</v>
      </c>
      <c r="B13" s="92">
        <v>1</v>
      </c>
      <c r="C13" s="92"/>
      <c r="D13" s="92"/>
      <c r="E13" s="92"/>
      <c r="F13" s="92"/>
      <c r="G13" s="92"/>
      <c r="J13" s="90" t="s">
        <v>389</v>
      </c>
      <c r="K13" s="92">
        <v>1</v>
      </c>
      <c r="L13" s="92"/>
      <c r="M13" s="92"/>
      <c r="N13" s="92"/>
      <c r="O13" s="92"/>
      <c r="P13" s="92"/>
    </row>
    <row r="14" spans="1:16" x14ac:dyDescent="0.25">
      <c r="A14" s="90" t="s">
        <v>18</v>
      </c>
      <c r="B14" s="92">
        <v>412</v>
      </c>
      <c r="C14" s="92"/>
      <c r="D14" s="92"/>
      <c r="E14" s="92"/>
      <c r="F14" s="92"/>
      <c r="G14" s="92"/>
      <c r="J14" s="90" t="s">
        <v>18</v>
      </c>
      <c r="K14" s="92">
        <v>412</v>
      </c>
      <c r="L14" s="92"/>
      <c r="M14" s="92"/>
      <c r="N14" s="92"/>
      <c r="O14" s="92"/>
      <c r="P14" s="92"/>
    </row>
    <row r="15" spans="1:16" x14ac:dyDescent="0.25">
      <c r="A15" s="90" t="s">
        <v>58</v>
      </c>
      <c r="B15" s="92" t="s">
        <v>481</v>
      </c>
      <c r="C15" s="92"/>
      <c r="D15" s="92"/>
      <c r="E15" s="92"/>
      <c r="F15" s="92"/>
      <c r="G15" s="92"/>
      <c r="J15" s="90" t="s">
        <v>58</v>
      </c>
      <c r="K15" s="92" t="s">
        <v>482</v>
      </c>
      <c r="L15" s="92"/>
      <c r="M15" s="92"/>
      <c r="N15" s="92"/>
      <c r="O15" s="92"/>
      <c r="P15" s="92"/>
    </row>
    <row r="16" spans="1:16" x14ac:dyDescent="0.25">
      <c r="A16" s="90" t="s">
        <v>59</v>
      </c>
      <c r="B16" s="92" t="s">
        <v>541</v>
      </c>
      <c r="C16" s="92"/>
      <c r="D16" s="92"/>
      <c r="E16" s="92"/>
      <c r="F16" s="92"/>
      <c r="G16" s="92"/>
      <c r="J16" s="90" t="s">
        <v>59</v>
      </c>
      <c r="K16" s="92" t="s">
        <v>542</v>
      </c>
      <c r="L16" s="92"/>
      <c r="M16" s="92"/>
      <c r="N16" s="92"/>
      <c r="O16" s="92"/>
      <c r="P16" s="92"/>
    </row>
    <row r="17" spans="1:16" ht="52.8" x14ac:dyDescent="0.25">
      <c r="A17" s="90" t="s">
        <v>360</v>
      </c>
      <c r="B17" s="92" t="s">
        <v>824</v>
      </c>
      <c r="C17" s="92"/>
      <c r="D17" s="92"/>
      <c r="E17" s="92"/>
      <c r="F17" s="92"/>
      <c r="G17" s="92"/>
      <c r="J17" s="90" t="s">
        <v>360</v>
      </c>
      <c r="K17" s="92" t="s">
        <v>824</v>
      </c>
      <c r="L17" s="92"/>
      <c r="M17" s="92"/>
      <c r="N17" s="92"/>
      <c r="O17" s="92"/>
      <c r="P17" s="92"/>
    </row>
    <row r="18" spans="1:16" x14ac:dyDescent="0.25">
      <c r="A18" s="90" t="s">
        <v>19</v>
      </c>
      <c r="B18" s="102">
        <v>45106</v>
      </c>
      <c r="C18" s="92"/>
      <c r="D18" s="92"/>
      <c r="E18" s="92"/>
      <c r="F18" s="92"/>
      <c r="G18" s="92"/>
      <c r="J18" s="90" t="s">
        <v>19</v>
      </c>
      <c r="K18" s="102">
        <v>45106</v>
      </c>
      <c r="L18" s="92"/>
      <c r="M18" s="92"/>
      <c r="N18" s="92"/>
      <c r="O18" s="92"/>
      <c r="P18" s="92"/>
    </row>
    <row r="19" spans="1:16" x14ac:dyDescent="0.25">
      <c r="A19" s="90" t="s">
        <v>20</v>
      </c>
      <c r="B19" s="110"/>
      <c r="C19" s="92"/>
      <c r="D19" s="92"/>
      <c r="E19" s="92"/>
      <c r="F19" s="92"/>
      <c r="G19" s="92"/>
      <c r="J19" s="90" t="s">
        <v>20</v>
      </c>
      <c r="K19" s="110"/>
      <c r="L19" s="92"/>
      <c r="M19" s="92"/>
      <c r="N19" s="92"/>
      <c r="O19" s="92"/>
      <c r="P19" s="92"/>
    </row>
    <row r="20" spans="1:16" x14ac:dyDescent="0.25">
      <c r="A20" s="90" t="s">
        <v>269</v>
      </c>
      <c r="B20" s="92" t="s">
        <v>361</v>
      </c>
      <c r="C20" s="92"/>
      <c r="D20" s="92"/>
      <c r="E20" s="92"/>
      <c r="F20" s="92"/>
      <c r="G20" s="92"/>
      <c r="J20" s="90" t="s">
        <v>269</v>
      </c>
      <c r="K20" s="92" t="s">
        <v>361</v>
      </c>
      <c r="L20" s="92"/>
      <c r="M20" s="92"/>
      <c r="N20" s="92"/>
      <c r="O20" s="92"/>
      <c r="P20" s="92"/>
    </row>
    <row r="21" spans="1:16" x14ac:dyDescent="0.25">
      <c r="A21" s="90" t="s">
        <v>895</v>
      </c>
      <c r="B21" s="92" t="s">
        <v>846</v>
      </c>
      <c r="C21" s="92"/>
      <c r="D21" s="92"/>
      <c r="E21" s="92"/>
      <c r="F21" s="92"/>
      <c r="G21" s="92"/>
      <c r="J21" s="90" t="s">
        <v>895</v>
      </c>
      <c r="K21" s="92" t="s">
        <v>846</v>
      </c>
      <c r="L21" s="92"/>
      <c r="M21" s="92"/>
      <c r="N21" s="92"/>
      <c r="O21" s="92"/>
      <c r="P21" s="92"/>
    </row>
    <row r="23" spans="1:16" x14ac:dyDescent="0.25">
      <c r="B23" s="107" t="str">
        <f>HYPERLINK("#'Factor List'!A1","Back to Factor List")</f>
        <v>Back to Factor List</v>
      </c>
    </row>
    <row r="24" spans="1:16" x14ac:dyDescent="0.25">
      <c r="B24" s="107" t="s">
        <v>839</v>
      </c>
    </row>
    <row r="26" spans="1:16" x14ac:dyDescent="0.25">
      <c r="A26" s="147" t="s">
        <v>446</v>
      </c>
      <c r="B26" s="147">
        <v>50</v>
      </c>
      <c r="C26" s="147">
        <v>51</v>
      </c>
      <c r="D26" s="147">
        <v>52</v>
      </c>
      <c r="E26" s="147">
        <v>53</v>
      </c>
      <c r="F26" s="147">
        <v>54</v>
      </c>
      <c r="G26" s="147">
        <v>55</v>
      </c>
      <c r="J26" s="147" t="s">
        <v>446</v>
      </c>
      <c r="K26" s="147">
        <v>50</v>
      </c>
      <c r="L26" s="147">
        <v>51</v>
      </c>
      <c r="M26" s="147">
        <v>52</v>
      </c>
      <c r="N26" s="147">
        <v>53</v>
      </c>
      <c r="O26" s="147">
        <v>54</v>
      </c>
      <c r="P26" s="147">
        <v>55</v>
      </c>
    </row>
    <row r="27" spans="1:16" x14ac:dyDescent="0.25">
      <c r="A27" s="148">
        <v>0</v>
      </c>
      <c r="B27" s="152">
        <v>0.214</v>
      </c>
      <c r="C27" s="152">
        <v>0.17100000000000001</v>
      </c>
      <c r="D27" s="152">
        <v>0.128</v>
      </c>
      <c r="E27" s="152">
        <v>8.5000000000000006E-2</v>
      </c>
      <c r="F27" s="152">
        <v>4.2000000000000003E-2</v>
      </c>
      <c r="G27" s="152">
        <v>0</v>
      </c>
      <c r="J27" s="148">
        <v>0</v>
      </c>
      <c r="K27" s="152">
        <v>1.073</v>
      </c>
      <c r="L27" s="152">
        <v>1.0940000000000001</v>
      </c>
      <c r="M27" s="152">
        <v>1.1160000000000001</v>
      </c>
      <c r="N27" s="152">
        <v>1.139</v>
      </c>
      <c r="O27" s="152">
        <v>1.161</v>
      </c>
      <c r="P27" s="152">
        <v>1.1839999999999999</v>
      </c>
    </row>
    <row r="28" spans="1:16" x14ac:dyDescent="0.25">
      <c r="A28" s="148">
        <v>1</v>
      </c>
      <c r="B28" s="152">
        <v>0.21</v>
      </c>
      <c r="C28" s="152">
        <v>0.16700000000000001</v>
      </c>
      <c r="D28" s="152">
        <v>0.124</v>
      </c>
      <c r="E28" s="152">
        <v>8.1000000000000003E-2</v>
      </c>
      <c r="F28" s="152">
        <v>3.7999999999999999E-2</v>
      </c>
      <c r="G28" s="152"/>
      <c r="J28" s="148">
        <v>1</v>
      </c>
      <c r="K28" s="152">
        <v>1.075</v>
      </c>
      <c r="L28" s="152">
        <v>1.0960000000000001</v>
      </c>
      <c r="M28" s="152">
        <v>1.1180000000000001</v>
      </c>
      <c r="N28" s="152">
        <v>1.1399999999999999</v>
      </c>
      <c r="O28" s="152">
        <v>1.163</v>
      </c>
      <c r="P28" s="152"/>
    </row>
    <row r="29" spans="1:16" x14ac:dyDescent="0.25">
      <c r="A29" s="148">
        <v>2</v>
      </c>
      <c r="B29" s="152">
        <v>0.20699999999999999</v>
      </c>
      <c r="C29" s="152">
        <v>0.16400000000000001</v>
      </c>
      <c r="D29" s="152">
        <v>0.121</v>
      </c>
      <c r="E29" s="152">
        <v>7.8E-2</v>
      </c>
      <c r="F29" s="152">
        <v>3.4000000000000002E-2</v>
      </c>
      <c r="G29" s="152"/>
      <c r="J29" s="148">
        <v>2</v>
      </c>
      <c r="K29" s="152">
        <v>1.077</v>
      </c>
      <c r="L29" s="152">
        <v>1.0980000000000001</v>
      </c>
      <c r="M29" s="152">
        <v>1.1200000000000001</v>
      </c>
      <c r="N29" s="152">
        <v>1.1419999999999999</v>
      </c>
      <c r="O29" s="152">
        <v>1.165</v>
      </c>
      <c r="P29" s="152"/>
    </row>
    <row r="30" spans="1:16" x14ac:dyDescent="0.25">
      <c r="A30" s="148">
        <v>3</v>
      </c>
      <c r="B30" s="152">
        <v>0.20300000000000001</v>
      </c>
      <c r="C30" s="152">
        <v>0.16</v>
      </c>
      <c r="D30" s="152">
        <v>0.11700000000000001</v>
      </c>
      <c r="E30" s="152">
        <v>7.3999999999999996E-2</v>
      </c>
      <c r="F30" s="152">
        <v>3.1E-2</v>
      </c>
      <c r="G30" s="152"/>
      <c r="J30" s="148">
        <v>3</v>
      </c>
      <c r="K30" s="152">
        <v>1.0780000000000001</v>
      </c>
      <c r="L30" s="152">
        <v>1.1000000000000001</v>
      </c>
      <c r="M30" s="152">
        <v>1.1220000000000001</v>
      </c>
      <c r="N30" s="152">
        <v>1.1439999999999999</v>
      </c>
      <c r="O30" s="152">
        <v>1.167</v>
      </c>
      <c r="P30" s="152"/>
    </row>
    <row r="31" spans="1:16" x14ac:dyDescent="0.25">
      <c r="A31" s="148">
        <v>4</v>
      </c>
      <c r="B31" s="152">
        <v>0.2</v>
      </c>
      <c r="C31" s="152">
        <v>0.157</v>
      </c>
      <c r="D31" s="152">
        <v>0.113</v>
      </c>
      <c r="E31" s="152">
        <v>7.0000000000000007E-2</v>
      </c>
      <c r="F31" s="152">
        <v>2.7E-2</v>
      </c>
      <c r="G31" s="152"/>
      <c r="J31" s="148">
        <v>4</v>
      </c>
      <c r="K31" s="152">
        <v>1.08</v>
      </c>
      <c r="L31" s="152">
        <v>1.1020000000000001</v>
      </c>
      <c r="M31" s="152">
        <v>1.1240000000000001</v>
      </c>
      <c r="N31" s="152">
        <v>1.1459999999999999</v>
      </c>
      <c r="O31" s="152">
        <v>1.169</v>
      </c>
      <c r="P31" s="152"/>
    </row>
    <row r="32" spans="1:16" x14ac:dyDescent="0.25">
      <c r="A32" s="148">
        <v>5</v>
      </c>
      <c r="B32" s="152">
        <v>0.19600000000000001</v>
      </c>
      <c r="C32" s="152">
        <v>0.153</v>
      </c>
      <c r="D32" s="152">
        <v>0.11</v>
      </c>
      <c r="E32" s="152">
        <v>6.7000000000000004E-2</v>
      </c>
      <c r="F32" s="152">
        <v>2.3E-2</v>
      </c>
      <c r="G32" s="152"/>
      <c r="J32" s="148">
        <v>5</v>
      </c>
      <c r="K32" s="152">
        <v>1.0820000000000001</v>
      </c>
      <c r="L32" s="152">
        <v>1.103</v>
      </c>
      <c r="M32" s="152">
        <v>1.1259999999999999</v>
      </c>
      <c r="N32" s="152">
        <v>1.1479999999999999</v>
      </c>
      <c r="O32" s="152">
        <v>1.171</v>
      </c>
      <c r="P32" s="152"/>
    </row>
    <row r="33" spans="1:16" x14ac:dyDescent="0.25">
      <c r="A33" s="148">
        <v>6</v>
      </c>
      <c r="B33" s="152">
        <v>0.192</v>
      </c>
      <c r="C33" s="152">
        <v>0.14899999999999999</v>
      </c>
      <c r="D33" s="152">
        <v>0.106</v>
      </c>
      <c r="E33" s="152">
        <v>6.3E-2</v>
      </c>
      <c r="F33" s="152">
        <v>0.02</v>
      </c>
      <c r="G33" s="152"/>
      <c r="J33" s="148">
        <v>6</v>
      </c>
      <c r="K33" s="152">
        <v>1.0840000000000001</v>
      </c>
      <c r="L33" s="152">
        <v>1.105</v>
      </c>
      <c r="M33" s="152">
        <v>1.127</v>
      </c>
      <c r="N33" s="152">
        <v>1.1499999999999999</v>
      </c>
      <c r="O33" s="152">
        <v>1.173</v>
      </c>
      <c r="P33" s="152"/>
    </row>
    <row r="34" spans="1:16" x14ac:dyDescent="0.25">
      <c r="A34" s="148">
        <v>7</v>
      </c>
      <c r="B34" s="152">
        <v>0.189</v>
      </c>
      <c r="C34" s="152">
        <v>0.14599999999999999</v>
      </c>
      <c r="D34" s="152">
        <v>0.10299999999999999</v>
      </c>
      <c r="E34" s="152">
        <v>0.06</v>
      </c>
      <c r="F34" s="152">
        <v>1.6E-2</v>
      </c>
      <c r="G34" s="152"/>
      <c r="J34" s="148">
        <v>7</v>
      </c>
      <c r="K34" s="152">
        <v>1.085</v>
      </c>
      <c r="L34" s="152">
        <v>1.107</v>
      </c>
      <c r="M34" s="152">
        <v>1.129</v>
      </c>
      <c r="N34" s="152">
        <v>1.1519999999999999</v>
      </c>
      <c r="O34" s="152">
        <v>1.175</v>
      </c>
      <c r="P34" s="152"/>
    </row>
    <row r="35" spans="1:16" x14ac:dyDescent="0.25">
      <c r="A35" s="148">
        <v>8</v>
      </c>
      <c r="B35" s="152">
        <v>0.185</v>
      </c>
      <c r="C35" s="152">
        <v>0.14199999999999999</v>
      </c>
      <c r="D35" s="152">
        <v>9.9000000000000005E-2</v>
      </c>
      <c r="E35" s="152">
        <v>5.6000000000000001E-2</v>
      </c>
      <c r="F35" s="152">
        <v>1.2999999999999999E-2</v>
      </c>
      <c r="G35" s="152"/>
      <c r="J35" s="148">
        <v>8</v>
      </c>
      <c r="K35" s="152">
        <v>1.087</v>
      </c>
      <c r="L35" s="152">
        <v>1.109</v>
      </c>
      <c r="M35" s="152">
        <v>1.131</v>
      </c>
      <c r="N35" s="152">
        <v>1.1539999999999999</v>
      </c>
      <c r="O35" s="152">
        <v>1.177</v>
      </c>
      <c r="P35" s="152"/>
    </row>
    <row r="36" spans="1:16" x14ac:dyDescent="0.25">
      <c r="A36" s="148">
        <v>9</v>
      </c>
      <c r="B36" s="152">
        <v>0.182</v>
      </c>
      <c r="C36" s="152">
        <v>0.13900000000000001</v>
      </c>
      <c r="D36" s="152">
        <v>9.6000000000000002E-2</v>
      </c>
      <c r="E36" s="152">
        <v>5.1999999999999998E-2</v>
      </c>
      <c r="F36" s="152">
        <v>8.9999999999999993E-3</v>
      </c>
      <c r="G36" s="152"/>
      <c r="J36" s="148">
        <v>9</v>
      </c>
      <c r="K36" s="152">
        <v>1.089</v>
      </c>
      <c r="L36" s="152">
        <v>1.111</v>
      </c>
      <c r="M36" s="152">
        <v>1.133</v>
      </c>
      <c r="N36" s="152">
        <v>1.1559999999999999</v>
      </c>
      <c r="O36" s="152">
        <v>1.179</v>
      </c>
      <c r="P36" s="152"/>
    </row>
    <row r="37" spans="1:16" x14ac:dyDescent="0.25">
      <c r="A37" s="148">
        <v>10</v>
      </c>
      <c r="B37" s="152">
        <v>0.17799999999999999</v>
      </c>
      <c r="C37" s="152">
        <v>0.13500000000000001</v>
      </c>
      <c r="D37" s="152">
        <v>9.1999999999999998E-2</v>
      </c>
      <c r="E37" s="152">
        <v>4.9000000000000002E-2</v>
      </c>
      <c r="F37" s="152">
        <v>5.0000000000000001E-3</v>
      </c>
      <c r="G37" s="152"/>
      <c r="J37" s="148">
        <v>10</v>
      </c>
      <c r="K37" s="152">
        <v>1.091</v>
      </c>
      <c r="L37" s="152">
        <v>1.113</v>
      </c>
      <c r="M37" s="152">
        <v>1.135</v>
      </c>
      <c r="N37" s="152">
        <v>1.1579999999999999</v>
      </c>
      <c r="O37" s="152">
        <v>1.181</v>
      </c>
      <c r="P37" s="152"/>
    </row>
    <row r="38" spans="1:16" x14ac:dyDescent="0.25">
      <c r="A38" s="148">
        <v>11</v>
      </c>
      <c r="B38" s="152">
        <v>0.17399999999999999</v>
      </c>
      <c r="C38" s="152">
        <v>0.13100000000000001</v>
      </c>
      <c r="D38" s="152">
        <v>8.7999999999999995E-2</v>
      </c>
      <c r="E38" s="152">
        <v>4.4999999999999998E-2</v>
      </c>
      <c r="F38" s="152">
        <v>2E-3</v>
      </c>
      <c r="G38" s="152"/>
      <c r="J38" s="148">
        <v>11</v>
      </c>
      <c r="K38" s="152">
        <v>1.093</v>
      </c>
      <c r="L38" s="152">
        <v>1.1140000000000001</v>
      </c>
      <c r="M38" s="152">
        <v>1.137</v>
      </c>
      <c r="N38" s="152">
        <v>1.159</v>
      </c>
      <c r="O38" s="152">
        <v>1.1830000000000001</v>
      </c>
      <c r="P38" s="152"/>
    </row>
    <row r="39" spans="1:16" x14ac:dyDescent="0.25">
      <c r="A39"/>
      <c r="B39"/>
    </row>
    <row r="40" spans="1:16" x14ac:dyDescent="0.25">
      <c r="A40"/>
      <c r="B40"/>
    </row>
    <row r="41" spans="1:16" x14ac:dyDescent="0.25">
      <c r="A41"/>
      <c r="B41"/>
    </row>
    <row r="42" spans="1:16" x14ac:dyDescent="0.25">
      <c r="A42"/>
      <c r="B42"/>
    </row>
    <row r="43" spans="1:16" x14ac:dyDescent="0.25">
      <c r="A43"/>
      <c r="B43"/>
    </row>
    <row r="44" spans="1:16" ht="39.6" customHeight="1" x14ac:dyDescent="0.25">
      <c r="A44"/>
      <c r="B44"/>
    </row>
    <row r="45" spans="1:16" x14ac:dyDescent="0.25">
      <c r="A45"/>
      <c r="B45"/>
    </row>
    <row r="46" spans="1:16" ht="27.6" customHeight="1" x14ac:dyDescent="0.25">
      <c r="A46"/>
      <c r="B46"/>
    </row>
    <row r="47" spans="1:16" x14ac:dyDescent="0.25">
      <c r="A47"/>
      <c r="B47"/>
    </row>
    <row r="48" spans="1:16"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8UY5KnPQKlz2JpOjZ73r4U/PILiIh9RNLzmEW/x3nUkMHxEUwzu6qoGAwQ1tckqFJa4riJQ0BeK9vZoO0lCT+Q==" saltValue="1i4sPKWF3QvZT07zqE9VZQ==" spinCount="100000" sheet="1" objects="1" scenarios="1"/>
  <conditionalFormatting sqref="B17">
    <cfRule type="expression" dxfId="1007" priority="25" stopIfTrue="1">
      <formula>MOD(ROW(),2)=0</formula>
    </cfRule>
    <cfRule type="expression" dxfId="1006" priority="26" stopIfTrue="1">
      <formula>MOD(ROW(),2)&lt;&gt;0</formula>
    </cfRule>
  </conditionalFormatting>
  <conditionalFormatting sqref="A6">
    <cfRule type="expression" dxfId="1005" priority="35" stopIfTrue="1">
      <formula>MOD(ROW(),2)=0</formula>
    </cfRule>
    <cfRule type="expression" dxfId="1004" priority="36" stopIfTrue="1">
      <formula>MOD(ROW(),2)&lt;&gt;0</formula>
    </cfRule>
  </conditionalFormatting>
  <conditionalFormatting sqref="B6:G6 B8:G16 C7:G7 C17:G21">
    <cfRule type="expression" dxfId="1003" priority="37" stopIfTrue="1">
      <formula>MOD(ROW(),2)=0</formula>
    </cfRule>
    <cfRule type="expression" dxfId="1002" priority="38" stopIfTrue="1">
      <formula>MOD(ROW(),2)&lt;&gt;0</formula>
    </cfRule>
  </conditionalFormatting>
  <conditionalFormatting sqref="J6">
    <cfRule type="expression" dxfId="1001" priority="43" stopIfTrue="1">
      <formula>MOD(ROW(),2)=0</formula>
    </cfRule>
    <cfRule type="expression" dxfId="1000" priority="44" stopIfTrue="1">
      <formula>MOD(ROW(),2)&lt;&gt;0</formula>
    </cfRule>
  </conditionalFormatting>
  <conditionalFormatting sqref="K6:P6 K8:P16 L7:P7 L17:P21">
    <cfRule type="expression" dxfId="999" priority="45" stopIfTrue="1">
      <formula>MOD(ROW(),2)=0</formula>
    </cfRule>
    <cfRule type="expression" dxfId="998" priority="46" stopIfTrue="1">
      <formula>MOD(ROW(),2)&lt;&gt;0</formula>
    </cfRule>
  </conditionalFormatting>
  <conditionalFormatting sqref="A7:A20">
    <cfRule type="expression" dxfId="997" priority="29" stopIfTrue="1">
      <formula>MOD(ROW(),2)=0</formula>
    </cfRule>
    <cfRule type="expression" dxfId="996" priority="30" stopIfTrue="1">
      <formula>MOD(ROW(),2)&lt;&gt;0</formula>
    </cfRule>
  </conditionalFormatting>
  <conditionalFormatting sqref="J7:J21">
    <cfRule type="expression" dxfId="995" priority="27" stopIfTrue="1">
      <formula>MOD(ROW(),2)=0</formula>
    </cfRule>
    <cfRule type="expression" dxfId="994" priority="28" stopIfTrue="1">
      <formula>MOD(ROW(),2)&lt;&gt;0</formula>
    </cfRule>
  </conditionalFormatting>
  <conditionalFormatting sqref="K17">
    <cfRule type="expression" dxfId="993" priority="23" stopIfTrue="1">
      <formula>MOD(ROW(),2)=0</formula>
    </cfRule>
    <cfRule type="expression" dxfId="992" priority="24" stopIfTrue="1">
      <formula>MOD(ROW(),2)&lt;&gt;0</formula>
    </cfRule>
  </conditionalFormatting>
  <conditionalFormatting sqref="B18:B21">
    <cfRule type="expression" dxfId="991" priority="19" stopIfTrue="1">
      <formula>MOD(ROW(),2)=0</formula>
    </cfRule>
    <cfRule type="expression" dxfId="990" priority="20" stopIfTrue="1">
      <formula>MOD(ROW(),2)&lt;&gt;0</formula>
    </cfRule>
  </conditionalFormatting>
  <conditionalFormatting sqref="K18:K21">
    <cfRule type="expression" dxfId="989" priority="17" stopIfTrue="1">
      <formula>MOD(ROW(),2)=0</formula>
    </cfRule>
    <cfRule type="expression" dxfId="988" priority="18" stopIfTrue="1">
      <formula>MOD(ROW(),2)&lt;&gt;0</formula>
    </cfRule>
  </conditionalFormatting>
  <conditionalFormatting sqref="B7">
    <cfRule type="expression" dxfId="987" priority="15" stopIfTrue="1">
      <formula>MOD(ROW(),2)=0</formula>
    </cfRule>
    <cfRule type="expression" dxfId="986" priority="16" stopIfTrue="1">
      <formula>MOD(ROW(),2)&lt;&gt;0</formula>
    </cfRule>
  </conditionalFormatting>
  <conditionalFormatting sqref="K7">
    <cfRule type="expression" dxfId="985" priority="13" stopIfTrue="1">
      <formula>MOD(ROW(),2)=0</formula>
    </cfRule>
    <cfRule type="expression" dxfId="984" priority="14" stopIfTrue="1">
      <formula>MOD(ROW(),2)&lt;&gt;0</formula>
    </cfRule>
  </conditionalFormatting>
  <conditionalFormatting sqref="A26:A38">
    <cfRule type="expression" dxfId="983" priority="9" stopIfTrue="1">
      <formula>MOD(ROW(),2)=0</formula>
    </cfRule>
    <cfRule type="expression" dxfId="982" priority="10" stopIfTrue="1">
      <formula>MOD(ROW(),2)&lt;&gt;0</formula>
    </cfRule>
  </conditionalFormatting>
  <conditionalFormatting sqref="B26:G38">
    <cfRule type="expression" dxfId="981" priority="11" stopIfTrue="1">
      <formula>MOD(ROW(),2)=0</formula>
    </cfRule>
    <cfRule type="expression" dxfId="980" priority="12" stopIfTrue="1">
      <formula>MOD(ROW(),2)&lt;&gt;0</formula>
    </cfRule>
  </conditionalFormatting>
  <conditionalFormatting sqref="J26:J38">
    <cfRule type="expression" dxfId="979" priority="5" stopIfTrue="1">
      <formula>MOD(ROW(),2)=0</formula>
    </cfRule>
    <cfRule type="expression" dxfId="978" priority="6" stopIfTrue="1">
      <formula>MOD(ROW(),2)&lt;&gt;0</formula>
    </cfRule>
  </conditionalFormatting>
  <conditionalFormatting sqref="K26:P38">
    <cfRule type="expression" dxfId="977" priority="7" stopIfTrue="1">
      <formula>MOD(ROW(),2)=0</formula>
    </cfRule>
    <cfRule type="expression" dxfId="976" priority="8" stopIfTrue="1">
      <formula>MOD(ROW(),2)&lt;&gt;0</formula>
    </cfRule>
  </conditionalFormatting>
  <conditionalFormatting sqref="A21">
    <cfRule type="expression" dxfId="975" priority="1" stopIfTrue="1">
      <formula>MOD(ROW(),2)=0</formula>
    </cfRule>
    <cfRule type="expression" dxfId="974" priority="2" stopIfTrue="1">
      <formula>MOD(ROW(),2)&lt;&gt;0</formula>
    </cfRule>
  </conditionalFormatting>
  <hyperlinks>
    <hyperlink ref="B24" location="Assumptions!A1" display="Assumptions" xr:uid="{08BBE795-EAF1-446D-9E4E-C1B5831D965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66"/>
  <dimension ref="A1:M65"/>
  <sheetViews>
    <sheetView showGridLines="0" zoomScale="85" zoomScaleNormal="85" workbookViewId="0">
      <selection activeCell="J22" sqref="J22"/>
    </sheetView>
  </sheetViews>
  <sheetFormatPr defaultColWidth="32" defaultRowHeight="13.2" x14ac:dyDescent="0.25"/>
  <cols>
    <col min="1" max="1" width="32" style="28"/>
    <col min="2" max="13" width="25.44140625" style="28" customWidth="1"/>
    <col min="14" max="16384" width="32"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ERF - x-413</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348</v>
      </c>
      <c r="B7" s="92" t="s">
        <v>351</v>
      </c>
      <c r="C7" s="92"/>
      <c r="D7" s="92"/>
      <c r="E7" s="92"/>
      <c r="F7" s="92"/>
      <c r="G7" s="92"/>
      <c r="H7" s="92"/>
      <c r="I7" s="92"/>
      <c r="J7" s="92"/>
      <c r="K7" s="92"/>
      <c r="L7" s="92"/>
      <c r="M7" s="92"/>
    </row>
    <row r="8" spans="1:13" x14ac:dyDescent="0.25">
      <c r="A8" s="90" t="s">
        <v>349</v>
      </c>
      <c r="B8" s="92" t="s">
        <v>53</v>
      </c>
      <c r="C8" s="92"/>
      <c r="D8" s="92"/>
      <c r="E8" s="92"/>
      <c r="F8" s="92"/>
      <c r="G8" s="92"/>
      <c r="H8" s="92"/>
      <c r="I8" s="92"/>
      <c r="J8" s="92"/>
      <c r="K8" s="92"/>
      <c r="L8" s="92"/>
      <c r="M8" s="92"/>
    </row>
    <row r="9" spans="1:13" x14ac:dyDescent="0.25">
      <c r="A9" s="90" t="s">
        <v>17</v>
      </c>
      <c r="B9" s="92" t="s">
        <v>441</v>
      </c>
      <c r="C9" s="92"/>
      <c r="D9" s="92"/>
      <c r="E9" s="92"/>
      <c r="F9" s="92"/>
      <c r="G9" s="92"/>
      <c r="H9" s="92"/>
      <c r="I9" s="92"/>
      <c r="J9" s="92"/>
      <c r="K9" s="92"/>
      <c r="L9" s="92"/>
      <c r="M9" s="92"/>
    </row>
    <row r="10" spans="1:13" x14ac:dyDescent="0.25">
      <c r="A10" s="90" t="s">
        <v>2</v>
      </c>
      <c r="B10" s="92" t="s">
        <v>543</v>
      </c>
      <c r="C10" s="92"/>
      <c r="D10" s="92"/>
      <c r="E10" s="92"/>
      <c r="F10" s="92"/>
      <c r="G10" s="92"/>
      <c r="H10" s="92"/>
      <c r="I10" s="92"/>
      <c r="J10" s="92"/>
      <c r="K10" s="92"/>
      <c r="L10" s="92"/>
      <c r="M10" s="92"/>
    </row>
    <row r="11" spans="1:13" x14ac:dyDescent="0.25">
      <c r="A11" s="90" t="s">
        <v>23</v>
      </c>
      <c r="B11" s="92" t="s">
        <v>355</v>
      </c>
      <c r="C11" s="92"/>
      <c r="D11" s="92"/>
      <c r="E11" s="92"/>
      <c r="F11" s="92"/>
      <c r="G11" s="92"/>
      <c r="H11" s="92"/>
      <c r="I11" s="92"/>
      <c r="J11" s="92"/>
      <c r="K11" s="92"/>
      <c r="L11" s="92"/>
      <c r="M11" s="92"/>
    </row>
    <row r="12" spans="1:13" x14ac:dyDescent="0.25">
      <c r="A12" s="90" t="s">
        <v>271</v>
      </c>
      <c r="B12" s="92" t="s">
        <v>443</v>
      </c>
      <c r="C12" s="92"/>
      <c r="D12" s="92"/>
      <c r="E12" s="92"/>
      <c r="F12" s="92"/>
      <c r="G12" s="92"/>
      <c r="H12" s="92"/>
      <c r="I12" s="92"/>
      <c r="J12" s="92"/>
      <c r="K12" s="92"/>
      <c r="L12" s="92"/>
      <c r="M12" s="92"/>
    </row>
    <row r="13" spans="1:13" x14ac:dyDescent="0.25">
      <c r="A13" s="90" t="s">
        <v>389</v>
      </c>
      <c r="B13" s="92">
        <v>1</v>
      </c>
      <c r="C13" s="92"/>
      <c r="D13" s="92"/>
      <c r="E13" s="92"/>
      <c r="F13" s="92"/>
      <c r="G13" s="92"/>
      <c r="H13" s="92"/>
      <c r="I13" s="92"/>
      <c r="J13" s="92"/>
      <c r="K13" s="92"/>
      <c r="L13" s="92"/>
      <c r="M13" s="92"/>
    </row>
    <row r="14" spans="1:13" x14ac:dyDescent="0.25">
      <c r="A14" s="90" t="s">
        <v>18</v>
      </c>
      <c r="B14" s="92">
        <v>413</v>
      </c>
      <c r="C14" s="92"/>
      <c r="D14" s="92"/>
      <c r="E14" s="92"/>
      <c r="F14" s="92"/>
      <c r="G14" s="92"/>
      <c r="H14" s="92"/>
      <c r="I14" s="92"/>
      <c r="J14" s="92"/>
      <c r="K14" s="92"/>
      <c r="L14" s="92"/>
      <c r="M14" s="92"/>
    </row>
    <row r="15" spans="1:13" x14ac:dyDescent="0.25">
      <c r="A15" s="90" t="s">
        <v>58</v>
      </c>
      <c r="B15" s="92" t="s">
        <v>485</v>
      </c>
      <c r="C15" s="92"/>
      <c r="D15" s="92"/>
      <c r="E15" s="92"/>
      <c r="F15" s="92"/>
      <c r="G15" s="92"/>
      <c r="H15" s="92"/>
      <c r="I15" s="92"/>
      <c r="J15" s="92"/>
      <c r="K15" s="92"/>
      <c r="L15" s="92"/>
      <c r="M15" s="92"/>
    </row>
    <row r="16" spans="1:13" x14ac:dyDescent="0.25">
      <c r="A16" s="90" t="s">
        <v>59</v>
      </c>
      <c r="B16" s="92" t="s">
        <v>486</v>
      </c>
      <c r="C16" s="92"/>
      <c r="D16" s="92"/>
      <c r="E16" s="92"/>
      <c r="F16" s="92"/>
      <c r="G16" s="92"/>
      <c r="H16" s="92"/>
      <c r="I16" s="92"/>
      <c r="J16" s="92"/>
      <c r="K16" s="92"/>
      <c r="L16" s="92"/>
      <c r="M16" s="92"/>
    </row>
    <row r="17" spans="1:13" ht="52.8" x14ac:dyDescent="0.25">
      <c r="A17" s="90" t="s">
        <v>360</v>
      </c>
      <c r="B17" s="92" t="s">
        <v>824</v>
      </c>
      <c r="C17" s="92"/>
      <c r="D17" s="92"/>
      <c r="E17" s="92"/>
      <c r="F17" s="92"/>
      <c r="G17" s="92"/>
      <c r="H17" s="92"/>
      <c r="I17" s="92"/>
      <c r="J17" s="92"/>
      <c r="K17" s="92"/>
      <c r="L17" s="92"/>
      <c r="M17" s="92"/>
    </row>
    <row r="18" spans="1:13" x14ac:dyDescent="0.25">
      <c r="A18" s="90" t="s">
        <v>19</v>
      </c>
      <c r="B18" s="102">
        <v>45106</v>
      </c>
      <c r="C18" s="92"/>
      <c r="D18" s="92"/>
      <c r="E18" s="92"/>
      <c r="F18" s="92"/>
      <c r="G18" s="92"/>
      <c r="H18" s="92"/>
      <c r="I18" s="92"/>
      <c r="J18" s="92"/>
      <c r="K18" s="92"/>
      <c r="L18" s="92"/>
      <c r="M18" s="92"/>
    </row>
    <row r="19" spans="1:13" x14ac:dyDescent="0.25">
      <c r="A19" s="90" t="s">
        <v>20</v>
      </c>
      <c r="B19" s="110"/>
      <c r="C19" s="92"/>
      <c r="D19" s="92"/>
      <c r="E19" s="92"/>
      <c r="F19" s="92"/>
      <c r="G19" s="92"/>
      <c r="H19" s="92"/>
      <c r="I19" s="92"/>
      <c r="J19" s="92"/>
      <c r="K19" s="92"/>
      <c r="L19" s="92"/>
      <c r="M19" s="92"/>
    </row>
    <row r="20" spans="1:13" x14ac:dyDescent="0.25">
      <c r="A20" s="90" t="s">
        <v>269</v>
      </c>
      <c r="B20" s="92" t="s">
        <v>361</v>
      </c>
      <c r="C20" s="92"/>
      <c r="D20" s="92"/>
      <c r="E20" s="92"/>
      <c r="F20" s="92"/>
      <c r="G20" s="92"/>
      <c r="H20" s="92"/>
      <c r="I20" s="92"/>
      <c r="J20" s="92"/>
      <c r="K20" s="92"/>
      <c r="L20" s="92"/>
      <c r="M20" s="92"/>
    </row>
    <row r="21" spans="1:13" x14ac:dyDescent="0.25">
      <c r="A21" s="90" t="s">
        <v>895</v>
      </c>
      <c r="B21" s="92" t="s">
        <v>846</v>
      </c>
      <c r="C21" s="92"/>
      <c r="D21" s="92"/>
      <c r="E21" s="92"/>
      <c r="F21" s="92"/>
      <c r="G21" s="92"/>
      <c r="H21" s="92"/>
      <c r="I21" s="92"/>
      <c r="J21" s="92"/>
      <c r="K21" s="92"/>
      <c r="L21" s="92"/>
      <c r="M21" s="92"/>
    </row>
    <row r="23" spans="1:13" x14ac:dyDescent="0.25">
      <c r="B23" s="107" t="str">
        <f>HYPERLINK("#'Factor List'!A1","Back to Factor List")</f>
        <v>Back to Factor List</v>
      </c>
    </row>
    <row r="24" spans="1:13" x14ac:dyDescent="0.25">
      <c r="B24" s="107" t="s">
        <v>839</v>
      </c>
    </row>
    <row r="26" spans="1:13" x14ac:dyDescent="0.25">
      <c r="A26" s="153" t="s">
        <v>446</v>
      </c>
      <c r="B26" s="153">
        <v>54</v>
      </c>
      <c r="C26" s="153">
        <v>55</v>
      </c>
      <c r="D26" s="153">
        <v>56</v>
      </c>
      <c r="E26" s="153">
        <v>57</v>
      </c>
      <c r="F26" s="153">
        <v>58</v>
      </c>
      <c r="G26" s="153">
        <v>59</v>
      </c>
      <c r="H26" s="153">
        <v>60</v>
      </c>
      <c r="I26" s="153">
        <v>61</v>
      </c>
      <c r="J26" s="153">
        <v>62</v>
      </c>
      <c r="K26" s="153">
        <v>63</v>
      </c>
      <c r="L26" s="153">
        <v>64</v>
      </c>
      <c r="M26" s="153">
        <v>65</v>
      </c>
    </row>
    <row r="27" spans="1:13" x14ac:dyDescent="0.25">
      <c r="A27" s="154">
        <v>0</v>
      </c>
      <c r="B27" s="155">
        <v>0.60199999999999998</v>
      </c>
      <c r="C27" s="155">
        <v>0.626</v>
      </c>
      <c r="D27" s="155">
        <v>0.65200000000000002</v>
      </c>
      <c r="E27" s="155">
        <v>0.68</v>
      </c>
      <c r="F27" s="155">
        <v>0.71</v>
      </c>
      <c r="G27" s="155">
        <v>0.74299999999999999</v>
      </c>
      <c r="H27" s="155">
        <v>0.77800000000000002</v>
      </c>
      <c r="I27" s="155">
        <v>0.81499999999999995</v>
      </c>
      <c r="J27" s="155">
        <v>0.85599999999999998</v>
      </c>
      <c r="K27" s="155">
        <v>0.90100000000000002</v>
      </c>
      <c r="L27" s="155">
        <v>0.94899999999999995</v>
      </c>
      <c r="M27" s="155">
        <v>1</v>
      </c>
    </row>
    <row r="28" spans="1:13" x14ac:dyDescent="0.25">
      <c r="A28" s="154">
        <v>1</v>
      </c>
      <c r="B28" s="155">
        <v>0.60399999999999998</v>
      </c>
      <c r="C28" s="155">
        <v>0.628</v>
      </c>
      <c r="D28" s="155">
        <v>0.65500000000000003</v>
      </c>
      <c r="E28" s="155">
        <v>0.68300000000000005</v>
      </c>
      <c r="F28" s="155">
        <v>0.71299999999999997</v>
      </c>
      <c r="G28" s="155">
        <v>0.746</v>
      </c>
      <c r="H28" s="155">
        <v>0.78100000000000003</v>
      </c>
      <c r="I28" s="155">
        <v>0.81899999999999995</v>
      </c>
      <c r="J28" s="155">
        <v>0.86</v>
      </c>
      <c r="K28" s="155">
        <v>0.90500000000000003</v>
      </c>
      <c r="L28" s="155">
        <v>0.95399999999999996</v>
      </c>
      <c r="M28" s="155"/>
    </row>
    <row r="29" spans="1:13" x14ac:dyDescent="0.25">
      <c r="A29" s="154">
        <v>2</v>
      </c>
      <c r="B29" s="155">
        <v>0.60599999999999998</v>
      </c>
      <c r="C29" s="155">
        <v>0.63100000000000001</v>
      </c>
      <c r="D29" s="155">
        <v>0.65700000000000003</v>
      </c>
      <c r="E29" s="155">
        <v>0.68500000000000005</v>
      </c>
      <c r="F29" s="155">
        <v>0.71599999999999997</v>
      </c>
      <c r="G29" s="155">
        <v>0.749</v>
      </c>
      <c r="H29" s="155">
        <v>0.78400000000000003</v>
      </c>
      <c r="I29" s="155">
        <v>0.82199999999999995</v>
      </c>
      <c r="J29" s="155">
        <v>0.86399999999999999</v>
      </c>
      <c r="K29" s="155">
        <v>0.90900000000000003</v>
      </c>
      <c r="L29" s="155">
        <v>0.95799999999999996</v>
      </c>
      <c r="M29" s="155"/>
    </row>
    <row r="30" spans="1:13" x14ac:dyDescent="0.25">
      <c r="A30" s="154">
        <v>3</v>
      </c>
      <c r="B30" s="155">
        <v>0.60799999999999998</v>
      </c>
      <c r="C30" s="155">
        <v>0.63300000000000001</v>
      </c>
      <c r="D30" s="155">
        <v>0.65900000000000003</v>
      </c>
      <c r="E30" s="155">
        <v>0.68799999999999994</v>
      </c>
      <c r="F30" s="155">
        <v>0.71799999999999997</v>
      </c>
      <c r="G30" s="155">
        <v>0.751</v>
      </c>
      <c r="H30" s="155">
        <v>0.78700000000000003</v>
      </c>
      <c r="I30" s="155">
        <v>0.82599999999999996</v>
      </c>
      <c r="J30" s="155">
        <v>0.86699999999999999</v>
      </c>
      <c r="K30" s="155">
        <v>0.91300000000000003</v>
      </c>
      <c r="L30" s="155">
        <v>0.96299999999999997</v>
      </c>
      <c r="M30" s="155"/>
    </row>
    <row r="31" spans="1:13" x14ac:dyDescent="0.25">
      <c r="A31" s="154">
        <v>4</v>
      </c>
      <c r="B31" s="155">
        <v>0.61</v>
      </c>
      <c r="C31" s="155">
        <v>0.63500000000000001</v>
      </c>
      <c r="D31" s="155">
        <v>0.66200000000000003</v>
      </c>
      <c r="E31" s="155">
        <v>0.69</v>
      </c>
      <c r="F31" s="155">
        <v>0.72099999999999997</v>
      </c>
      <c r="G31" s="155">
        <v>0.754</v>
      </c>
      <c r="H31" s="155">
        <v>0.79</v>
      </c>
      <c r="I31" s="155">
        <v>0.82899999999999996</v>
      </c>
      <c r="J31" s="155">
        <v>0.871</v>
      </c>
      <c r="K31" s="155">
        <v>0.91700000000000004</v>
      </c>
      <c r="L31" s="155">
        <v>0.96699999999999997</v>
      </c>
      <c r="M31" s="155"/>
    </row>
    <row r="32" spans="1:13" x14ac:dyDescent="0.25">
      <c r="A32" s="154">
        <v>5</v>
      </c>
      <c r="B32" s="155">
        <v>0.61199999999999999</v>
      </c>
      <c r="C32" s="155">
        <v>0.63700000000000001</v>
      </c>
      <c r="D32" s="155">
        <v>0.66400000000000003</v>
      </c>
      <c r="E32" s="155">
        <v>0.69299999999999995</v>
      </c>
      <c r="F32" s="155">
        <v>0.72399999999999998</v>
      </c>
      <c r="G32" s="155">
        <v>0.75700000000000001</v>
      </c>
      <c r="H32" s="155">
        <v>0.79300000000000004</v>
      </c>
      <c r="I32" s="155">
        <v>0.83199999999999996</v>
      </c>
      <c r="J32" s="155">
        <v>0.875</v>
      </c>
      <c r="K32" s="155">
        <v>0.92100000000000004</v>
      </c>
      <c r="L32" s="155">
        <v>0.97099999999999997</v>
      </c>
      <c r="M32" s="155"/>
    </row>
    <row r="33" spans="1:13" x14ac:dyDescent="0.25">
      <c r="A33" s="154">
        <v>6</v>
      </c>
      <c r="B33" s="155">
        <v>0.61399999999999999</v>
      </c>
      <c r="C33" s="155">
        <v>0.63900000000000001</v>
      </c>
      <c r="D33" s="155">
        <v>0.66600000000000004</v>
      </c>
      <c r="E33" s="155">
        <v>0.69499999999999995</v>
      </c>
      <c r="F33" s="155">
        <v>0.72699999999999998</v>
      </c>
      <c r="G33" s="155">
        <v>0.76</v>
      </c>
      <c r="H33" s="155">
        <v>0.79600000000000004</v>
      </c>
      <c r="I33" s="155">
        <v>0.83599999999999997</v>
      </c>
      <c r="J33" s="155">
        <v>0.879</v>
      </c>
      <c r="K33" s="155">
        <v>0.92500000000000004</v>
      </c>
      <c r="L33" s="155">
        <v>0.97599999999999998</v>
      </c>
      <c r="M33" s="155"/>
    </row>
    <row r="34" spans="1:13" x14ac:dyDescent="0.25">
      <c r="A34" s="154">
        <v>7</v>
      </c>
      <c r="B34" s="155">
        <v>0.61599999999999999</v>
      </c>
      <c r="C34" s="155">
        <v>0.64100000000000001</v>
      </c>
      <c r="D34" s="155">
        <v>0.66900000000000004</v>
      </c>
      <c r="E34" s="155">
        <v>0.69799999999999995</v>
      </c>
      <c r="F34" s="155">
        <v>0.72899999999999998</v>
      </c>
      <c r="G34" s="155">
        <v>0.76300000000000001</v>
      </c>
      <c r="H34" s="155">
        <v>0.8</v>
      </c>
      <c r="I34" s="155">
        <v>0.83899999999999997</v>
      </c>
      <c r="J34" s="155">
        <v>0.88200000000000001</v>
      </c>
      <c r="K34" s="155">
        <v>0.92900000000000005</v>
      </c>
      <c r="L34" s="155">
        <v>0.98</v>
      </c>
      <c r="M34" s="155"/>
    </row>
    <row r="35" spans="1:13" x14ac:dyDescent="0.25">
      <c r="A35" s="154">
        <v>8</v>
      </c>
      <c r="B35" s="155">
        <v>0.61799999999999999</v>
      </c>
      <c r="C35" s="155">
        <v>0.64400000000000002</v>
      </c>
      <c r="D35" s="155">
        <v>0.67100000000000004</v>
      </c>
      <c r="E35" s="155">
        <v>0.7</v>
      </c>
      <c r="F35" s="155">
        <v>0.73199999999999998</v>
      </c>
      <c r="G35" s="155">
        <v>0.76600000000000001</v>
      </c>
      <c r="H35" s="155">
        <v>0.80300000000000005</v>
      </c>
      <c r="I35" s="155">
        <v>0.84299999999999997</v>
      </c>
      <c r="J35" s="155">
        <v>0.88600000000000001</v>
      </c>
      <c r="K35" s="155">
        <v>0.93300000000000005</v>
      </c>
      <c r="L35" s="155">
        <v>0.98499999999999999</v>
      </c>
      <c r="M35" s="155"/>
    </row>
    <row r="36" spans="1:13" x14ac:dyDescent="0.25">
      <c r="A36" s="154">
        <v>9</v>
      </c>
      <c r="B36" s="155">
        <v>0.62</v>
      </c>
      <c r="C36" s="155">
        <v>0.64600000000000002</v>
      </c>
      <c r="D36" s="155">
        <v>0.67300000000000004</v>
      </c>
      <c r="E36" s="155">
        <v>0.70299999999999996</v>
      </c>
      <c r="F36" s="155">
        <v>0.73499999999999999</v>
      </c>
      <c r="G36" s="155">
        <v>0.76900000000000002</v>
      </c>
      <c r="H36" s="155">
        <v>0.80600000000000005</v>
      </c>
      <c r="I36" s="155">
        <v>0.84599999999999997</v>
      </c>
      <c r="J36" s="155">
        <v>0.89</v>
      </c>
      <c r="K36" s="155">
        <v>0.93700000000000006</v>
      </c>
      <c r="L36" s="155">
        <v>0.98899999999999999</v>
      </c>
      <c r="M36" s="155"/>
    </row>
    <row r="37" spans="1:13" x14ac:dyDescent="0.25">
      <c r="A37" s="154">
        <v>10</v>
      </c>
      <c r="B37" s="155">
        <v>0.622</v>
      </c>
      <c r="C37" s="155">
        <v>0.64800000000000002</v>
      </c>
      <c r="D37" s="155">
        <v>0.67600000000000005</v>
      </c>
      <c r="E37" s="155">
        <v>0.70499999999999996</v>
      </c>
      <c r="F37" s="155">
        <v>0.73699999999999999</v>
      </c>
      <c r="G37" s="155">
        <v>0.77200000000000002</v>
      </c>
      <c r="H37" s="155">
        <v>0.80900000000000005</v>
      </c>
      <c r="I37" s="155">
        <v>0.84899999999999998</v>
      </c>
      <c r="J37" s="155">
        <v>0.89300000000000002</v>
      </c>
      <c r="K37" s="155">
        <v>0.94099999999999995</v>
      </c>
      <c r="L37" s="155">
        <v>0.99299999999999999</v>
      </c>
      <c r="M37" s="155"/>
    </row>
    <row r="38" spans="1:13" x14ac:dyDescent="0.25">
      <c r="A38" s="154">
        <v>11</v>
      </c>
      <c r="B38" s="155">
        <v>0.624</v>
      </c>
      <c r="C38" s="155">
        <v>0.65</v>
      </c>
      <c r="D38" s="155">
        <v>0.67800000000000005</v>
      </c>
      <c r="E38" s="155">
        <v>0.70799999999999996</v>
      </c>
      <c r="F38" s="155">
        <v>0.74</v>
      </c>
      <c r="G38" s="155">
        <v>0.77500000000000002</v>
      </c>
      <c r="H38" s="155">
        <v>0.81200000000000006</v>
      </c>
      <c r="I38" s="155">
        <v>0.85299999999999998</v>
      </c>
      <c r="J38" s="155">
        <v>0.89700000000000002</v>
      </c>
      <c r="K38" s="155">
        <v>0.94499999999999995</v>
      </c>
      <c r="L38" s="155">
        <v>0.998</v>
      </c>
      <c r="M38" s="155"/>
    </row>
    <row r="39" spans="1:13" x14ac:dyDescent="0.25">
      <c r="A39"/>
      <c r="B39"/>
    </row>
    <row r="40" spans="1:13" x14ac:dyDescent="0.25">
      <c r="A40"/>
      <c r="B40"/>
    </row>
    <row r="41" spans="1:13" x14ac:dyDescent="0.25">
      <c r="A41"/>
      <c r="B41"/>
    </row>
    <row r="42" spans="1:13" x14ac:dyDescent="0.25">
      <c r="A42"/>
      <c r="B42"/>
    </row>
    <row r="43" spans="1:13" x14ac:dyDescent="0.25">
      <c r="A43"/>
      <c r="B43"/>
    </row>
    <row r="44" spans="1:13" ht="39.6" customHeight="1" x14ac:dyDescent="0.25">
      <c r="A44"/>
      <c r="B44"/>
    </row>
    <row r="45" spans="1:13" x14ac:dyDescent="0.25">
      <c r="A45"/>
      <c r="B45"/>
    </row>
    <row r="46" spans="1:13" ht="27.6" customHeight="1" x14ac:dyDescent="0.25">
      <c r="A46"/>
      <c r="B46"/>
    </row>
    <row r="47" spans="1:13" x14ac:dyDescent="0.25">
      <c r="A47"/>
      <c r="B47"/>
    </row>
    <row r="48" spans="1:13"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GSLu1lh67/ZVhbA2W+Q3FvVz3LWheHN9Y/zA0qnfCOWshGKFfp/jHtTP9lcKDw8BZgeTR7CZAxenMtxKkJy++A==" saltValue="hil3BYKxaNmuu2Bh/H2Ubg==" spinCount="100000" sheet="1" objects="1" scenarios="1"/>
  <conditionalFormatting sqref="A7:A20">
    <cfRule type="expression" dxfId="973" priority="19" stopIfTrue="1">
      <formula>MOD(ROW(),2)=0</formula>
    </cfRule>
    <cfRule type="expression" dxfId="972" priority="20" stopIfTrue="1">
      <formula>MOD(ROW(),2)&lt;&gt;0</formula>
    </cfRule>
  </conditionalFormatting>
  <conditionalFormatting sqref="B12">
    <cfRule type="expression" dxfId="971" priority="11" stopIfTrue="1">
      <formula>MOD(ROW(),2)=0</formula>
    </cfRule>
    <cfRule type="expression" dxfId="970" priority="12" stopIfTrue="1">
      <formula>MOD(ROW(),2)&lt;&gt;0</formula>
    </cfRule>
  </conditionalFormatting>
  <conditionalFormatting sqref="B18:B21">
    <cfRule type="expression" dxfId="969" priority="17" stopIfTrue="1">
      <formula>MOD(ROW(),2)=0</formula>
    </cfRule>
    <cfRule type="expression" dxfId="968" priority="18" stopIfTrue="1">
      <formula>MOD(ROW(),2)&lt;&gt;0</formula>
    </cfRule>
  </conditionalFormatting>
  <conditionalFormatting sqref="A6">
    <cfRule type="expression" dxfId="967" priority="25" stopIfTrue="1">
      <formula>MOD(ROW(),2)=0</formula>
    </cfRule>
    <cfRule type="expression" dxfId="966" priority="26" stopIfTrue="1">
      <formula>MOD(ROW(),2)&lt;&gt;0</formula>
    </cfRule>
  </conditionalFormatting>
  <conditionalFormatting sqref="B6:M6 B13:M17 C12:M12 B8:M11 C7:M7 C18:M21">
    <cfRule type="expression" dxfId="965" priority="27" stopIfTrue="1">
      <formula>MOD(ROW(),2)=0</formula>
    </cfRule>
    <cfRule type="expression" dxfId="964" priority="28" stopIfTrue="1">
      <formula>MOD(ROW(),2)&lt;&gt;0</formula>
    </cfRule>
  </conditionalFormatting>
  <conditionalFormatting sqref="B7">
    <cfRule type="expression" dxfId="963" priority="9" stopIfTrue="1">
      <formula>MOD(ROW(),2)=0</formula>
    </cfRule>
    <cfRule type="expression" dxfId="962" priority="10" stopIfTrue="1">
      <formula>MOD(ROW(),2)&lt;&gt;0</formula>
    </cfRule>
  </conditionalFormatting>
  <conditionalFormatting sqref="A26:A38">
    <cfRule type="expression" dxfId="961" priority="5" stopIfTrue="1">
      <formula>MOD(ROW(),2)=0</formula>
    </cfRule>
    <cfRule type="expression" dxfId="960" priority="6" stopIfTrue="1">
      <formula>MOD(ROW(),2)&lt;&gt;0</formula>
    </cfRule>
  </conditionalFormatting>
  <conditionalFormatting sqref="B26:M38">
    <cfRule type="expression" dxfId="959" priority="7" stopIfTrue="1">
      <formula>MOD(ROW(),2)=0</formula>
    </cfRule>
    <cfRule type="expression" dxfId="958" priority="8" stopIfTrue="1">
      <formula>MOD(ROW(),2)&lt;&gt;0</formula>
    </cfRule>
  </conditionalFormatting>
  <conditionalFormatting sqref="A21">
    <cfRule type="expression" dxfId="957" priority="1" stopIfTrue="1">
      <formula>MOD(ROW(),2)=0</formula>
    </cfRule>
    <cfRule type="expression" dxfId="956" priority="2" stopIfTrue="1">
      <formula>MOD(ROW(),2)&lt;&gt;0</formula>
    </cfRule>
  </conditionalFormatting>
  <hyperlinks>
    <hyperlink ref="B24" location="Assumptions!A1" display="Assumptions" xr:uid="{D2159AC1-8C23-4671-B3C9-F981F4F7728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69"/>
  <dimension ref="A1:Q65"/>
  <sheetViews>
    <sheetView showGridLines="0" topLeftCell="D1"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LRF - x-416</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350</v>
      </c>
      <c r="C7" s="92"/>
      <c r="D7" s="92"/>
      <c r="E7" s="92"/>
      <c r="F7" s="92"/>
      <c r="G7" s="92"/>
      <c r="H7" s="92"/>
      <c r="I7" s="92"/>
      <c r="J7" s="92"/>
      <c r="K7" s="92"/>
      <c r="L7" s="92"/>
      <c r="M7" s="92"/>
      <c r="N7" s="92"/>
      <c r="O7" s="92"/>
      <c r="P7" s="92"/>
      <c r="Q7" s="92"/>
    </row>
    <row r="8" spans="1:17" x14ac:dyDescent="0.25">
      <c r="A8" s="90" t="s">
        <v>349</v>
      </c>
      <c r="B8" s="92" t="s">
        <v>49</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488</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489</v>
      </c>
      <c r="C12" s="92"/>
      <c r="D12" s="92"/>
      <c r="E12" s="92"/>
      <c r="F12" s="92"/>
      <c r="G12" s="92"/>
      <c r="H12" s="92"/>
      <c r="I12" s="92"/>
      <c r="J12" s="92"/>
      <c r="K12" s="92"/>
      <c r="L12" s="92"/>
      <c r="M12" s="92"/>
      <c r="N12" s="92"/>
      <c r="O12" s="92"/>
      <c r="P12" s="92"/>
      <c r="Q12" s="92"/>
    </row>
    <row r="13" spans="1:17" x14ac:dyDescent="0.25">
      <c r="A13" s="90" t="s">
        <v>389</v>
      </c>
      <c r="B13" s="92">
        <v>0</v>
      </c>
      <c r="C13" s="92"/>
      <c r="D13" s="92"/>
      <c r="E13" s="92"/>
      <c r="F13" s="92"/>
      <c r="G13" s="92"/>
      <c r="H13" s="92"/>
      <c r="I13" s="92"/>
      <c r="J13" s="92"/>
      <c r="K13" s="92"/>
      <c r="L13" s="92"/>
      <c r="M13" s="92"/>
      <c r="N13" s="92"/>
      <c r="O13" s="92"/>
      <c r="P13" s="92"/>
      <c r="Q13" s="92"/>
    </row>
    <row r="14" spans="1:17" x14ac:dyDescent="0.25">
      <c r="A14" s="90" t="s">
        <v>18</v>
      </c>
      <c r="B14" s="92">
        <v>416</v>
      </c>
      <c r="C14" s="92"/>
      <c r="D14" s="92"/>
      <c r="E14" s="92"/>
      <c r="F14" s="92"/>
      <c r="G14" s="92"/>
      <c r="H14" s="92"/>
      <c r="I14" s="92"/>
      <c r="J14" s="92"/>
      <c r="K14" s="92"/>
      <c r="L14" s="92"/>
      <c r="M14" s="92"/>
      <c r="N14" s="92"/>
      <c r="O14" s="92"/>
      <c r="P14" s="92"/>
      <c r="Q14" s="92"/>
    </row>
    <row r="15" spans="1:17" x14ac:dyDescent="0.25">
      <c r="A15" s="90" t="s">
        <v>58</v>
      </c>
      <c r="B15" s="92" t="s">
        <v>490</v>
      </c>
      <c r="C15" s="92"/>
      <c r="D15" s="92"/>
      <c r="E15" s="92"/>
      <c r="F15" s="92"/>
      <c r="G15" s="92"/>
      <c r="H15" s="92"/>
      <c r="I15" s="92"/>
      <c r="J15" s="92"/>
      <c r="K15" s="92"/>
      <c r="L15" s="92"/>
      <c r="M15" s="92"/>
      <c r="N15" s="92"/>
      <c r="O15" s="92"/>
      <c r="P15" s="92"/>
      <c r="Q15" s="92"/>
    </row>
    <row r="16" spans="1:17" x14ac:dyDescent="0.25">
      <c r="A16" s="90" t="s">
        <v>59</v>
      </c>
      <c r="B16" s="92" t="s">
        <v>491</v>
      </c>
      <c r="C16" s="92"/>
      <c r="D16" s="92"/>
      <c r="E16" s="92"/>
      <c r="F16" s="92"/>
      <c r="G16" s="92"/>
      <c r="H16" s="92"/>
      <c r="I16" s="92"/>
      <c r="J16" s="92"/>
      <c r="K16" s="92"/>
      <c r="L16" s="92"/>
      <c r="M16" s="92"/>
      <c r="N16" s="92"/>
      <c r="O16" s="92"/>
      <c r="P16" s="92"/>
      <c r="Q16" s="92"/>
    </row>
    <row r="17" spans="1:17" ht="52.8" x14ac:dyDescent="0.25">
      <c r="A17" s="90" t="s">
        <v>360</v>
      </c>
      <c r="B17" s="92" t="s">
        <v>823</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x14ac:dyDescent="0.25">
      <c r="A19" s="90" t="s">
        <v>20</v>
      </c>
      <c r="B19" s="110"/>
      <c r="C19" s="92"/>
      <c r="D19" s="92"/>
      <c r="E19" s="92"/>
      <c r="F19" s="92"/>
      <c r="G19" s="92"/>
      <c r="H19" s="92"/>
      <c r="I19" s="92"/>
      <c r="J19" s="92"/>
      <c r="K19" s="92"/>
      <c r="L19" s="92"/>
      <c r="M19" s="92"/>
      <c r="N19" s="92"/>
      <c r="O19" s="92"/>
      <c r="P19" s="92"/>
      <c r="Q19" s="92"/>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3" spans="1:17" x14ac:dyDescent="0.25">
      <c r="B23" s="107" t="str">
        <f>HYPERLINK("#'Factor List'!A1","Back to Factor List")</f>
        <v>Back to Factor List</v>
      </c>
    </row>
    <row r="24" spans="1:17" x14ac:dyDescent="0.25">
      <c r="B24" s="107" t="s">
        <v>839</v>
      </c>
    </row>
    <row r="26" spans="1:17" x14ac:dyDescent="0.25">
      <c r="A26" s="147" t="s">
        <v>446</v>
      </c>
      <c r="B26" s="147">
        <v>65</v>
      </c>
      <c r="C26" s="147">
        <v>66</v>
      </c>
      <c r="D26" s="147">
        <v>67</v>
      </c>
      <c r="E26" s="147">
        <v>68</v>
      </c>
      <c r="F26" s="147">
        <v>69</v>
      </c>
      <c r="G26" s="147">
        <v>70</v>
      </c>
      <c r="H26" s="147">
        <v>71</v>
      </c>
      <c r="I26" s="147">
        <v>72</v>
      </c>
      <c r="J26" s="147">
        <v>73</v>
      </c>
      <c r="K26" s="147">
        <v>74</v>
      </c>
      <c r="L26" s="147">
        <v>75</v>
      </c>
      <c r="M26" s="147">
        <v>76</v>
      </c>
      <c r="N26" s="147">
        <v>77</v>
      </c>
      <c r="O26" s="147">
        <v>78</v>
      </c>
      <c r="P26" s="147">
        <v>79</v>
      </c>
      <c r="Q26" s="147">
        <v>80</v>
      </c>
    </row>
    <row r="27" spans="1:17" x14ac:dyDescent="0.25">
      <c r="A27" s="148">
        <v>0</v>
      </c>
      <c r="B27" s="152">
        <v>1</v>
      </c>
      <c r="C27" s="152">
        <v>1.0549999999999999</v>
      </c>
      <c r="D27" s="152">
        <v>1.119</v>
      </c>
      <c r="E27" s="152">
        <v>1.1890000000000001</v>
      </c>
      <c r="F27" s="152">
        <v>1.266</v>
      </c>
      <c r="G27" s="152">
        <v>1.349</v>
      </c>
      <c r="H27" s="152">
        <v>1.444</v>
      </c>
      <c r="I27" s="152">
        <v>1.5489999999999999</v>
      </c>
      <c r="J27" s="152">
        <v>1.665</v>
      </c>
      <c r="K27" s="152">
        <v>1.794</v>
      </c>
      <c r="L27" s="152">
        <v>1.929</v>
      </c>
      <c r="M27" s="152">
        <v>2.0859999999999999</v>
      </c>
      <c r="N27" s="152">
        <v>2.2610000000000001</v>
      </c>
      <c r="O27" s="152">
        <v>2.4550000000000001</v>
      </c>
      <c r="P27" s="152">
        <v>2.67</v>
      </c>
      <c r="Q27" s="152">
        <v>2.8969999999999998</v>
      </c>
    </row>
    <row r="28" spans="1:17" x14ac:dyDescent="0.25">
      <c r="A28" s="148">
        <v>1</v>
      </c>
      <c r="B28" s="152">
        <v>1.0049999999999999</v>
      </c>
      <c r="C28" s="152">
        <v>1.0609999999999999</v>
      </c>
      <c r="D28" s="152">
        <v>1.125</v>
      </c>
      <c r="E28" s="152">
        <v>1.1950000000000001</v>
      </c>
      <c r="F28" s="152">
        <v>1.2729999999999999</v>
      </c>
      <c r="G28" s="152">
        <v>1.357</v>
      </c>
      <c r="H28" s="152">
        <v>1.4530000000000001</v>
      </c>
      <c r="I28" s="152">
        <v>1.5589999999999999</v>
      </c>
      <c r="J28" s="152">
        <v>1.6759999999999999</v>
      </c>
      <c r="K28" s="152">
        <v>1.8049999999999999</v>
      </c>
      <c r="L28" s="152">
        <v>1.9419999999999999</v>
      </c>
      <c r="M28" s="152">
        <v>2.1</v>
      </c>
      <c r="N28" s="152">
        <v>2.2770000000000001</v>
      </c>
      <c r="O28" s="152">
        <v>2.4729999999999999</v>
      </c>
      <c r="P28" s="152">
        <v>2.6890000000000001</v>
      </c>
      <c r="Q28" s="152"/>
    </row>
    <row r="29" spans="1:17" x14ac:dyDescent="0.25">
      <c r="A29" s="148">
        <v>2</v>
      </c>
      <c r="B29" s="152">
        <v>1.0089999999999999</v>
      </c>
      <c r="C29" s="152">
        <v>1.0660000000000001</v>
      </c>
      <c r="D29" s="152">
        <v>1.131</v>
      </c>
      <c r="E29" s="152">
        <v>1.202</v>
      </c>
      <c r="F29" s="152">
        <v>1.28</v>
      </c>
      <c r="G29" s="152">
        <v>1.365</v>
      </c>
      <c r="H29" s="152">
        <v>1.462</v>
      </c>
      <c r="I29" s="152">
        <v>1.5680000000000001</v>
      </c>
      <c r="J29" s="152">
        <v>1.6870000000000001</v>
      </c>
      <c r="K29" s="152">
        <v>1.8160000000000001</v>
      </c>
      <c r="L29" s="152">
        <v>1.9550000000000001</v>
      </c>
      <c r="M29" s="152">
        <v>2.1150000000000002</v>
      </c>
      <c r="N29" s="152">
        <v>2.2930000000000001</v>
      </c>
      <c r="O29" s="152">
        <v>2.4910000000000001</v>
      </c>
      <c r="P29" s="152">
        <v>2.7080000000000002</v>
      </c>
      <c r="Q29" s="152"/>
    </row>
    <row r="30" spans="1:17" x14ac:dyDescent="0.25">
      <c r="A30" s="148">
        <v>3</v>
      </c>
      <c r="B30" s="152">
        <v>1.014</v>
      </c>
      <c r="C30" s="152">
        <v>1.071</v>
      </c>
      <c r="D30" s="152">
        <v>1.1359999999999999</v>
      </c>
      <c r="E30" s="152">
        <v>1.208</v>
      </c>
      <c r="F30" s="152">
        <v>1.2869999999999999</v>
      </c>
      <c r="G30" s="152">
        <v>1.373</v>
      </c>
      <c r="H30" s="152">
        <v>1.47</v>
      </c>
      <c r="I30" s="152">
        <v>1.5780000000000001</v>
      </c>
      <c r="J30" s="152">
        <v>1.6970000000000001</v>
      </c>
      <c r="K30" s="152">
        <v>1.827</v>
      </c>
      <c r="L30" s="152">
        <v>1.968</v>
      </c>
      <c r="M30" s="152">
        <v>2.129</v>
      </c>
      <c r="N30" s="152">
        <v>2.3090000000000002</v>
      </c>
      <c r="O30" s="152">
        <v>2.5089999999999999</v>
      </c>
      <c r="P30" s="152">
        <v>2.7269999999999999</v>
      </c>
      <c r="Q30" s="152"/>
    </row>
    <row r="31" spans="1:17" x14ac:dyDescent="0.25">
      <c r="A31" s="148">
        <v>4</v>
      </c>
      <c r="B31" s="152">
        <v>1.018</v>
      </c>
      <c r="C31" s="152">
        <v>1.0760000000000001</v>
      </c>
      <c r="D31" s="152">
        <v>1.1419999999999999</v>
      </c>
      <c r="E31" s="152">
        <v>1.2150000000000001</v>
      </c>
      <c r="F31" s="152">
        <v>1.294</v>
      </c>
      <c r="G31" s="152">
        <v>1.381</v>
      </c>
      <c r="H31" s="152">
        <v>1.4790000000000001</v>
      </c>
      <c r="I31" s="152">
        <v>1.5880000000000001</v>
      </c>
      <c r="J31" s="152">
        <v>1.708</v>
      </c>
      <c r="K31" s="152">
        <v>1.839</v>
      </c>
      <c r="L31" s="152">
        <v>1.9810000000000001</v>
      </c>
      <c r="M31" s="152">
        <v>2.1440000000000001</v>
      </c>
      <c r="N31" s="152">
        <v>2.3250000000000002</v>
      </c>
      <c r="O31" s="152">
        <v>2.5270000000000001</v>
      </c>
      <c r="P31" s="152">
        <v>2.746</v>
      </c>
      <c r="Q31" s="152"/>
    </row>
    <row r="32" spans="1:17" x14ac:dyDescent="0.25">
      <c r="A32" s="148">
        <v>5</v>
      </c>
      <c r="B32" s="152">
        <v>1.0229999999999999</v>
      </c>
      <c r="C32" s="152">
        <v>1.0820000000000001</v>
      </c>
      <c r="D32" s="152">
        <v>1.1479999999999999</v>
      </c>
      <c r="E32" s="152">
        <v>1.2210000000000001</v>
      </c>
      <c r="F32" s="152">
        <v>1.3009999999999999</v>
      </c>
      <c r="G32" s="152">
        <v>1.389</v>
      </c>
      <c r="H32" s="152">
        <v>1.488</v>
      </c>
      <c r="I32" s="152">
        <v>1.597</v>
      </c>
      <c r="J32" s="152">
        <v>1.7190000000000001</v>
      </c>
      <c r="K32" s="152">
        <v>1.85</v>
      </c>
      <c r="L32" s="152">
        <v>1.994</v>
      </c>
      <c r="M32" s="152">
        <v>2.1589999999999998</v>
      </c>
      <c r="N32" s="152">
        <v>2.3420000000000001</v>
      </c>
      <c r="O32" s="152">
        <v>2.5449999999999999</v>
      </c>
      <c r="P32" s="152">
        <v>2.7650000000000001</v>
      </c>
      <c r="Q32" s="152"/>
    </row>
    <row r="33" spans="1:17" x14ac:dyDescent="0.25">
      <c r="A33" s="148">
        <v>6</v>
      </c>
      <c r="B33" s="152">
        <v>1.028</v>
      </c>
      <c r="C33" s="152">
        <v>1.087</v>
      </c>
      <c r="D33" s="152">
        <v>1.1539999999999999</v>
      </c>
      <c r="E33" s="152">
        <v>1.228</v>
      </c>
      <c r="F33" s="152">
        <v>1.3080000000000001</v>
      </c>
      <c r="G33" s="152">
        <v>1.397</v>
      </c>
      <c r="H33" s="152">
        <v>1.4970000000000001</v>
      </c>
      <c r="I33" s="152">
        <v>1.607</v>
      </c>
      <c r="J33" s="152">
        <v>1.7290000000000001</v>
      </c>
      <c r="K33" s="152">
        <v>1.861</v>
      </c>
      <c r="L33" s="152">
        <v>2.0070000000000001</v>
      </c>
      <c r="M33" s="152">
        <v>2.173</v>
      </c>
      <c r="N33" s="152">
        <v>2.3580000000000001</v>
      </c>
      <c r="O33" s="152">
        <v>2.5630000000000002</v>
      </c>
      <c r="P33" s="152">
        <v>2.7839999999999998</v>
      </c>
      <c r="Q33" s="152"/>
    </row>
    <row r="34" spans="1:17" x14ac:dyDescent="0.25">
      <c r="A34" s="148">
        <v>7</v>
      </c>
      <c r="B34" s="152">
        <v>1.032</v>
      </c>
      <c r="C34" s="152">
        <v>1.0920000000000001</v>
      </c>
      <c r="D34" s="152">
        <v>1.1599999999999999</v>
      </c>
      <c r="E34" s="152">
        <v>1.234</v>
      </c>
      <c r="F34" s="152">
        <v>1.3149999999999999</v>
      </c>
      <c r="G34" s="152">
        <v>1.405</v>
      </c>
      <c r="H34" s="152">
        <v>1.5049999999999999</v>
      </c>
      <c r="I34" s="152">
        <v>1.617</v>
      </c>
      <c r="J34" s="152">
        <v>1.74</v>
      </c>
      <c r="K34" s="152">
        <v>1.8720000000000001</v>
      </c>
      <c r="L34" s="152">
        <v>2.02</v>
      </c>
      <c r="M34" s="152">
        <v>2.1880000000000002</v>
      </c>
      <c r="N34" s="152">
        <v>2.3740000000000001</v>
      </c>
      <c r="O34" s="152">
        <v>2.581</v>
      </c>
      <c r="P34" s="152">
        <v>2.8029999999999999</v>
      </c>
      <c r="Q34" s="152"/>
    </row>
    <row r="35" spans="1:17" x14ac:dyDescent="0.25">
      <c r="A35" s="148">
        <v>8</v>
      </c>
      <c r="B35" s="152">
        <v>1.0369999999999999</v>
      </c>
      <c r="C35" s="152">
        <v>1.0980000000000001</v>
      </c>
      <c r="D35" s="152">
        <v>1.1659999999999999</v>
      </c>
      <c r="E35" s="152">
        <v>1.2410000000000001</v>
      </c>
      <c r="F35" s="152">
        <v>1.3220000000000001</v>
      </c>
      <c r="G35" s="152">
        <v>1.413</v>
      </c>
      <c r="H35" s="152">
        <v>1.514</v>
      </c>
      <c r="I35" s="152">
        <v>1.6259999999999999</v>
      </c>
      <c r="J35" s="152">
        <v>1.7509999999999999</v>
      </c>
      <c r="K35" s="152">
        <v>1.8839999999999999</v>
      </c>
      <c r="L35" s="152">
        <v>2.0329999999999999</v>
      </c>
      <c r="M35" s="152">
        <v>2.202</v>
      </c>
      <c r="N35" s="152">
        <v>2.39</v>
      </c>
      <c r="O35" s="152">
        <v>2.5990000000000002</v>
      </c>
      <c r="P35" s="152">
        <v>2.8220000000000001</v>
      </c>
      <c r="Q35" s="152"/>
    </row>
    <row r="36" spans="1:17" x14ac:dyDescent="0.25">
      <c r="A36" s="148">
        <v>9</v>
      </c>
      <c r="B36" s="152">
        <v>1.0409999999999999</v>
      </c>
      <c r="C36" s="152">
        <v>1.103</v>
      </c>
      <c r="D36" s="152">
        <v>1.171</v>
      </c>
      <c r="E36" s="152">
        <v>1.2470000000000001</v>
      </c>
      <c r="F36" s="152">
        <v>1.329</v>
      </c>
      <c r="G36" s="152">
        <v>1.421</v>
      </c>
      <c r="H36" s="152">
        <v>1.5229999999999999</v>
      </c>
      <c r="I36" s="152">
        <v>1.6359999999999999</v>
      </c>
      <c r="J36" s="152">
        <v>1.7609999999999999</v>
      </c>
      <c r="K36" s="152">
        <v>1.895</v>
      </c>
      <c r="L36" s="152">
        <v>2.0459999999999998</v>
      </c>
      <c r="M36" s="152">
        <v>2.2170000000000001</v>
      </c>
      <c r="N36" s="152">
        <v>2.4060000000000001</v>
      </c>
      <c r="O36" s="152">
        <v>2.617</v>
      </c>
      <c r="P36" s="152">
        <v>2.84</v>
      </c>
      <c r="Q36" s="152"/>
    </row>
    <row r="37" spans="1:17" x14ac:dyDescent="0.25">
      <c r="A37" s="148">
        <v>10</v>
      </c>
      <c r="B37" s="152">
        <v>1.046</v>
      </c>
      <c r="C37" s="152">
        <v>1.1080000000000001</v>
      </c>
      <c r="D37" s="152">
        <v>1.177</v>
      </c>
      <c r="E37" s="152">
        <v>1.254</v>
      </c>
      <c r="F37" s="152">
        <v>1.3360000000000001</v>
      </c>
      <c r="G37" s="152">
        <v>1.4279999999999999</v>
      </c>
      <c r="H37" s="152">
        <v>1.532</v>
      </c>
      <c r="I37" s="152">
        <v>1.6459999999999999</v>
      </c>
      <c r="J37" s="152">
        <v>1.772</v>
      </c>
      <c r="K37" s="152">
        <v>1.9059999999999999</v>
      </c>
      <c r="L37" s="152">
        <v>2.0590000000000002</v>
      </c>
      <c r="M37" s="152">
        <v>2.2309999999999999</v>
      </c>
      <c r="N37" s="152">
        <v>2.423</v>
      </c>
      <c r="O37" s="152">
        <v>2.6349999999999998</v>
      </c>
      <c r="P37" s="152">
        <v>2.859</v>
      </c>
      <c r="Q37" s="152"/>
    </row>
    <row r="38" spans="1:17" x14ac:dyDescent="0.25">
      <c r="A38" s="148">
        <v>11</v>
      </c>
      <c r="B38" s="152">
        <v>1.0509999999999999</v>
      </c>
      <c r="C38" s="152">
        <v>1.1140000000000001</v>
      </c>
      <c r="D38" s="152">
        <v>1.1830000000000001</v>
      </c>
      <c r="E38" s="152">
        <v>1.26</v>
      </c>
      <c r="F38" s="152">
        <v>1.3420000000000001</v>
      </c>
      <c r="G38" s="152">
        <v>1.4359999999999999</v>
      </c>
      <c r="H38" s="152">
        <v>1.54</v>
      </c>
      <c r="I38" s="152">
        <v>1.655</v>
      </c>
      <c r="J38" s="152">
        <v>1.7829999999999999</v>
      </c>
      <c r="K38" s="152">
        <v>1.917</v>
      </c>
      <c r="L38" s="152">
        <v>2.073</v>
      </c>
      <c r="M38" s="152">
        <v>2.246</v>
      </c>
      <c r="N38" s="152">
        <v>2.4390000000000001</v>
      </c>
      <c r="O38" s="152">
        <v>2.6520000000000001</v>
      </c>
      <c r="P38" s="152">
        <v>2.8780000000000001</v>
      </c>
      <c r="Q38" s="152"/>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ZkLBV6DPaZd6oHfRt84h0q7tHa56VBKOAPBy1EZL5eOoApA9yJV/K0dB4b4En67Zqw9cUetJlZSTHBa2iRivmQ==" saltValue="BVDJp7BunncI/brF51mtLQ==" spinCount="100000" sheet="1" objects="1" scenarios="1"/>
  <conditionalFormatting sqref="A6">
    <cfRule type="expression" dxfId="955" priority="17" stopIfTrue="1">
      <formula>MOD(ROW(),2)=0</formula>
    </cfRule>
    <cfRule type="expression" dxfId="954" priority="18" stopIfTrue="1">
      <formula>MOD(ROW(),2)&lt;&gt;0</formula>
    </cfRule>
  </conditionalFormatting>
  <conditionalFormatting sqref="B6:Q17 C18:Q21">
    <cfRule type="expression" dxfId="953" priority="19" stopIfTrue="1">
      <formula>MOD(ROW(),2)=0</formula>
    </cfRule>
    <cfRule type="expression" dxfId="952" priority="20" stopIfTrue="1">
      <formula>MOD(ROW(),2)&lt;&gt;0</formula>
    </cfRule>
  </conditionalFormatting>
  <conditionalFormatting sqref="A7:A20">
    <cfRule type="expression" dxfId="951" priority="11" stopIfTrue="1">
      <formula>MOD(ROW(),2)=0</formula>
    </cfRule>
    <cfRule type="expression" dxfId="950" priority="12" stopIfTrue="1">
      <formula>MOD(ROW(),2)&lt;&gt;0</formula>
    </cfRule>
  </conditionalFormatting>
  <conditionalFormatting sqref="B18:B21">
    <cfRule type="expression" dxfId="949" priority="9" stopIfTrue="1">
      <formula>MOD(ROW(),2)=0</formula>
    </cfRule>
    <cfRule type="expression" dxfId="948" priority="10" stopIfTrue="1">
      <formula>MOD(ROW(),2)&lt;&gt;0</formula>
    </cfRule>
  </conditionalFormatting>
  <conditionalFormatting sqref="A26:A38">
    <cfRule type="expression" dxfId="947" priority="5" stopIfTrue="1">
      <formula>MOD(ROW(),2)=0</formula>
    </cfRule>
    <cfRule type="expression" dxfId="946" priority="6" stopIfTrue="1">
      <formula>MOD(ROW(),2)&lt;&gt;0</formula>
    </cfRule>
  </conditionalFormatting>
  <conditionalFormatting sqref="B26:Q38">
    <cfRule type="expression" dxfId="945" priority="7" stopIfTrue="1">
      <formula>MOD(ROW(),2)=0</formula>
    </cfRule>
    <cfRule type="expression" dxfId="944" priority="8" stopIfTrue="1">
      <formula>MOD(ROW(),2)&lt;&gt;0</formula>
    </cfRule>
  </conditionalFormatting>
  <conditionalFormatting sqref="A21">
    <cfRule type="expression" dxfId="943" priority="1" stopIfTrue="1">
      <formula>MOD(ROW(),2)=0</formula>
    </cfRule>
    <cfRule type="expression" dxfId="942" priority="2" stopIfTrue="1">
      <formula>MOD(ROW(),2)&lt;&gt;0</formula>
    </cfRule>
  </conditionalFormatting>
  <hyperlinks>
    <hyperlink ref="B24" location="Assumptions!A1" display="Assumptions" xr:uid="{9BDEBDF7-6509-45C3-A284-B41A9BABC5B9}"/>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70"/>
  <dimension ref="A1:Q65"/>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LRF - x-417</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350</v>
      </c>
      <c r="C7" s="92"/>
      <c r="D7" s="92"/>
      <c r="E7" s="92"/>
      <c r="F7" s="92"/>
      <c r="G7" s="92"/>
      <c r="H7" s="92"/>
      <c r="I7" s="92"/>
      <c r="J7" s="92"/>
      <c r="K7" s="92"/>
      <c r="L7" s="92"/>
      <c r="M7" s="92"/>
      <c r="N7" s="92"/>
      <c r="O7" s="92"/>
      <c r="P7" s="92"/>
      <c r="Q7" s="92"/>
    </row>
    <row r="8" spans="1:17" x14ac:dyDescent="0.25">
      <c r="A8" s="90" t="s">
        <v>349</v>
      </c>
      <c r="B8" s="92" t="s">
        <v>49</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492</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489</v>
      </c>
      <c r="C12" s="92"/>
      <c r="D12" s="92"/>
      <c r="E12" s="92"/>
      <c r="F12" s="92"/>
      <c r="G12" s="92"/>
      <c r="H12" s="92"/>
      <c r="I12" s="92"/>
      <c r="J12" s="92"/>
      <c r="K12" s="92"/>
      <c r="L12" s="92"/>
      <c r="M12" s="92"/>
      <c r="N12" s="92"/>
      <c r="O12" s="92"/>
      <c r="P12" s="92"/>
      <c r="Q12" s="92"/>
    </row>
    <row r="13" spans="1:17" x14ac:dyDescent="0.25">
      <c r="A13" s="90" t="s">
        <v>389</v>
      </c>
      <c r="B13" s="92">
        <v>0</v>
      </c>
      <c r="C13" s="92"/>
      <c r="D13" s="92"/>
      <c r="E13" s="92"/>
      <c r="F13" s="92"/>
      <c r="G13" s="92"/>
      <c r="H13" s="92"/>
      <c r="I13" s="92"/>
      <c r="J13" s="92"/>
      <c r="K13" s="92"/>
      <c r="L13" s="92"/>
      <c r="M13" s="92"/>
      <c r="N13" s="92"/>
      <c r="O13" s="92"/>
      <c r="P13" s="92"/>
      <c r="Q13" s="92"/>
    </row>
    <row r="14" spans="1:17" x14ac:dyDescent="0.25">
      <c r="A14" s="90" t="s">
        <v>18</v>
      </c>
      <c r="B14" s="92">
        <v>417</v>
      </c>
      <c r="C14" s="92"/>
      <c r="D14" s="92"/>
      <c r="E14" s="92"/>
      <c r="F14" s="92"/>
      <c r="G14" s="92"/>
      <c r="H14" s="92"/>
      <c r="I14" s="92"/>
      <c r="J14" s="92"/>
      <c r="K14" s="92"/>
      <c r="L14" s="92"/>
      <c r="M14" s="92"/>
      <c r="N14" s="92"/>
      <c r="O14" s="92"/>
      <c r="P14" s="92"/>
      <c r="Q14" s="92"/>
    </row>
    <row r="15" spans="1:17" x14ac:dyDescent="0.25">
      <c r="A15" s="90" t="s">
        <v>58</v>
      </c>
      <c r="B15" s="92" t="s">
        <v>493</v>
      </c>
      <c r="C15" s="92"/>
      <c r="D15" s="92"/>
      <c r="E15" s="92"/>
      <c r="F15" s="92"/>
      <c r="G15" s="92"/>
      <c r="H15" s="92"/>
      <c r="I15" s="92"/>
      <c r="J15" s="92"/>
      <c r="K15" s="92"/>
      <c r="L15" s="92"/>
      <c r="M15" s="92"/>
      <c r="N15" s="92"/>
      <c r="O15" s="92"/>
      <c r="P15" s="92"/>
      <c r="Q15" s="92"/>
    </row>
    <row r="16" spans="1:17" x14ac:dyDescent="0.25">
      <c r="A16" s="90" t="s">
        <v>59</v>
      </c>
      <c r="B16" s="92" t="s">
        <v>494</v>
      </c>
      <c r="C16" s="92"/>
      <c r="D16" s="92"/>
      <c r="E16" s="92"/>
      <c r="F16" s="92"/>
      <c r="G16" s="92"/>
      <c r="H16" s="92"/>
      <c r="I16" s="92"/>
      <c r="J16" s="92"/>
      <c r="K16" s="92"/>
      <c r="L16" s="92"/>
      <c r="M16" s="92"/>
      <c r="N16" s="92"/>
      <c r="O16" s="92"/>
      <c r="P16" s="92"/>
      <c r="Q16" s="92"/>
    </row>
    <row r="17" spans="1:17" ht="52.8" x14ac:dyDescent="0.25">
      <c r="A17" s="90" t="s">
        <v>360</v>
      </c>
      <c r="B17" s="92" t="s">
        <v>823</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x14ac:dyDescent="0.25">
      <c r="A19" s="90" t="s">
        <v>20</v>
      </c>
      <c r="B19" s="110"/>
      <c r="C19" s="92"/>
      <c r="D19" s="92"/>
      <c r="E19" s="92"/>
      <c r="F19" s="92"/>
      <c r="G19" s="92"/>
      <c r="H19" s="92"/>
      <c r="I19" s="92"/>
      <c r="J19" s="92"/>
      <c r="K19" s="92"/>
      <c r="L19" s="92"/>
      <c r="M19" s="92"/>
      <c r="N19" s="92"/>
      <c r="O19" s="92"/>
      <c r="P19" s="92"/>
      <c r="Q19" s="92"/>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3" spans="1:17" x14ac:dyDescent="0.25">
      <c r="B23" s="107" t="str">
        <f>HYPERLINK("#'Factor List'!A1","Back to Factor List")</f>
        <v>Back to Factor List</v>
      </c>
    </row>
    <row r="24" spans="1:17" x14ac:dyDescent="0.25">
      <c r="B24" s="107" t="s">
        <v>839</v>
      </c>
    </row>
    <row r="26" spans="1:17" x14ac:dyDescent="0.25">
      <c r="A26" s="147" t="s">
        <v>446</v>
      </c>
      <c r="B26" s="147">
        <v>65</v>
      </c>
      <c r="C26" s="147">
        <v>66</v>
      </c>
      <c r="D26" s="147">
        <v>67</v>
      </c>
      <c r="E26" s="147">
        <v>68</v>
      </c>
      <c r="F26" s="147">
        <v>69</v>
      </c>
      <c r="G26" s="147">
        <v>70</v>
      </c>
      <c r="H26" s="147">
        <v>71</v>
      </c>
      <c r="I26" s="147">
        <v>72</v>
      </c>
      <c r="J26" s="147">
        <v>73</v>
      </c>
      <c r="K26" s="147">
        <v>74</v>
      </c>
      <c r="L26" s="147">
        <v>75</v>
      </c>
      <c r="M26" s="147">
        <v>76</v>
      </c>
      <c r="N26" s="147">
        <v>77</v>
      </c>
      <c r="O26" s="147">
        <v>78</v>
      </c>
      <c r="P26" s="147">
        <v>79</v>
      </c>
      <c r="Q26" s="147">
        <v>80</v>
      </c>
    </row>
    <row r="27" spans="1:17" x14ac:dyDescent="0.25">
      <c r="A27" s="148">
        <v>0</v>
      </c>
      <c r="B27" s="152">
        <v>1</v>
      </c>
      <c r="C27" s="152">
        <v>1.0580000000000001</v>
      </c>
      <c r="D27" s="152">
        <v>1.125</v>
      </c>
      <c r="E27" s="152">
        <v>1.2</v>
      </c>
      <c r="F27" s="152">
        <v>1.282</v>
      </c>
      <c r="G27" s="152">
        <v>1.3740000000000001</v>
      </c>
      <c r="H27" s="152">
        <v>1.476</v>
      </c>
      <c r="I27" s="152">
        <v>1.589</v>
      </c>
      <c r="J27" s="152">
        <v>1.714</v>
      </c>
      <c r="K27" s="152">
        <v>1.853</v>
      </c>
      <c r="L27" s="152">
        <v>2.008</v>
      </c>
      <c r="M27" s="152">
        <v>2.1800000000000002</v>
      </c>
      <c r="N27" s="152">
        <v>2.371</v>
      </c>
      <c r="O27" s="152">
        <v>2.5840000000000001</v>
      </c>
      <c r="P27" s="152">
        <v>2.8210000000000002</v>
      </c>
      <c r="Q27" s="152">
        <v>3.0830000000000002</v>
      </c>
    </row>
    <row r="28" spans="1:17" x14ac:dyDescent="0.25">
      <c r="A28" s="148">
        <v>1</v>
      </c>
      <c r="B28" s="152">
        <v>1.0049999999999999</v>
      </c>
      <c r="C28" s="152">
        <v>1.0640000000000001</v>
      </c>
      <c r="D28" s="152">
        <v>1.131</v>
      </c>
      <c r="E28" s="152">
        <v>1.206</v>
      </c>
      <c r="F28" s="152">
        <v>1.29</v>
      </c>
      <c r="G28" s="152">
        <v>1.3819999999999999</v>
      </c>
      <c r="H28" s="152">
        <v>1.4850000000000001</v>
      </c>
      <c r="I28" s="152">
        <v>1.599</v>
      </c>
      <c r="J28" s="152">
        <v>1.726</v>
      </c>
      <c r="K28" s="152">
        <v>1.8660000000000001</v>
      </c>
      <c r="L28" s="152">
        <v>2.0219999999999998</v>
      </c>
      <c r="M28" s="152">
        <v>2.1960000000000002</v>
      </c>
      <c r="N28" s="152">
        <v>2.3889999999999998</v>
      </c>
      <c r="O28" s="152">
        <v>2.6040000000000001</v>
      </c>
      <c r="P28" s="152">
        <v>2.843</v>
      </c>
      <c r="Q28" s="152"/>
    </row>
    <row r="29" spans="1:17" x14ac:dyDescent="0.25">
      <c r="A29" s="148">
        <v>2</v>
      </c>
      <c r="B29" s="152">
        <v>1.01</v>
      </c>
      <c r="C29" s="152">
        <v>1.069</v>
      </c>
      <c r="D29" s="152">
        <v>1.1379999999999999</v>
      </c>
      <c r="E29" s="152">
        <v>1.2130000000000001</v>
      </c>
      <c r="F29" s="152">
        <v>1.2969999999999999</v>
      </c>
      <c r="G29" s="152">
        <v>1.391</v>
      </c>
      <c r="H29" s="152">
        <v>1.4950000000000001</v>
      </c>
      <c r="I29" s="152">
        <v>1.61</v>
      </c>
      <c r="J29" s="152">
        <v>1.7370000000000001</v>
      </c>
      <c r="K29" s="152">
        <v>1.879</v>
      </c>
      <c r="L29" s="152">
        <v>2.0369999999999999</v>
      </c>
      <c r="M29" s="152">
        <v>2.2120000000000002</v>
      </c>
      <c r="N29" s="152">
        <v>2.407</v>
      </c>
      <c r="O29" s="152">
        <v>2.6240000000000001</v>
      </c>
      <c r="P29" s="152">
        <v>2.8650000000000002</v>
      </c>
      <c r="Q29" s="152"/>
    </row>
    <row r="30" spans="1:17" x14ac:dyDescent="0.25">
      <c r="A30" s="148">
        <v>3</v>
      </c>
      <c r="B30" s="152">
        <v>1.0149999999999999</v>
      </c>
      <c r="C30" s="152">
        <v>1.075</v>
      </c>
      <c r="D30" s="152">
        <v>1.1439999999999999</v>
      </c>
      <c r="E30" s="152">
        <v>1.22</v>
      </c>
      <c r="F30" s="152">
        <v>1.3049999999999999</v>
      </c>
      <c r="G30" s="152">
        <v>1.399</v>
      </c>
      <c r="H30" s="152">
        <v>1.504</v>
      </c>
      <c r="I30" s="152">
        <v>1.62</v>
      </c>
      <c r="J30" s="152">
        <v>1.7490000000000001</v>
      </c>
      <c r="K30" s="152">
        <v>1.8919999999999999</v>
      </c>
      <c r="L30" s="152">
        <v>2.0510000000000002</v>
      </c>
      <c r="M30" s="152">
        <v>2.2280000000000002</v>
      </c>
      <c r="N30" s="152">
        <v>2.4249999999999998</v>
      </c>
      <c r="O30" s="152">
        <v>2.6440000000000001</v>
      </c>
      <c r="P30" s="152">
        <v>2.887</v>
      </c>
      <c r="Q30" s="152"/>
    </row>
    <row r="31" spans="1:17" x14ac:dyDescent="0.25">
      <c r="A31" s="148">
        <v>4</v>
      </c>
      <c r="B31" s="152">
        <v>1.0189999999999999</v>
      </c>
      <c r="C31" s="152">
        <v>1.08</v>
      </c>
      <c r="D31" s="152">
        <v>1.1499999999999999</v>
      </c>
      <c r="E31" s="152">
        <v>1.2270000000000001</v>
      </c>
      <c r="F31" s="152">
        <v>1.3129999999999999</v>
      </c>
      <c r="G31" s="152">
        <v>1.4079999999999999</v>
      </c>
      <c r="H31" s="152">
        <v>1.5129999999999999</v>
      </c>
      <c r="I31" s="152">
        <v>1.631</v>
      </c>
      <c r="J31" s="152">
        <v>1.76</v>
      </c>
      <c r="K31" s="152">
        <v>1.905</v>
      </c>
      <c r="L31" s="152">
        <v>2.0649999999999999</v>
      </c>
      <c r="M31" s="152">
        <v>2.2440000000000002</v>
      </c>
      <c r="N31" s="152">
        <v>2.4420000000000002</v>
      </c>
      <c r="O31" s="152">
        <v>2.6629999999999998</v>
      </c>
      <c r="P31" s="152">
        <v>2.9079999999999999</v>
      </c>
      <c r="Q31" s="152"/>
    </row>
    <row r="32" spans="1:17" x14ac:dyDescent="0.25">
      <c r="A32" s="148">
        <v>5</v>
      </c>
      <c r="B32" s="152">
        <v>1.024</v>
      </c>
      <c r="C32" s="152">
        <v>1.0860000000000001</v>
      </c>
      <c r="D32" s="152">
        <v>1.1559999999999999</v>
      </c>
      <c r="E32" s="152">
        <v>1.234</v>
      </c>
      <c r="F32" s="152">
        <v>1.32</v>
      </c>
      <c r="G32" s="152">
        <v>1.4159999999999999</v>
      </c>
      <c r="H32" s="152">
        <v>1.5229999999999999</v>
      </c>
      <c r="I32" s="152">
        <v>1.641</v>
      </c>
      <c r="J32" s="152">
        <v>1.772</v>
      </c>
      <c r="K32" s="152">
        <v>1.9179999999999999</v>
      </c>
      <c r="L32" s="152">
        <v>2.08</v>
      </c>
      <c r="M32" s="152">
        <v>2.2599999999999998</v>
      </c>
      <c r="N32" s="152">
        <v>2.46</v>
      </c>
      <c r="O32" s="152">
        <v>2.6829999999999998</v>
      </c>
      <c r="P32" s="152">
        <v>2.93</v>
      </c>
      <c r="Q32" s="152"/>
    </row>
    <row r="33" spans="1:17" x14ac:dyDescent="0.25">
      <c r="A33" s="148">
        <v>6</v>
      </c>
      <c r="B33" s="152">
        <v>1.0289999999999999</v>
      </c>
      <c r="C33" s="152">
        <v>1.0920000000000001</v>
      </c>
      <c r="D33" s="152">
        <v>1.1619999999999999</v>
      </c>
      <c r="E33" s="152">
        <v>1.2410000000000001</v>
      </c>
      <c r="F33" s="152">
        <v>1.3280000000000001</v>
      </c>
      <c r="G33" s="152">
        <v>1.425</v>
      </c>
      <c r="H33" s="152">
        <v>1.532</v>
      </c>
      <c r="I33" s="152">
        <v>1.651</v>
      </c>
      <c r="J33" s="152">
        <v>1.784</v>
      </c>
      <c r="K33" s="152">
        <v>1.931</v>
      </c>
      <c r="L33" s="152">
        <v>2.0939999999999999</v>
      </c>
      <c r="M33" s="152">
        <v>2.2759999999999998</v>
      </c>
      <c r="N33" s="152">
        <v>2.4780000000000002</v>
      </c>
      <c r="O33" s="152">
        <v>2.7029999999999998</v>
      </c>
      <c r="P33" s="152">
        <v>2.952</v>
      </c>
      <c r="Q33" s="152"/>
    </row>
    <row r="34" spans="1:17" x14ac:dyDescent="0.25">
      <c r="A34" s="148">
        <v>7</v>
      </c>
      <c r="B34" s="152">
        <v>1.034</v>
      </c>
      <c r="C34" s="152">
        <v>1.097</v>
      </c>
      <c r="D34" s="152">
        <v>1.169</v>
      </c>
      <c r="E34" s="152">
        <v>1.248</v>
      </c>
      <c r="F34" s="152">
        <v>1.3360000000000001</v>
      </c>
      <c r="G34" s="152">
        <v>1.4330000000000001</v>
      </c>
      <c r="H34" s="152">
        <v>1.542</v>
      </c>
      <c r="I34" s="152">
        <v>1.6619999999999999</v>
      </c>
      <c r="J34" s="152">
        <v>1.7949999999999999</v>
      </c>
      <c r="K34" s="152">
        <v>1.9430000000000001</v>
      </c>
      <c r="L34" s="152">
        <v>2.1080000000000001</v>
      </c>
      <c r="M34" s="152">
        <v>2.2919999999999998</v>
      </c>
      <c r="N34" s="152">
        <v>2.496</v>
      </c>
      <c r="O34" s="152">
        <v>2.722</v>
      </c>
      <c r="P34" s="152">
        <v>2.9740000000000002</v>
      </c>
      <c r="Q34" s="152"/>
    </row>
    <row r="35" spans="1:17" x14ac:dyDescent="0.25">
      <c r="A35" s="148">
        <v>8</v>
      </c>
      <c r="B35" s="152">
        <v>1.0389999999999999</v>
      </c>
      <c r="C35" s="152">
        <v>1.103</v>
      </c>
      <c r="D35" s="152">
        <v>1.175</v>
      </c>
      <c r="E35" s="152">
        <v>1.2549999999999999</v>
      </c>
      <c r="F35" s="152">
        <v>1.343</v>
      </c>
      <c r="G35" s="152">
        <v>1.4419999999999999</v>
      </c>
      <c r="H35" s="152">
        <v>1.5509999999999999</v>
      </c>
      <c r="I35" s="152">
        <v>1.6719999999999999</v>
      </c>
      <c r="J35" s="152">
        <v>1.8069999999999999</v>
      </c>
      <c r="K35" s="152">
        <v>1.956</v>
      </c>
      <c r="L35" s="152">
        <v>2.1230000000000002</v>
      </c>
      <c r="M35" s="152">
        <v>2.3079999999999998</v>
      </c>
      <c r="N35" s="152">
        <v>2.5129999999999999</v>
      </c>
      <c r="O35" s="152">
        <v>2.742</v>
      </c>
      <c r="P35" s="152">
        <v>2.996</v>
      </c>
      <c r="Q35" s="152"/>
    </row>
    <row r="36" spans="1:17" x14ac:dyDescent="0.25">
      <c r="A36" s="148">
        <v>9</v>
      </c>
      <c r="B36" s="152">
        <v>1.044</v>
      </c>
      <c r="C36" s="152">
        <v>1.1080000000000001</v>
      </c>
      <c r="D36" s="152">
        <v>1.181</v>
      </c>
      <c r="E36" s="152">
        <v>1.2609999999999999</v>
      </c>
      <c r="F36" s="152">
        <v>1.351</v>
      </c>
      <c r="G36" s="152">
        <v>1.45</v>
      </c>
      <c r="H36" s="152">
        <v>1.5609999999999999</v>
      </c>
      <c r="I36" s="152">
        <v>1.6830000000000001</v>
      </c>
      <c r="J36" s="152">
        <v>1.8180000000000001</v>
      </c>
      <c r="K36" s="152">
        <v>1.9690000000000001</v>
      </c>
      <c r="L36" s="152">
        <v>2.137</v>
      </c>
      <c r="M36" s="152">
        <v>2.3239999999999998</v>
      </c>
      <c r="N36" s="152">
        <v>2.5310000000000001</v>
      </c>
      <c r="O36" s="152">
        <v>2.762</v>
      </c>
      <c r="P36" s="152">
        <v>3.0179999999999998</v>
      </c>
      <c r="Q36" s="152"/>
    </row>
    <row r="37" spans="1:17" x14ac:dyDescent="0.25">
      <c r="A37" s="148">
        <v>10</v>
      </c>
      <c r="B37" s="152">
        <v>1.048</v>
      </c>
      <c r="C37" s="152">
        <v>1.1140000000000001</v>
      </c>
      <c r="D37" s="152">
        <v>1.1870000000000001</v>
      </c>
      <c r="E37" s="152">
        <v>1.268</v>
      </c>
      <c r="F37" s="152">
        <v>1.359</v>
      </c>
      <c r="G37" s="152">
        <v>1.4590000000000001</v>
      </c>
      <c r="H37" s="152">
        <v>1.57</v>
      </c>
      <c r="I37" s="152">
        <v>1.6930000000000001</v>
      </c>
      <c r="J37" s="152">
        <v>1.83</v>
      </c>
      <c r="K37" s="152">
        <v>1.982</v>
      </c>
      <c r="L37" s="152">
        <v>2.1509999999999998</v>
      </c>
      <c r="M37" s="152">
        <v>2.34</v>
      </c>
      <c r="N37" s="152">
        <v>2.5489999999999999</v>
      </c>
      <c r="O37" s="152">
        <v>2.782</v>
      </c>
      <c r="P37" s="152">
        <v>3.0390000000000001</v>
      </c>
      <c r="Q37" s="152"/>
    </row>
    <row r="38" spans="1:17" x14ac:dyDescent="0.25">
      <c r="A38" s="148">
        <v>11</v>
      </c>
      <c r="B38" s="152">
        <v>1.0529999999999999</v>
      </c>
      <c r="C38" s="152">
        <v>1.1200000000000001</v>
      </c>
      <c r="D38" s="152">
        <v>1.1930000000000001</v>
      </c>
      <c r="E38" s="152">
        <v>1.2749999999999999</v>
      </c>
      <c r="F38" s="152">
        <v>1.3660000000000001</v>
      </c>
      <c r="G38" s="152">
        <v>1.4670000000000001</v>
      </c>
      <c r="H38" s="152">
        <v>1.579</v>
      </c>
      <c r="I38" s="152">
        <v>1.704</v>
      </c>
      <c r="J38" s="152">
        <v>1.8420000000000001</v>
      </c>
      <c r="K38" s="152">
        <v>1.9950000000000001</v>
      </c>
      <c r="L38" s="152">
        <v>2.1659999999999999</v>
      </c>
      <c r="M38" s="152">
        <v>2.355</v>
      </c>
      <c r="N38" s="152">
        <v>2.5670000000000002</v>
      </c>
      <c r="O38" s="152">
        <v>2.8010000000000002</v>
      </c>
      <c r="P38" s="152">
        <v>3.0609999999999999</v>
      </c>
      <c r="Q38" s="152"/>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27FMrHYYxHDGmGjt1gFwD3CxcRkwnQ1LxUDr3bXzsdAxv9IbnmIQWpA33HGRRt+KCJNoRKDY/1vRk04VbVqm7Q==" saltValue="tGFe9IitDv3aCZhT8rhtYw==" spinCount="100000" sheet="1" objects="1" scenarios="1"/>
  <conditionalFormatting sqref="A6">
    <cfRule type="expression" dxfId="941" priority="17" stopIfTrue="1">
      <formula>MOD(ROW(),2)=0</formula>
    </cfRule>
    <cfRule type="expression" dxfId="940" priority="18" stopIfTrue="1">
      <formula>MOD(ROW(),2)&lt;&gt;0</formula>
    </cfRule>
  </conditionalFormatting>
  <conditionalFormatting sqref="B6:Q17 C18:Q21">
    <cfRule type="expression" dxfId="939" priority="19" stopIfTrue="1">
      <formula>MOD(ROW(),2)=0</formula>
    </cfRule>
    <cfRule type="expression" dxfId="938" priority="20" stopIfTrue="1">
      <formula>MOD(ROW(),2)&lt;&gt;0</formula>
    </cfRule>
  </conditionalFormatting>
  <conditionalFormatting sqref="A7:A20">
    <cfRule type="expression" dxfId="937" priority="11" stopIfTrue="1">
      <formula>MOD(ROW(),2)=0</formula>
    </cfRule>
    <cfRule type="expression" dxfId="936" priority="12" stopIfTrue="1">
      <formula>MOD(ROW(),2)&lt;&gt;0</formula>
    </cfRule>
  </conditionalFormatting>
  <conditionalFormatting sqref="B18:B21">
    <cfRule type="expression" dxfId="935" priority="9" stopIfTrue="1">
      <formula>MOD(ROW(),2)=0</formula>
    </cfRule>
    <cfRule type="expression" dxfId="934" priority="10" stopIfTrue="1">
      <formula>MOD(ROW(),2)&lt;&gt;0</formula>
    </cfRule>
  </conditionalFormatting>
  <conditionalFormatting sqref="A26:A38">
    <cfRule type="expression" dxfId="933" priority="5" stopIfTrue="1">
      <formula>MOD(ROW(),2)=0</formula>
    </cfRule>
    <cfRule type="expression" dxfId="932" priority="6" stopIfTrue="1">
      <formula>MOD(ROW(),2)&lt;&gt;0</formula>
    </cfRule>
  </conditionalFormatting>
  <conditionalFormatting sqref="B26:Q38">
    <cfRule type="expression" dxfId="931" priority="7" stopIfTrue="1">
      <formula>MOD(ROW(),2)=0</formula>
    </cfRule>
    <cfRule type="expression" dxfId="930" priority="8" stopIfTrue="1">
      <formula>MOD(ROW(),2)&lt;&gt;0</formula>
    </cfRule>
  </conditionalFormatting>
  <conditionalFormatting sqref="A21">
    <cfRule type="expression" dxfId="929" priority="1" stopIfTrue="1">
      <formula>MOD(ROW(),2)=0</formula>
    </cfRule>
    <cfRule type="expression" dxfId="928" priority="2" stopIfTrue="1">
      <formula>MOD(ROW(),2)&lt;&gt;0</formula>
    </cfRule>
  </conditionalFormatting>
  <hyperlinks>
    <hyperlink ref="B24" location="Assumptions!A1" display="Assumptions" xr:uid="{14415895-631C-4EC8-96F2-C53BA7D011B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87"/>
  <dimension ref="A1:Q65"/>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row>
    <row r="2" spans="1:17" ht="15.6" x14ac:dyDescent="0.3">
      <c r="A2" s="57" t="s">
        <v>341</v>
      </c>
      <c r="B2" s="58"/>
      <c r="C2" s="58"/>
      <c r="D2" s="58"/>
    </row>
    <row r="3" spans="1:17" ht="15.6" x14ac:dyDescent="0.3">
      <c r="A3" s="59" t="str">
        <f>TABLE_FACTOR_TYPE&amp;" - x-"&amp;TABLE_SERIES_NUMBER</f>
        <v>LRF - x-418</v>
      </c>
      <c r="B3" s="58"/>
      <c r="C3" s="58"/>
      <c r="D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350</v>
      </c>
      <c r="C7" s="92"/>
      <c r="D7" s="92"/>
      <c r="E7" s="92"/>
      <c r="F7" s="92"/>
      <c r="G7" s="92"/>
      <c r="H7" s="92"/>
      <c r="I7" s="92"/>
      <c r="J7" s="92"/>
      <c r="K7" s="92"/>
      <c r="L7" s="92"/>
      <c r="M7" s="92"/>
      <c r="N7" s="92"/>
      <c r="O7" s="92"/>
      <c r="P7" s="92"/>
      <c r="Q7" s="92"/>
    </row>
    <row r="8" spans="1:17" x14ac:dyDescent="0.25">
      <c r="A8" s="90" t="s">
        <v>349</v>
      </c>
      <c r="B8" s="92" t="s">
        <v>49</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544</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545</v>
      </c>
      <c r="C12" s="92"/>
      <c r="D12" s="92"/>
      <c r="E12" s="92"/>
      <c r="F12" s="92"/>
      <c r="G12" s="92"/>
      <c r="H12" s="92"/>
      <c r="I12" s="92"/>
      <c r="J12" s="92"/>
      <c r="K12" s="92"/>
      <c r="L12" s="92"/>
      <c r="M12" s="92"/>
      <c r="N12" s="92"/>
      <c r="O12" s="92"/>
      <c r="P12" s="92"/>
      <c r="Q12" s="92"/>
    </row>
    <row r="13" spans="1:17" x14ac:dyDescent="0.25">
      <c r="A13" s="90" t="s">
        <v>389</v>
      </c>
      <c r="B13" s="92">
        <v>0</v>
      </c>
      <c r="C13" s="92"/>
      <c r="D13" s="92"/>
      <c r="E13" s="92"/>
      <c r="F13" s="92"/>
      <c r="G13" s="92"/>
      <c r="H13" s="92"/>
      <c r="I13" s="92"/>
      <c r="J13" s="92"/>
      <c r="K13" s="92"/>
      <c r="L13" s="92"/>
      <c r="M13" s="92"/>
      <c r="N13" s="92"/>
      <c r="O13" s="92"/>
      <c r="P13" s="92"/>
      <c r="Q13" s="92"/>
    </row>
    <row r="14" spans="1:17" x14ac:dyDescent="0.25">
      <c r="A14" s="90" t="s">
        <v>18</v>
      </c>
      <c r="B14" s="92">
        <v>418</v>
      </c>
      <c r="C14" s="92"/>
      <c r="D14" s="92"/>
      <c r="E14" s="92"/>
      <c r="F14" s="92"/>
      <c r="G14" s="92"/>
      <c r="H14" s="92"/>
      <c r="I14" s="92"/>
      <c r="J14" s="92"/>
      <c r="K14" s="92"/>
      <c r="L14" s="92"/>
      <c r="M14" s="92"/>
      <c r="N14" s="92"/>
      <c r="O14" s="92"/>
      <c r="P14" s="92"/>
      <c r="Q14" s="92"/>
    </row>
    <row r="15" spans="1:17" x14ac:dyDescent="0.25">
      <c r="A15" s="90" t="s">
        <v>58</v>
      </c>
      <c r="B15" s="92" t="s">
        <v>641</v>
      </c>
      <c r="C15" s="92"/>
      <c r="D15" s="92"/>
      <c r="E15" s="92"/>
      <c r="F15" s="92"/>
      <c r="G15" s="92"/>
      <c r="H15" s="92"/>
      <c r="I15" s="92"/>
      <c r="J15" s="92"/>
      <c r="K15" s="92"/>
      <c r="L15" s="92"/>
      <c r="M15" s="92"/>
      <c r="N15" s="92"/>
      <c r="O15" s="92"/>
      <c r="P15" s="92"/>
      <c r="Q15" s="92"/>
    </row>
    <row r="16" spans="1:17" x14ac:dyDescent="0.25">
      <c r="A16" s="90" t="s">
        <v>59</v>
      </c>
      <c r="B16" s="92" t="s">
        <v>547</v>
      </c>
      <c r="C16" s="92"/>
      <c r="D16" s="92"/>
      <c r="E16" s="92"/>
      <c r="F16" s="92"/>
      <c r="G16" s="92"/>
      <c r="H16" s="92"/>
      <c r="I16" s="92"/>
      <c r="J16" s="92"/>
      <c r="K16" s="92"/>
      <c r="L16" s="92"/>
      <c r="M16" s="92"/>
      <c r="N16" s="92"/>
      <c r="O16" s="92"/>
      <c r="P16" s="92"/>
      <c r="Q16" s="92"/>
    </row>
    <row r="17" spans="1:17" ht="52.8" x14ac:dyDescent="0.25">
      <c r="A17" s="90" t="s">
        <v>360</v>
      </c>
      <c r="B17" s="92" t="s">
        <v>825</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x14ac:dyDescent="0.25">
      <c r="A19" s="90" t="s">
        <v>20</v>
      </c>
      <c r="B19" s="110"/>
      <c r="C19" s="92"/>
      <c r="D19" s="92"/>
      <c r="E19" s="92"/>
      <c r="F19" s="92"/>
      <c r="G19" s="92"/>
      <c r="H19" s="92"/>
      <c r="I19" s="92"/>
      <c r="J19" s="92"/>
      <c r="K19" s="92"/>
      <c r="L19" s="92"/>
      <c r="M19" s="92"/>
      <c r="N19" s="92"/>
      <c r="O19" s="92"/>
      <c r="P19" s="92"/>
      <c r="Q19" s="92"/>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3" spans="1:17" x14ac:dyDescent="0.25">
      <c r="B23" s="107" t="str">
        <f>HYPERLINK("#'Factor List'!A1","Back to Factor List")</f>
        <v>Back to Factor List</v>
      </c>
    </row>
    <row r="24" spans="1:17" x14ac:dyDescent="0.25">
      <c r="B24" s="107" t="s">
        <v>839</v>
      </c>
    </row>
    <row r="26" spans="1:17" x14ac:dyDescent="0.25">
      <c r="A26" s="147" t="s">
        <v>446</v>
      </c>
      <c r="B26" s="147">
        <v>65</v>
      </c>
      <c r="C26" s="147">
        <v>66</v>
      </c>
      <c r="D26" s="147">
        <v>67</v>
      </c>
      <c r="E26" s="147">
        <v>68</v>
      </c>
      <c r="F26" s="147">
        <v>69</v>
      </c>
      <c r="G26" s="147">
        <v>70</v>
      </c>
      <c r="H26" s="147">
        <v>71</v>
      </c>
      <c r="I26" s="147">
        <v>72</v>
      </c>
      <c r="J26" s="147">
        <v>73</v>
      </c>
      <c r="K26" s="147">
        <v>74</v>
      </c>
      <c r="L26" s="147">
        <v>75</v>
      </c>
      <c r="M26" s="147">
        <v>76</v>
      </c>
      <c r="N26" s="147">
        <v>77</v>
      </c>
      <c r="O26" s="147">
        <v>78</v>
      </c>
      <c r="P26" s="147">
        <v>79</v>
      </c>
      <c r="Q26" s="147">
        <v>80</v>
      </c>
    </row>
    <row r="27" spans="1:17" x14ac:dyDescent="0.25">
      <c r="A27" s="148">
        <v>0</v>
      </c>
      <c r="B27" s="152">
        <v>1</v>
      </c>
      <c r="C27" s="152">
        <v>1.0529999999999999</v>
      </c>
      <c r="D27" s="152">
        <v>1.111</v>
      </c>
      <c r="E27" s="152">
        <v>1.1739999999999999</v>
      </c>
      <c r="F27" s="152">
        <v>1.244</v>
      </c>
      <c r="G27" s="152">
        <v>1.3180000000000001</v>
      </c>
      <c r="H27" s="152">
        <v>1.4019999999999999</v>
      </c>
      <c r="I27" s="152">
        <v>1.494</v>
      </c>
      <c r="J27" s="152">
        <v>1.595</v>
      </c>
      <c r="K27" s="152">
        <v>1.706</v>
      </c>
      <c r="L27" s="152">
        <v>1.821</v>
      </c>
      <c r="M27" s="152">
        <v>1.9550000000000001</v>
      </c>
      <c r="N27" s="152">
        <v>2.101</v>
      </c>
      <c r="O27" s="152">
        <v>2.2629999999999999</v>
      </c>
      <c r="P27" s="152">
        <v>2.44</v>
      </c>
      <c r="Q27" s="152">
        <v>2.625</v>
      </c>
    </row>
    <row r="28" spans="1:17" x14ac:dyDescent="0.25">
      <c r="A28" s="148">
        <v>1</v>
      </c>
      <c r="B28" s="152">
        <v>1.004</v>
      </c>
      <c r="C28" s="152">
        <v>1.0580000000000001</v>
      </c>
      <c r="D28" s="152">
        <v>1.1160000000000001</v>
      </c>
      <c r="E28" s="152">
        <v>1.18</v>
      </c>
      <c r="F28" s="152">
        <v>1.25</v>
      </c>
      <c r="G28" s="152">
        <v>1.325</v>
      </c>
      <c r="H28" s="152">
        <v>1.41</v>
      </c>
      <c r="I28" s="152">
        <v>1.502</v>
      </c>
      <c r="J28" s="152">
        <v>1.6040000000000001</v>
      </c>
      <c r="K28" s="152">
        <v>1.7150000000000001</v>
      </c>
      <c r="L28" s="152">
        <v>1.8320000000000001</v>
      </c>
      <c r="M28" s="152">
        <v>1.9670000000000001</v>
      </c>
      <c r="N28" s="152">
        <v>2.1150000000000002</v>
      </c>
      <c r="O28" s="152">
        <v>2.278</v>
      </c>
      <c r="P28" s="152">
        <v>2.456</v>
      </c>
      <c r="Q28" s="152"/>
    </row>
    <row r="29" spans="1:17" x14ac:dyDescent="0.25">
      <c r="A29" s="148">
        <v>2</v>
      </c>
      <c r="B29" s="152">
        <v>1.0089999999999999</v>
      </c>
      <c r="C29" s="152">
        <v>1.0629999999999999</v>
      </c>
      <c r="D29" s="152">
        <v>1.1220000000000001</v>
      </c>
      <c r="E29" s="152">
        <v>1.1859999999999999</v>
      </c>
      <c r="F29" s="152">
        <v>1.256</v>
      </c>
      <c r="G29" s="152">
        <v>1.3320000000000001</v>
      </c>
      <c r="H29" s="152">
        <v>1.417</v>
      </c>
      <c r="I29" s="152">
        <v>1.5109999999999999</v>
      </c>
      <c r="J29" s="152">
        <v>1.613</v>
      </c>
      <c r="K29" s="152">
        <v>1.7250000000000001</v>
      </c>
      <c r="L29" s="152">
        <v>1.843</v>
      </c>
      <c r="M29" s="152">
        <v>1.9790000000000001</v>
      </c>
      <c r="N29" s="152">
        <v>2.1280000000000001</v>
      </c>
      <c r="O29" s="152">
        <v>2.2919999999999998</v>
      </c>
      <c r="P29" s="152">
        <v>2.4710000000000001</v>
      </c>
      <c r="Q29" s="152"/>
    </row>
    <row r="30" spans="1:17" x14ac:dyDescent="0.25">
      <c r="A30" s="148">
        <v>3</v>
      </c>
      <c r="B30" s="152">
        <v>1.0129999999999999</v>
      </c>
      <c r="C30" s="152">
        <v>1.0680000000000001</v>
      </c>
      <c r="D30" s="152">
        <v>1.127</v>
      </c>
      <c r="E30" s="152">
        <v>1.1919999999999999</v>
      </c>
      <c r="F30" s="152">
        <v>1.2629999999999999</v>
      </c>
      <c r="G30" s="152">
        <v>1.339</v>
      </c>
      <c r="H30" s="152">
        <v>1.425</v>
      </c>
      <c r="I30" s="152">
        <v>1.5189999999999999</v>
      </c>
      <c r="J30" s="152">
        <v>1.623</v>
      </c>
      <c r="K30" s="152">
        <v>1.734</v>
      </c>
      <c r="L30" s="152">
        <v>1.8540000000000001</v>
      </c>
      <c r="M30" s="152">
        <v>1.9910000000000001</v>
      </c>
      <c r="N30" s="152">
        <v>2.1419999999999999</v>
      </c>
      <c r="O30" s="152">
        <v>2.3069999999999999</v>
      </c>
      <c r="P30" s="152">
        <v>2.4860000000000002</v>
      </c>
      <c r="Q30" s="152"/>
    </row>
    <row r="31" spans="1:17" x14ac:dyDescent="0.25">
      <c r="A31" s="148">
        <v>4</v>
      </c>
      <c r="B31" s="152">
        <v>1.018</v>
      </c>
      <c r="C31" s="152">
        <v>1.0720000000000001</v>
      </c>
      <c r="D31" s="152">
        <v>1.1319999999999999</v>
      </c>
      <c r="E31" s="152">
        <v>1.198</v>
      </c>
      <c r="F31" s="152">
        <v>1.2689999999999999</v>
      </c>
      <c r="G31" s="152">
        <v>1.3460000000000001</v>
      </c>
      <c r="H31" s="152">
        <v>1.4330000000000001</v>
      </c>
      <c r="I31" s="152">
        <v>1.528</v>
      </c>
      <c r="J31" s="152">
        <v>1.6319999999999999</v>
      </c>
      <c r="K31" s="152">
        <v>1.744</v>
      </c>
      <c r="L31" s="152">
        <v>1.8660000000000001</v>
      </c>
      <c r="M31" s="152">
        <v>2.004</v>
      </c>
      <c r="N31" s="152">
        <v>2.1549999999999998</v>
      </c>
      <c r="O31" s="152">
        <v>2.3220000000000001</v>
      </c>
      <c r="P31" s="152">
        <v>2.5019999999999998</v>
      </c>
      <c r="Q31" s="152"/>
    </row>
    <row r="32" spans="1:17" x14ac:dyDescent="0.25">
      <c r="A32" s="148">
        <v>5</v>
      </c>
      <c r="B32" s="152">
        <v>1.022</v>
      </c>
      <c r="C32" s="152">
        <v>1.077</v>
      </c>
      <c r="D32" s="152">
        <v>1.137</v>
      </c>
      <c r="E32" s="152">
        <v>1.2030000000000001</v>
      </c>
      <c r="F32" s="152">
        <v>1.2749999999999999</v>
      </c>
      <c r="G32" s="152">
        <v>1.353</v>
      </c>
      <c r="H32" s="152">
        <v>1.44</v>
      </c>
      <c r="I32" s="152">
        <v>1.536</v>
      </c>
      <c r="J32" s="152">
        <v>1.641</v>
      </c>
      <c r="K32" s="152">
        <v>1.754</v>
      </c>
      <c r="L32" s="152">
        <v>1.877</v>
      </c>
      <c r="M32" s="152">
        <v>2.016</v>
      </c>
      <c r="N32" s="152">
        <v>2.169</v>
      </c>
      <c r="O32" s="152">
        <v>2.3370000000000002</v>
      </c>
      <c r="P32" s="152">
        <v>2.5169999999999999</v>
      </c>
      <c r="Q32" s="152"/>
    </row>
    <row r="33" spans="1:17" x14ac:dyDescent="0.25">
      <c r="A33" s="148">
        <v>6</v>
      </c>
      <c r="B33" s="152">
        <v>1.0269999999999999</v>
      </c>
      <c r="C33" s="152">
        <v>1.0820000000000001</v>
      </c>
      <c r="D33" s="152">
        <v>1.143</v>
      </c>
      <c r="E33" s="152">
        <v>1.2090000000000001</v>
      </c>
      <c r="F33" s="152">
        <v>1.2809999999999999</v>
      </c>
      <c r="G33" s="152">
        <v>1.36</v>
      </c>
      <c r="H33" s="152">
        <v>1.448</v>
      </c>
      <c r="I33" s="152">
        <v>1.544</v>
      </c>
      <c r="J33" s="152">
        <v>1.65</v>
      </c>
      <c r="K33" s="152">
        <v>1.7629999999999999</v>
      </c>
      <c r="L33" s="152">
        <v>1.8879999999999999</v>
      </c>
      <c r="M33" s="152">
        <v>2.028</v>
      </c>
      <c r="N33" s="152">
        <v>2.1819999999999999</v>
      </c>
      <c r="O33" s="152">
        <v>2.3519999999999999</v>
      </c>
      <c r="P33" s="152">
        <v>2.5329999999999999</v>
      </c>
      <c r="Q33" s="152"/>
    </row>
    <row r="34" spans="1:17" x14ac:dyDescent="0.25">
      <c r="A34" s="148">
        <v>7</v>
      </c>
      <c r="B34" s="152">
        <v>1.0309999999999999</v>
      </c>
      <c r="C34" s="152">
        <v>1.087</v>
      </c>
      <c r="D34" s="152">
        <v>1.1479999999999999</v>
      </c>
      <c r="E34" s="152">
        <v>1.2150000000000001</v>
      </c>
      <c r="F34" s="152">
        <v>1.2869999999999999</v>
      </c>
      <c r="G34" s="152">
        <v>1.367</v>
      </c>
      <c r="H34" s="152">
        <v>1.456</v>
      </c>
      <c r="I34" s="152">
        <v>1.5529999999999999</v>
      </c>
      <c r="J34" s="152">
        <v>1.66</v>
      </c>
      <c r="K34" s="152">
        <v>1.7729999999999999</v>
      </c>
      <c r="L34" s="152">
        <v>1.899</v>
      </c>
      <c r="M34" s="152">
        <v>2.04</v>
      </c>
      <c r="N34" s="152">
        <v>2.1960000000000002</v>
      </c>
      <c r="O34" s="152">
        <v>2.3660000000000001</v>
      </c>
      <c r="P34" s="152">
        <v>2.548</v>
      </c>
      <c r="Q34" s="152"/>
    </row>
    <row r="35" spans="1:17" x14ac:dyDescent="0.25">
      <c r="A35" s="148">
        <v>8</v>
      </c>
      <c r="B35" s="152">
        <v>1.0349999999999999</v>
      </c>
      <c r="C35" s="152">
        <v>1.0920000000000001</v>
      </c>
      <c r="D35" s="152">
        <v>1.153</v>
      </c>
      <c r="E35" s="152">
        <v>1.2210000000000001</v>
      </c>
      <c r="F35" s="152">
        <v>1.2929999999999999</v>
      </c>
      <c r="G35" s="152">
        <v>1.3740000000000001</v>
      </c>
      <c r="H35" s="152">
        <v>1.4630000000000001</v>
      </c>
      <c r="I35" s="152">
        <v>1.5609999999999999</v>
      </c>
      <c r="J35" s="152">
        <v>1.669</v>
      </c>
      <c r="K35" s="152">
        <v>1.7829999999999999</v>
      </c>
      <c r="L35" s="152">
        <v>1.91</v>
      </c>
      <c r="M35" s="152">
        <v>2.0529999999999999</v>
      </c>
      <c r="N35" s="152">
        <v>2.2090000000000001</v>
      </c>
      <c r="O35" s="152">
        <v>2.3809999999999998</v>
      </c>
      <c r="P35" s="152">
        <v>2.5630000000000002</v>
      </c>
      <c r="Q35" s="152"/>
    </row>
    <row r="36" spans="1:17" x14ac:dyDescent="0.25">
      <c r="A36" s="148">
        <v>9</v>
      </c>
      <c r="B36" s="152">
        <v>1.04</v>
      </c>
      <c r="C36" s="152">
        <v>1.097</v>
      </c>
      <c r="D36" s="152">
        <v>1.159</v>
      </c>
      <c r="E36" s="152">
        <v>1.2270000000000001</v>
      </c>
      <c r="F36" s="152">
        <v>1.2989999999999999</v>
      </c>
      <c r="G36" s="152">
        <v>1.381</v>
      </c>
      <c r="H36" s="152">
        <v>1.4710000000000001</v>
      </c>
      <c r="I36" s="152">
        <v>1.57</v>
      </c>
      <c r="J36" s="152">
        <v>1.6779999999999999</v>
      </c>
      <c r="K36" s="152">
        <v>1.792</v>
      </c>
      <c r="L36" s="152">
        <v>1.921</v>
      </c>
      <c r="M36" s="152">
        <v>2.0649999999999999</v>
      </c>
      <c r="N36" s="152">
        <v>2.2229999999999999</v>
      </c>
      <c r="O36" s="152">
        <v>2.3959999999999999</v>
      </c>
      <c r="P36" s="152">
        <v>2.5790000000000002</v>
      </c>
      <c r="Q36" s="152"/>
    </row>
    <row r="37" spans="1:17" x14ac:dyDescent="0.25">
      <c r="A37" s="148">
        <v>10</v>
      </c>
      <c r="B37" s="152">
        <v>1.044</v>
      </c>
      <c r="C37" s="152">
        <v>1.101</v>
      </c>
      <c r="D37" s="152">
        <v>1.1639999999999999</v>
      </c>
      <c r="E37" s="152">
        <v>1.232</v>
      </c>
      <c r="F37" s="152">
        <v>1.306</v>
      </c>
      <c r="G37" s="152">
        <v>1.3879999999999999</v>
      </c>
      <c r="H37" s="152">
        <v>1.4790000000000001</v>
      </c>
      <c r="I37" s="152">
        <v>1.5780000000000001</v>
      </c>
      <c r="J37" s="152">
        <v>1.6870000000000001</v>
      </c>
      <c r="K37" s="152">
        <v>1.802</v>
      </c>
      <c r="L37" s="152">
        <v>1.9319999999999999</v>
      </c>
      <c r="M37" s="152">
        <v>2.077</v>
      </c>
      <c r="N37" s="152">
        <v>2.2360000000000002</v>
      </c>
      <c r="O37" s="152">
        <v>2.411</v>
      </c>
      <c r="P37" s="152">
        <v>2.5939999999999999</v>
      </c>
      <c r="Q37" s="152"/>
    </row>
    <row r="38" spans="1:17" x14ac:dyDescent="0.25">
      <c r="A38" s="148">
        <v>11</v>
      </c>
      <c r="B38" s="152">
        <v>1.0489999999999999</v>
      </c>
      <c r="C38" s="152">
        <v>1.1060000000000001</v>
      </c>
      <c r="D38" s="152">
        <v>1.169</v>
      </c>
      <c r="E38" s="152">
        <v>1.238</v>
      </c>
      <c r="F38" s="152">
        <v>1.3120000000000001</v>
      </c>
      <c r="G38" s="152">
        <v>1.395</v>
      </c>
      <c r="H38" s="152">
        <v>1.486</v>
      </c>
      <c r="I38" s="152">
        <v>1.587</v>
      </c>
      <c r="J38" s="152">
        <v>1.696</v>
      </c>
      <c r="K38" s="152">
        <v>1.8109999999999999</v>
      </c>
      <c r="L38" s="152">
        <v>1.9430000000000001</v>
      </c>
      <c r="M38" s="152">
        <v>2.089</v>
      </c>
      <c r="N38" s="152">
        <v>2.2490000000000001</v>
      </c>
      <c r="O38" s="152">
        <v>2.4249999999999998</v>
      </c>
      <c r="P38" s="152">
        <v>2.609</v>
      </c>
      <c r="Q38" s="152"/>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GL4WrQXtjHhsxCK3SVfp+LbkVw3E5zSn31vkMHPpvgM0nQIUZupnn3gsq+668qXgoeSlT0p40qVEzfFw/SkKtg==" saltValue="J9wmpJeaDujCmX0F7Q0vHA==" spinCount="100000" sheet="1" objects="1" scenarios="1"/>
  <conditionalFormatting sqref="B6:Q17 C18:Q21">
    <cfRule type="expression" dxfId="927" priority="15" stopIfTrue="1">
      <formula>MOD(ROW(),2)=0</formula>
    </cfRule>
    <cfRule type="expression" dxfId="926" priority="16" stopIfTrue="1">
      <formula>MOD(ROW(),2)&lt;&gt;0</formula>
    </cfRule>
  </conditionalFormatting>
  <conditionalFormatting sqref="A6">
    <cfRule type="expression" dxfId="925" priority="17" stopIfTrue="1">
      <formula>MOD(ROW(),2)=0</formula>
    </cfRule>
    <cfRule type="expression" dxfId="924" priority="18" stopIfTrue="1">
      <formula>MOD(ROW(),2)&lt;&gt;0</formula>
    </cfRule>
  </conditionalFormatting>
  <conditionalFormatting sqref="A7:A20">
    <cfRule type="expression" dxfId="923" priority="11" stopIfTrue="1">
      <formula>MOD(ROW(),2)=0</formula>
    </cfRule>
    <cfRule type="expression" dxfId="922" priority="12" stopIfTrue="1">
      <formula>MOD(ROW(),2)&lt;&gt;0</formula>
    </cfRule>
  </conditionalFormatting>
  <conditionalFormatting sqref="B18:B21">
    <cfRule type="expression" dxfId="921" priority="9" stopIfTrue="1">
      <formula>MOD(ROW(),2)=0</formula>
    </cfRule>
    <cfRule type="expression" dxfId="920" priority="10" stopIfTrue="1">
      <formula>MOD(ROW(),2)&lt;&gt;0</formula>
    </cfRule>
  </conditionalFormatting>
  <conditionalFormatting sqref="A26:A38">
    <cfRule type="expression" dxfId="919" priority="5" stopIfTrue="1">
      <formula>MOD(ROW(),2)=0</formula>
    </cfRule>
    <cfRule type="expression" dxfId="918" priority="6" stopIfTrue="1">
      <formula>MOD(ROW(),2)&lt;&gt;0</formula>
    </cfRule>
  </conditionalFormatting>
  <conditionalFormatting sqref="B26:Q38">
    <cfRule type="expression" dxfId="917" priority="7" stopIfTrue="1">
      <formula>MOD(ROW(),2)=0</formula>
    </cfRule>
    <cfRule type="expression" dxfId="916" priority="8" stopIfTrue="1">
      <formula>MOD(ROW(),2)&lt;&gt;0</formula>
    </cfRule>
  </conditionalFormatting>
  <conditionalFormatting sqref="A21">
    <cfRule type="expression" dxfId="915" priority="1" stopIfTrue="1">
      <formula>MOD(ROW(),2)=0</formula>
    </cfRule>
    <cfRule type="expression" dxfId="914" priority="2" stopIfTrue="1">
      <formula>MOD(ROW(),2)&lt;&gt;0</formula>
    </cfRule>
  </conditionalFormatting>
  <hyperlinks>
    <hyperlink ref="B24" location="Assumptions!A1" display="Assumptions" xr:uid="{583E6FB7-086A-4CBC-87DA-8A6FEF6ECBD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88"/>
  <dimension ref="A1:Q65"/>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row>
    <row r="2" spans="1:17" ht="15.6" x14ac:dyDescent="0.3">
      <c r="A2" s="57" t="s">
        <v>341</v>
      </c>
      <c r="B2" s="58"/>
      <c r="C2" s="58"/>
      <c r="D2" s="58"/>
    </row>
    <row r="3" spans="1:17" ht="15.6" x14ac:dyDescent="0.3">
      <c r="A3" s="59" t="str">
        <f>TABLE_FACTOR_TYPE&amp;" - x-"&amp;TABLE_SERIES_NUMBER</f>
        <v>LRF - x-419</v>
      </c>
      <c r="B3" s="58"/>
      <c r="C3" s="58"/>
      <c r="D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350</v>
      </c>
      <c r="C7" s="92"/>
      <c r="D7" s="92"/>
      <c r="E7" s="92"/>
      <c r="F7" s="92"/>
      <c r="G7" s="92"/>
      <c r="H7" s="92"/>
      <c r="I7" s="92"/>
      <c r="J7" s="92"/>
      <c r="K7" s="92"/>
      <c r="L7" s="92"/>
      <c r="M7" s="92"/>
      <c r="N7" s="92"/>
      <c r="O7" s="92"/>
      <c r="P7" s="92"/>
      <c r="Q7" s="92"/>
    </row>
    <row r="8" spans="1:17" x14ac:dyDescent="0.25">
      <c r="A8" s="90" t="s">
        <v>349</v>
      </c>
      <c r="B8" s="92" t="s">
        <v>49</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548</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545</v>
      </c>
      <c r="C12" s="92"/>
      <c r="D12" s="92"/>
      <c r="E12" s="92"/>
      <c r="F12" s="92"/>
      <c r="G12" s="92"/>
      <c r="H12" s="92"/>
      <c r="I12" s="92"/>
      <c r="J12" s="92"/>
      <c r="K12" s="92"/>
      <c r="L12" s="92"/>
      <c r="M12" s="92"/>
      <c r="N12" s="92"/>
      <c r="O12" s="92"/>
      <c r="P12" s="92"/>
      <c r="Q12" s="92"/>
    </row>
    <row r="13" spans="1:17" x14ac:dyDescent="0.25">
      <c r="A13" s="90" t="s">
        <v>389</v>
      </c>
      <c r="B13" s="92">
        <v>0</v>
      </c>
      <c r="C13" s="92"/>
      <c r="D13" s="92"/>
      <c r="E13" s="92"/>
      <c r="F13" s="92"/>
      <c r="G13" s="92"/>
      <c r="H13" s="92"/>
      <c r="I13" s="92"/>
      <c r="J13" s="92"/>
      <c r="K13" s="92"/>
      <c r="L13" s="92"/>
      <c r="M13" s="92"/>
      <c r="N13" s="92"/>
      <c r="O13" s="92"/>
      <c r="P13" s="92"/>
      <c r="Q13" s="92"/>
    </row>
    <row r="14" spans="1:17" x14ac:dyDescent="0.25">
      <c r="A14" s="90" t="s">
        <v>18</v>
      </c>
      <c r="B14" s="92">
        <v>419</v>
      </c>
      <c r="C14" s="92"/>
      <c r="D14" s="92"/>
      <c r="E14" s="92"/>
      <c r="F14" s="92"/>
      <c r="G14" s="92"/>
      <c r="H14" s="92"/>
      <c r="I14" s="92"/>
      <c r="J14" s="92"/>
      <c r="K14" s="92"/>
      <c r="L14" s="92"/>
      <c r="M14" s="92"/>
      <c r="N14" s="92"/>
      <c r="O14" s="92"/>
      <c r="P14" s="92"/>
      <c r="Q14" s="92"/>
    </row>
    <row r="15" spans="1:17" x14ac:dyDescent="0.25">
      <c r="A15" s="90" t="s">
        <v>58</v>
      </c>
      <c r="B15" s="92" t="s">
        <v>546</v>
      </c>
      <c r="C15" s="92"/>
      <c r="D15" s="92"/>
      <c r="E15" s="92"/>
      <c r="F15" s="92"/>
      <c r="G15" s="92"/>
      <c r="H15" s="92"/>
      <c r="I15" s="92"/>
      <c r="J15" s="92"/>
      <c r="K15" s="92"/>
      <c r="L15" s="92"/>
      <c r="M15" s="92"/>
      <c r="N15" s="92"/>
      <c r="O15" s="92"/>
      <c r="P15" s="92"/>
      <c r="Q15" s="92"/>
    </row>
    <row r="16" spans="1:17" x14ac:dyDescent="0.25">
      <c r="A16" s="90" t="s">
        <v>59</v>
      </c>
      <c r="B16" s="92" t="s">
        <v>550</v>
      </c>
      <c r="C16" s="92"/>
      <c r="D16" s="92"/>
      <c r="E16" s="92"/>
      <c r="F16" s="92"/>
      <c r="G16" s="92"/>
      <c r="H16" s="92"/>
      <c r="I16" s="92"/>
      <c r="J16" s="92"/>
      <c r="K16" s="92"/>
      <c r="L16" s="92"/>
      <c r="M16" s="92"/>
      <c r="N16" s="92"/>
      <c r="O16" s="92"/>
      <c r="P16" s="92"/>
      <c r="Q16" s="92"/>
    </row>
    <row r="17" spans="1:17" ht="52.8" x14ac:dyDescent="0.25">
      <c r="A17" s="90" t="s">
        <v>360</v>
      </c>
      <c r="B17" s="92" t="s">
        <v>825</v>
      </c>
      <c r="C17" s="92"/>
      <c r="D17" s="92"/>
      <c r="E17" s="92"/>
      <c r="F17" s="92"/>
      <c r="G17" s="92"/>
      <c r="H17" s="92"/>
      <c r="I17" s="92"/>
      <c r="J17" s="92"/>
      <c r="K17" s="92"/>
      <c r="L17" s="92"/>
      <c r="M17" s="92"/>
      <c r="N17" s="92"/>
      <c r="O17" s="92"/>
      <c r="P17" s="92"/>
      <c r="Q17" s="92"/>
    </row>
    <row r="18" spans="1:17" x14ac:dyDescent="0.25">
      <c r="A18" s="90" t="s">
        <v>19</v>
      </c>
      <c r="B18" s="102">
        <v>45106</v>
      </c>
      <c r="C18" s="92"/>
      <c r="D18" s="92"/>
      <c r="E18" s="92"/>
      <c r="F18" s="92"/>
      <c r="G18" s="92"/>
      <c r="H18" s="92"/>
      <c r="I18" s="92"/>
      <c r="J18" s="92"/>
      <c r="K18" s="92"/>
      <c r="L18" s="92"/>
      <c r="M18" s="92"/>
      <c r="N18" s="92"/>
      <c r="O18" s="92"/>
      <c r="P18" s="92"/>
      <c r="Q18" s="92"/>
    </row>
    <row r="19" spans="1:17" x14ac:dyDescent="0.25">
      <c r="A19" s="90" t="s">
        <v>20</v>
      </c>
      <c r="B19" s="110"/>
      <c r="C19" s="92"/>
      <c r="D19" s="92"/>
      <c r="E19" s="92"/>
      <c r="F19" s="92"/>
      <c r="G19" s="92"/>
      <c r="H19" s="92"/>
      <c r="I19" s="92"/>
      <c r="J19" s="92"/>
      <c r="K19" s="92"/>
      <c r="L19" s="92"/>
      <c r="M19" s="92"/>
      <c r="N19" s="92"/>
      <c r="O19" s="92"/>
      <c r="P19" s="92"/>
      <c r="Q19" s="92"/>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3" spans="1:17" x14ac:dyDescent="0.25">
      <c r="B23" s="107" t="str">
        <f>HYPERLINK("#'Factor List'!A1","Back to Factor List")</f>
        <v>Back to Factor List</v>
      </c>
    </row>
    <row r="24" spans="1:17" x14ac:dyDescent="0.25">
      <c r="B24" s="107" t="s">
        <v>839</v>
      </c>
    </row>
    <row r="26" spans="1:17" x14ac:dyDescent="0.25">
      <c r="A26" s="153" t="s">
        <v>446</v>
      </c>
      <c r="B26" s="153">
        <v>65</v>
      </c>
      <c r="C26" s="153">
        <v>66</v>
      </c>
      <c r="D26" s="153">
        <v>67</v>
      </c>
      <c r="E26" s="153">
        <v>68</v>
      </c>
      <c r="F26" s="153">
        <v>69</v>
      </c>
      <c r="G26" s="153">
        <v>70</v>
      </c>
      <c r="H26" s="153">
        <v>71</v>
      </c>
      <c r="I26" s="153">
        <v>72</v>
      </c>
      <c r="J26" s="153">
        <v>73</v>
      </c>
      <c r="K26" s="153">
        <v>74</v>
      </c>
      <c r="L26" s="153">
        <v>75</v>
      </c>
      <c r="M26" s="153">
        <v>76</v>
      </c>
      <c r="N26" s="153">
        <v>77</v>
      </c>
      <c r="O26" s="153">
        <v>78</v>
      </c>
      <c r="P26" s="153">
        <v>79</v>
      </c>
      <c r="Q26" s="153">
        <v>80</v>
      </c>
    </row>
    <row r="27" spans="1:17" x14ac:dyDescent="0.25">
      <c r="A27" s="154">
        <v>0</v>
      </c>
      <c r="B27" s="155">
        <v>1</v>
      </c>
      <c r="C27" s="155">
        <v>1.056</v>
      </c>
      <c r="D27" s="155">
        <v>1.117</v>
      </c>
      <c r="E27" s="155">
        <v>1.1839999999999999</v>
      </c>
      <c r="F27" s="155">
        <v>1.258</v>
      </c>
      <c r="G27" s="155">
        <v>1.339</v>
      </c>
      <c r="H27" s="155">
        <v>1.429</v>
      </c>
      <c r="I27" s="155">
        <v>1.5269999999999999</v>
      </c>
      <c r="J27" s="155">
        <v>1.6359999999999999</v>
      </c>
      <c r="K27" s="155">
        <v>1.7549999999999999</v>
      </c>
      <c r="L27" s="155">
        <v>1.8859999999999999</v>
      </c>
      <c r="M27" s="155">
        <v>2.0310000000000001</v>
      </c>
      <c r="N27" s="155">
        <v>2.19</v>
      </c>
      <c r="O27" s="155">
        <v>2.3650000000000002</v>
      </c>
      <c r="P27" s="155">
        <v>2.5579999999999998</v>
      </c>
      <c r="Q27" s="155">
        <v>2.7690000000000001</v>
      </c>
    </row>
    <row r="28" spans="1:17" x14ac:dyDescent="0.25">
      <c r="A28" s="154">
        <v>1</v>
      </c>
      <c r="B28" s="155">
        <v>1.0049999999999999</v>
      </c>
      <c r="C28" s="155">
        <v>1.0609999999999999</v>
      </c>
      <c r="D28" s="155">
        <v>1.1220000000000001</v>
      </c>
      <c r="E28" s="155">
        <v>1.19</v>
      </c>
      <c r="F28" s="155">
        <v>1.264</v>
      </c>
      <c r="G28" s="155">
        <v>1.347</v>
      </c>
      <c r="H28" s="155">
        <v>1.4370000000000001</v>
      </c>
      <c r="I28" s="155">
        <v>1.536</v>
      </c>
      <c r="J28" s="155">
        <v>1.6459999999999999</v>
      </c>
      <c r="K28" s="155">
        <v>1.766</v>
      </c>
      <c r="L28" s="155">
        <v>1.8979999999999999</v>
      </c>
      <c r="M28" s="155">
        <v>2.044</v>
      </c>
      <c r="N28" s="155">
        <v>2.2040000000000002</v>
      </c>
      <c r="O28" s="155">
        <v>2.3809999999999998</v>
      </c>
      <c r="P28" s="155">
        <v>2.5750000000000002</v>
      </c>
      <c r="Q28" s="155"/>
    </row>
    <row r="29" spans="1:17" x14ac:dyDescent="0.25">
      <c r="A29" s="154">
        <v>2</v>
      </c>
      <c r="B29" s="155">
        <v>1.0089999999999999</v>
      </c>
      <c r="C29" s="155">
        <v>1.0660000000000001</v>
      </c>
      <c r="D29" s="155">
        <v>1.1279999999999999</v>
      </c>
      <c r="E29" s="155">
        <v>1.196</v>
      </c>
      <c r="F29" s="155">
        <v>1.2709999999999999</v>
      </c>
      <c r="G29" s="155">
        <v>1.3540000000000001</v>
      </c>
      <c r="H29" s="155">
        <v>1.4450000000000001</v>
      </c>
      <c r="I29" s="155">
        <v>1.5449999999999999</v>
      </c>
      <c r="J29" s="155">
        <v>1.6559999999999999</v>
      </c>
      <c r="K29" s="155">
        <v>1.7769999999999999</v>
      </c>
      <c r="L29" s="155">
        <v>1.91</v>
      </c>
      <c r="M29" s="155">
        <v>2.0569999999999999</v>
      </c>
      <c r="N29" s="155">
        <v>2.2189999999999999</v>
      </c>
      <c r="O29" s="155">
        <v>2.3969999999999998</v>
      </c>
      <c r="P29" s="155">
        <v>2.593</v>
      </c>
      <c r="Q29" s="155"/>
    </row>
    <row r="30" spans="1:17" x14ac:dyDescent="0.25">
      <c r="A30" s="154">
        <v>3</v>
      </c>
      <c r="B30" s="155">
        <v>1.014</v>
      </c>
      <c r="C30" s="155">
        <v>1.071</v>
      </c>
      <c r="D30" s="155">
        <v>1.1339999999999999</v>
      </c>
      <c r="E30" s="155">
        <v>1.202</v>
      </c>
      <c r="F30" s="155">
        <v>1.278</v>
      </c>
      <c r="G30" s="155">
        <v>1.3620000000000001</v>
      </c>
      <c r="H30" s="155">
        <v>1.454</v>
      </c>
      <c r="I30" s="155">
        <v>1.554</v>
      </c>
      <c r="J30" s="155">
        <v>1.665</v>
      </c>
      <c r="K30" s="155">
        <v>1.788</v>
      </c>
      <c r="L30" s="155">
        <v>1.9219999999999999</v>
      </c>
      <c r="M30" s="155">
        <v>2.0699999999999998</v>
      </c>
      <c r="N30" s="155">
        <v>2.234</v>
      </c>
      <c r="O30" s="155">
        <v>2.4129999999999998</v>
      </c>
      <c r="P30" s="155">
        <v>2.6110000000000002</v>
      </c>
      <c r="Q30" s="155"/>
    </row>
    <row r="31" spans="1:17" x14ac:dyDescent="0.25">
      <c r="A31" s="154">
        <v>4</v>
      </c>
      <c r="B31" s="155">
        <v>1.0189999999999999</v>
      </c>
      <c r="C31" s="155">
        <v>1.0760000000000001</v>
      </c>
      <c r="D31" s="155">
        <v>1.139</v>
      </c>
      <c r="E31" s="155">
        <v>1.208</v>
      </c>
      <c r="F31" s="155">
        <v>1.2849999999999999</v>
      </c>
      <c r="G31" s="155">
        <v>1.369</v>
      </c>
      <c r="H31" s="155">
        <v>1.462</v>
      </c>
      <c r="I31" s="155">
        <v>1.5640000000000001</v>
      </c>
      <c r="J31" s="155">
        <v>1.675</v>
      </c>
      <c r="K31" s="155">
        <v>1.7989999999999999</v>
      </c>
      <c r="L31" s="155">
        <v>1.9339999999999999</v>
      </c>
      <c r="M31" s="155">
        <v>2.0840000000000001</v>
      </c>
      <c r="N31" s="155">
        <v>2.2480000000000002</v>
      </c>
      <c r="O31" s="155">
        <v>2.4289999999999998</v>
      </c>
      <c r="P31" s="155">
        <v>2.6280000000000001</v>
      </c>
      <c r="Q31" s="155"/>
    </row>
    <row r="32" spans="1:17" x14ac:dyDescent="0.25">
      <c r="A32" s="154">
        <v>5</v>
      </c>
      <c r="B32" s="155">
        <v>1.0229999999999999</v>
      </c>
      <c r="C32" s="155">
        <v>1.081</v>
      </c>
      <c r="D32" s="155">
        <v>1.145</v>
      </c>
      <c r="E32" s="155">
        <v>1.2150000000000001</v>
      </c>
      <c r="F32" s="155">
        <v>1.292</v>
      </c>
      <c r="G32" s="155">
        <v>1.377</v>
      </c>
      <c r="H32" s="155">
        <v>1.47</v>
      </c>
      <c r="I32" s="155">
        <v>1.573</v>
      </c>
      <c r="J32" s="155">
        <v>1.6850000000000001</v>
      </c>
      <c r="K32" s="155">
        <v>1.81</v>
      </c>
      <c r="L32" s="155">
        <v>1.946</v>
      </c>
      <c r="M32" s="155">
        <v>2.097</v>
      </c>
      <c r="N32" s="155">
        <v>2.2629999999999999</v>
      </c>
      <c r="O32" s="155">
        <v>2.4449999999999998</v>
      </c>
      <c r="P32" s="155">
        <v>2.6459999999999999</v>
      </c>
      <c r="Q32" s="155"/>
    </row>
    <row r="33" spans="1:17" x14ac:dyDescent="0.25">
      <c r="A33" s="154">
        <v>6</v>
      </c>
      <c r="B33" s="155">
        <v>1.028</v>
      </c>
      <c r="C33" s="155">
        <v>1.0860000000000001</v>
      </c>
      <c r="D33" s="155">
        <v>1.1499999999999999</v>
      </c>
      <c r="E33" s="155">
        <v>1.2210000000000001</v>
      </c>
      <c r="F33" s="155">
        <v>1.298</v>
      </c>
      <c r="G33" s="155">
        <v>1.3839999999999999</v>
      </c>
      <c r="H33" s="155">
        <v>1.478</v>
      </c>
      <c r="I33" s="155">
        <v>1.5820000000000001</v>
      </c>
      <c r="J33" s="155">
        <v>1.6950000000000001</v>
      </c>
      <c r="K33" s="155">
        <v>1.82</v>
      </c>
      <c r="L33" s="155">
        <v>1.958</v>
      </c>
      <c r="M33" s="155">
        <v>2.11</v>
      </c>
      <c r="N33" s="155">
        <v>2.278</v>
      </c>
      <c r="O33" s="155">
        <v>2.4620000000000002</v>
      </c>
      <c r="P33" s="155">
        <v>2.6629999999999998</v>
      </c>
      <c r="Q33" s="155"/>
    </row>
    <row r="34" spans="1:17" x14ac:dyDescent="0.25">
      <c r="A34" s="154">
        <v>7</v>
      </c>
      <c r="B34" s="155">
        <v>1.0329999999999999</v>
      </c>
      <c r="C34" s="155">
        <v>1.091</v>
      </c>
      <c r="D34" s="155">
        <v>1.1559999999999999</v>
      </c>
      <c r="E34" s="155">
        <v>1.2270000000000001</v>
      </c>
      <c r="F34" s="155">
        <v>1.3049999999999999</v>
      </c>
      <c r="G34" s="155">
        <v>1.391</v>
      </c>
      <c r="H34" s="155">
        <v>1.486</v>
      </c>
      <c r="I34" s="155">
        <v>1.591</v>
      </c>
      <c r="J34" s="155">
        <v>1.7050000000000001</v>
      </c>
      <c r="K34" s="155">
        <v>1.831</v>
      </c>
      <c r="L34" s="155">
        <v>1.97</v>
      </c>
      <c r="M34" s="155">
        <v>2.1240000000000001</v>
      </c>
      <c r="N34" s="155">
        <v>2.2919999999999998</v>
      </c>
      <c r="O34" s="155">
        <v>2.4780000000000002</v>
      </c>
      <c r="P34" s="155">
        <v>2.681</v>
      </c>
      <c r="Q34" s="155"/>
    </row>
    <row r="35" spans="1:17" x14ac:dyDescent="0.25">
      <c r="A35" s="154">
        <v>8</v>
      </c>
      <c r="B35" s="155">
        <v>1.0369999999999999</v>
      </c>
      <c r="C35" s="155">
        <v>1.0960000000000001</v>
      </c>
      <c r="D35" s="155">
        <v>1.1619999999999999</v>
      </c>
      <c r="E35" s="155">
        <v>1.2330000000000001</v>
      </c>
      <c r="F35" s="155">
        <v>1.3120000000000001</v>
      </c>
      <c r="G35" s="155">
        <v>1.399</v>
      </c>
      <c r="H35" s="155">
        <v>1.4950000000000001</v>
      </c>
      <c r="I35" s="155">
        <v>1.6</v>
      </c>
      <c r="J35" s="155">
        <v>1.7150000000000001</v>
      </c>
      <c r="K35" s="155">
        <v>1.8420000000000001</v>
      </c>
      <c r="L35" s="155">
        <v>1.982</v>
      </c>
      <c r="M35" s="155">
        <v>2.137</v>
      </c>
      <c r="N35" s="155">
        <v>2.3069999999999999</v>
      </c>
      <c r="O35" s="155">
        <v>2.4940000000000002</v>
      </c>
      <c r="P35" s="155">
        <v>2.6989999999999998</v>
      </c>
      <c r="Q35" s="155"/>
    </row>
    <row r="36" spans="1:17" x14ac:dyDescent="0.25">
      <c r="A36" s="154">
        <v>9</v>
      </c>
      <c r="B36" s="155">
        <v>1.042</v>
      </c>
      <c r="C36" s="155">
        <v>1.1020000000000001</v>
      </c>
      <c r="D36" s="155">
        <v>1.167</v>
      </c>
      <c r="E36" s="155">
        <v>1.2390000000000001</v>
      </c>
      <c r="F36" s="155">
        <v>1.319</v>
      </c>
      <c r="G36" s="155">
        <v>1.4059999999999999</v>
      </c>
      <c r="H36" s="155">
        <v>1.5029999999999999</v>
      </c>
      <c r="I36" s="155">
        <v>1.609</v>
      </c>
      <c r="J36" s="155">
        <v>1.7250000000000001</v>
      </c>
      <c r="K36" s="155">
        <v>1.853</v>
      </c>
      <c r="L36" s="155">
        <v>1.994</v>
      </c>
      <c r="M36" s="155">
        <v>2.15</v>
      </c>
      <c r="N36" s="155">
        <v>2.3210000000000002</v>
      </c>
      <c r="O36" s="155">
        <v>2.5099999999999998</v>
      </c>
      <c r="P36" s="155">
        <v>2.7160000000000002</v>
      </c>
      <c r="Q36" s="155"/>
    </row>
    <row r="37" spans="1:17" x14ac:dyDescent="0.25">
      <c r="A37" s="154">
        <v>10</v>
      </c>
      <c r="B37" s="155">
        <v>1.046</v>
      </c>
      <c r="C37" s="155">
        <v>1.107</v>
      </c>
      <c r="D37" s="155">
        <v>1.173</v>
      </c>
      <c r="E37" s="155">
        <v>1.2450000000000001</v>
      </c>
      <c r="F37" s="155">
        <v>1.3260000000000001</v>
      </c>
      <c r="G37" s="155">
        <v>1.4139999999999999</v>
      </c>
      <c r="H37" s="155">
        <v>1.5109999999999999</v>
      </c>
      <c r="I37" s="155">
        <v>1.6180000000000001</v>
      </c>
      <c r="J37" s="155">
        <v>1.7350000000000001</v>
      </c>
      <c r="K37" s="155">
        <v>1.8640000000000001</v>
      </c>
      <c r="L37" s="155">
        <v>2.0070000000000001</v>
      </c>
      <c r="M37" s="155">
        <v>2.1629999999999998</v>
      </c>
      <c r="N37" s="155">
        <v>2.3359999999999999</v>
      </c>
      <c r="O37" s="155">
        <v>2.5259999999999998</v>
      </c>
      <c r="P37" s="155">
        <v>2.734</v>
      </c>
      <c r="Q37" s="155"/>
    </row>
    <row r="38" spans="1:17" x14ac:dyDescent="0.25">
      <c r="A38" s="154">
        <v>11</v>
      </c>
      <c r="B38" s="155">
        <v>1.0509999999999999</v>
      </c>
      <c r="C38" s="155">
        <v>1.1120000000000001</v>
      </c>
      <c r="D38" s="155">
        <v>1.1779999999999999</v>
      </c>
      <c r="E38" s="155">
        <v>1.252</v>
      </c>
      <c r="F38" s="155">
        <v>1.3320000000000001</v>
      </c>
      <c r="G38" s="155">
        <v>1.421</v>
      </c>
      <c r="H38" s="155">
        <v>1.5189999999999999</v>
      </c>
      <c r="I38" s="155">
        <v>1.627</v>
      </c>
      <c r="J38" s="155">
        <v>1.7450000000000001</v>
      </c>
      <c r="K38" s="155">
        <v>1.875</v>
      </c>
      <c r="L38" s="155">
        <v>2.0190000000000001</v>
      </c>
      <c r="M38" s="155">
        <v>2.177</v>
      </c>
      <c r="N38" s="155">
        <v>2.351</v>
      </c>
      <c r="O38" s="155">
        <v>2.5419999999999998</v>
      </c>
      <c r="P38" s="155">
        <v>2.7509999999999999</v>
      </c>
      <c r="Q38" s="155"/>
    </row>
    <row r="39" spans="1:17" x14ac:dyDescent="0.25">
      <c r="A39"/>
      <c r="B39"/>
    </row>
    <row r="40" spans="1:17" x14ac:dyDescent="0.25">
      <c r="A40"/>
      <c r="B40"/>
    </row>
    <row r="41" spans="1:17" x14ac:dyDescent="0.25">
      <c r="A41"/>
      <c r="B41"/>
    </row>
    <row r="42" spans="1:17" x14ac:dyDescent="0.25">
      <c r="A42"/>
      <c r="B42"/>
    </row>
    <row r="43" spans="1:17" x14ac:dyDescent="0.25">
      <c r="A43"/>
      <c r="B43"/>
    </row>
    <row r="44" spans="1:17" ht="39.6" customHeight="1" x14ac:dyDescent="0.25">
      <c r="A44"/>
      <c r="B44"/>
    </row>
    <row r="45" spans="1:17" x14ac:dyDescent="0.25">
      <c r="A45"/>
      <c r="B45"/>
    </row>
    <row r="46" spans="1:17" ht="27.6" customHeight="1" x14ac:dyDescent="0.25">
      <c r="A46"/>
      <c r="B46"/>
    </row>
    <row r="47" spans="1:17" x14ac:dyDescent="0.25">
      <c r="A47"/>
      <c r="B47"/>
    </row>
    <row r="48" spans="1:17"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row r="65" spans="1:2" x14ac:dyDescent="0.25">
      <c r="A65"/>
      <c r="B65"/>
    </row>
  </sheetData>
  <sheetProtection algorithmName="SHA-512" hashValue="dHYusMS3zp4Vg3+3qL6GwuSi11kj6zyqE6kjcCK9a5Zwcylp1yuXfURN8RQSwRuMGkIr/muFDr/Ks5C83U2pqg==" saltValue="q0hEZ7/2UPAFYiJe6YDtHA==" spinCount="100000" sheet="1" objects="1" scenarios="1"/>
  <conditionalFormatting sqref="B6:Q17 C18:Q21">
    <cfRule type="expression" dxfId="913" priority="15" stopIfTrue="1">
      <formula>MOD(ROW(),2)=0</formula>
    </cfRule>
    <cfRule type="expression" dxfId="912" priority="16" stopIfTrue="1">
      <formula>MOD(ROW(),2)&lt;&gt;0</formula>
    </cfRule>
  </conditionalFormatting>
  <conditionalFormatting sqref="A6">
    <cfRule type="expression" dxfId="911" priority="17" stopIfTrue="1">
      <formula>MOD(ROW(),2)=0</formula>
    </cfRule>
    <cfRule type="expression" dxfId="910" priority="18" stopIfTrue="1">
      <formula>MOD(ROW(),2)&lt;&gt;0</formula>
    </cfRule>
  </conditionalFormatting>
  <conditionalFormatting sqref="A7:A20">
    <cfRule type="expression" dxfId="909" priority="11" stopIfTrue="1">
      <formula>MOD(ROW(),2)=0</formula>
    </cfRule>
    <cfRule type="expression" dxfId="908" priority="12" stopIfTrue="1">
      <formula>MOD(ROW(),2)&lt;&gt;0</formula>
    </cfRule>
  </conditionalFormatting>
  <conditionalFormatting sqref="B18:B21">
    <cfRule type="expression" dxfId="907" priority="9" stopIfTrue="1">
      <formula>MOD(ROW(),2)=0</formula>
    </cfRule>
    <cfRule type="expression" dxfId="906" priority="10" stopIfTrue="1">
      <formula>MOD(ROW(),2)&lt;&gt;0</formula>
    </cfRule>
  </conditionalFormatting>
  <conditionalFormatting sqref="A26:A38">
    <cfRule type="expression" dxfId="905" priority="5" stopIfTrue="1">
      <formula>MOD(ROW(),2)=0</formula>
    </cfRule>
    <cfRule type="expression" dxfId="904" priority="6" stopIfTrue="1">
      <formula>MOD(ROW(),2)&lt;&gt;0</formula>
    </cfRule>
  </conditionalFormatting>
  <conditionalFormatting sqref="B26:Q38">
    <cfRule type="expression" dxfId="903" priority="7" stopIfTrue="1">
      <formula>MOD(ROW(),2)=0</formula>
    </cfRule>
    <cfRule type="expression" dxfId="902" priority="8" stopIfTrue="1">
      <formula>MOD(ROW(),2)&lt;&gt;0</formula>
    </cfRule>
  </conditionalFormatting>
  <conditionalFormatting sqref="A21">
    <cfRule type="expression" dxfId="901" priority="1" stopIfTrue="1">
      <formula>MOD(ROW(),2)=0</formula>
    </cfRule>
    <cfRule type="expression" dxfId="900" priority="2" stopIfTrue="1">
      <formula>MOD(ROW(),2)&lt;&gt;0</formula>
    </cfRule>
  </conditionalFormatting>
  <hyperlinks>
    <hyperlink ref="B24" location="Assumptions!A1" display="Assumptions" xr:uid="{7C64ADB0-9D14-40B9-B3FD-1AFD3570ED1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89"/>
  <dimension ref="A1:I63"/>
  <sheetViews>
    <sheetView showGridLines="0" topLeftCell="A4" zoomScale="85" zoomScaleNormal="85" workbookViewId="0">
      <selection activeCell="E17" sqref="E17"/>
    </sheetView>
  </sheetViews>
  <sheetFormatPr defaultColWidth="10" defaultRowHeight="13.2" x14ac:dyDescent="0.25"/>
  <cols>
    <col min="1" max="1" width="31.5546875" style="28" customWidth="1"/>
    <col min="2" max="2" width="22.5546875" style="28" customWidth="1"/>
    <col min="3" max="3" width="10.1093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
        <v>341</v>
      </c>
      <c r="B2" s="58"/>
      <c r="C2" s="58"/>
      <c r="D2" s="58"/>
      <c r="E2" s="58"/>
      <c r="F2" s="58"/>
      <c r="G2" s="58"/>
      <c r="H2" s="58"/>
      <c r="I2" s="58"/>
    </row>
    <row r="3" spans="1:9" ht="15.6" x14ac:dyDescent="0.3">
      <c r="A3" s="59" t="str">
        <f>TABLE_FACTOR_TYPE&amp;" - x-"&amp;TABLE_SERIES_NUMBER</f>
        <v>ERF - x-420</v>
      </c>
      <c r="B3" s="58"/>
      <c r="C3" s="58"/>
      <c r="D3" s="58"/>
      <c r="E3" s="58"/>
      <c r="F3" s="58"/>
      <c r="G3" s="58"/>
      <c r="H3" s="58"/>
      <c r="I3" s="58"/>
    </row>
    <row r="4" spans="1:9" x14ac:dyDescent="0.25">
      <c r="A4" s="60"/>
    </row>
    <row r="6" spans="1:9" ht="26.4" x14ac:dyDescent="0.25">
      <c r="A6" s="89" t="s">
        <v>24</v>
      </c>
      <c r="B6" s="91" t="s">
        <v>26</v>
      </c>
    </row>
    <row r="7" spans="1:9" ht="41.1" customHeight="1" x14ac:dyDescent="0.25">
      <c r="A7" s="90" t="s">
        <v>348</v>
      </c>
      <c r="B7" s="92" t="s">
        <v>351</v>
      </c>
    </row>
    <row r="8" spans="1:9" x14ac:dyDescent="0.25">
      <c r="A8" s="90" t="s">
        <v>349</v>
      </c>
      <c r="B8" s="92" t="s">
        <v>456</v>
      </c>
    </row>
    <row r="9" spans="1:9" x14ac:dyDescent="0.25">
      <c r="A9" s="90" t="s">
        <v>17</v>
      </c>
      <c r="B9" s="92" t="s">
        <v>441</v>
      </c>
    </row>
    <row r="10" spans="1:9" ht="95.1" customHeight="1" x14ac:dyDescent="0.25">
      <c r="A10" s="90" t="s">
        <v>2</v>
      </c>
      <c r="B10" s="92" t="s">
        <v>551</v>
      </c>
    </row>
    <row r="11" spans="1:9" x14ac:dyDescent="0.25">
      <c r="A11" s="90" t="s">
        <v>23</v>
      </c>
      <c r="B11" s="92" t="s">
        <v>355</v>
      </c>
    </row>
    <row r="12" spans="1:9" x14ac:dyDescent="0.25">
      <c r="A12" s="90" t="s">
        <v>271</v>
      </c>
      <c r="B12" s="92"/>
    </row>
    <row r="13" spans="1:9" x14ac:dyDescent="0.25">
      <c r="A13" s="90" t="s">
        <v>389</v>
      </c>
      <c r="B13" s="92">
        <v>1</v>
      </c>
    </row>
    <row r="14" spans="1:9" x14ac:dyDescent="0.25">
      <c r="A14" s="90" t="s">
        <v>18</v>
      </c>
      <c r="B14" s="92">
        <v>420</v>
      </c>
    </row>
    <row r="15" spans="1:9" x14ac:dyDescent="0.25">
      <c r="A15" s="90" t="s">
        <v>58</v>
      </c>
      <c r="B15" s="92" t="s">
        <v>642</v>
      </c>
    </row>
    <row r="16" spans="1:9" x14ac:dyDescent="0.25">
      <c r="A16" s="90" t="s">
        <v>552</v>
      </c>
      <c r="B16" s="92" t="s">
        <v>553</v>
      </c>
    </row>
    <row r="17" spans="1:2" ht="135.9" customHeight="1" x14ac:dyDescent="0.25">
      <c r="A17" s="90" t="s">
        <v>360</v>
      </c>
      <c r="B17" s="92" t="s">
        <v>824</v>
      </c>
    </row>
    <row r="18" spans="1:2" x14ac:dyDescent="0.25">
      <c r="A18" s="90" t="s">
        <v>19</v>
      </c>
      <c r="B18" s="102">
        <v>45106</v>
      </c>
    </row>
    <row r="19" spans="1:2" x14ac:dyDescent="0.25">
      <c r="A19" s="90" t="s">
        <v>20</v>
      </c>
      <c r="B19" s="110"/>
    </row>
    <row r="20" spans="1:2" x14ac:dyDescent="0.25">
      <c r="A20" s="90" t="s">
        <v>269</v>
      </c>
      <c r="B20" s="92" t="s">
        <v>361</v>
      </c>
    </row>
    <row r="21" spans="1:2" x14ac:dyDescent="0.25">
      <c r="A21" s="90" t="s">
        <v>895</v>
      </c>
      <c r="B21" s="92" t="s">
        <v>846</v>
      </c>
    </row>
    <row r="23" spans="1:2" x14ac:dyDescent="0.25">
      <c r="B23" s="107" t="str">
        <f>HYPERLINK("#'Factor List'!A1","Back to Factor List")</f>
        <v>Back to Factor List</v>
      </c>
    </row>
    <row r="24" spans="1:2" x14ac:dyDescent="0.25">
      <c r="B24" s="107" t="s">
        <v>839</v>
      </c>
    </row>
    <row r="26" spans="1:2" x14ac:dyDescent="0.25">
      <c r="A26" s="220" t="s">
        <v>910</v>
      </c>
      <c r="B26" s="219" t="s">
        <v>911</v>
      </c>
    </row>
    <row r="27" spans="1:2" x14ac:dyDescent="0.25">
      <c r="A27" s="221">
        <v>60</v>
      </c>
      <c r="B27" s="222">
        <v>1.2470000000000001</v>
      </c>
    </row>
    <row r="28" spans="1:2" x14ac:dyDescent="0.25">
      <c r="A28" s="223">
        <v>65</v>
      </c>
      <c r="B28" s="211">
        <v>1.6</v>
      </c>
    </row>
    <row r="29" spans="1:2" x14ac:dyDescent="0.25">
      <c r="A29"/>
      <c r="B29"/>
    </row>
    <row r="30" spans="1:2" x14ac:dyDescent="0.25">
      <c r="A30"/>
      <c r="B30"/>
    </row>
    <row r="31" spans="1:2" x14ac:dyDescent="0.25">
      <c r="A31"/>
      <c r="B31"/>
    </row>
    <row r="32" spans="1:2"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ht="39.6" customHeight="1" x14ac:dyDescent="0.25">
      <c r="A42"/>
      <c r="B42"/>
    </row>
    <row r="43" spans="1:2" x14ac:dyDescent="0.25">
      <c r="A43"/>
      <c r="B43"/>
    </row>
    <row r="44" spans="1:2" ht="27.6" customHeight="1" x14ac:dyDescent="0.25">
      <c r="A44"/>
      <c r="B44"/>
    </row>
    <row r="45" spans="1:2"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sheetData>
  <sheetProtection algorithmName="SHA-512" hashValue="7yvncCTLKNY2aQWMLC5c1+g61ZeuPhN+ia4kaX8UQJknxFerklkOMwiddPfiNwmR/Nx69X/ajFeG3AoyZIULUw==" saltValue="BXBDeUasAXbUTr1G+Od8yA==" spinCount="100000" sheet="1" objects="1" scenarios="1"/>
  <conditionalFormatting sqref="A6">
    <cfRule type="expression" dxfId="899" priority="17" stopIfTrue="1">
      <formula>MOD(ROW(),2)=0</formula>
    </cfRule>
    <cfRule type="expression" dxfId="898" priority="18" stopIfTrue="1">
      <formula>MOD(ROW(),2)&lt;&gt;0</formula>
    </cfRule>
  </conditionalFormatting>
  <conditionalFormatting sqref="B6 B8:B17">
    <cfRule type="expression" dxfId="897" priority="19" stopIfTrue="1">
      <formula>MOD(ROW(),2)=0</formula>
    </cfRule>
    <cfRule type="expression" dxfId="896" priority="20" stopIfTrue="1">
      <formula>MOD(ROW(),2)&lt;&gt;0</formula>
    </cfRule>
  </conditionalFormatting>
  <conditionalFormatting sqref="A7:A20">
    <cfRule type="expression" dxfId="895" priority="9" stopIfTrue="1">
      <formula>MOD(ROW(),2)=0</formula>
    </cfRule>
    <cfRule type="expression" dxfId="894" priority="10" stopIfTrue="1">
      <formula>MOD(ROW(),2)&lt;&gt;0</formula>
    </cfRule>
  </conditionalFormatting>
  <conditionalFormatting sqref="B18:B21">
    <cfRule type="expression" dxfId="893" priority="7" stopIfTrue="1">
      <formula>MOD(ROW(),2)=0</formula>
    </cfRule>
    <cfRule type="expression" dxfId="892" priority="8" stopIfTrue="1">
      <formula>MOD(ROW(),2)&lt;&gt;0</formula>
    </cfRule>
  </conditionalFormatting>
  <conditionalFormatting sqref="B7">
    <cfRule type="expression" dxfId="891" priority="5" stopIfTrue="1">
      <formula>MOD(ROW(),2)=0</formula>
    </cfRule>
    <cfRule type="expression" dxfId="890" priority="6" stopIfTrue="1">
      <formula>MOD(ROW(),2)&lt;&gt;0</formula>
    </cfRule>
  </conditionalFormatting>
  <conditionalFormatting sqref="A21">
    <cfRule type="expression" dxfId="889" priority="1" stopIfTrue="1">
      <formula>MOD(ROW(),2)=0</formula>
    </cfRule>
    <cfRule type="expression" dxfId="888" priority="2" stopIfTrue="1">
      <formula>MOD(ROW(),2)&lt;&gt;0</formula>
    </cfRule>
  </conditionalFormatting>
  <hyperlinks>
    <hyperlink ref="B24" location="Assumptions!A1" display="Assumptions" xr:uid="{F1730954-BB2A-464F-BF29-0CB629A8F30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7"/>
  <dimension ref="A1:Q47"/>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x-421</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351</v>
      </c>
      <c r="C7" s="92"/>
      <c r="D7" s="92"/>
      <c r="E7" s="92"/>
      <c r="F7" s="92"/>
      <c r="G7" s="92"/>
      <c r="H7" s="92"/>
      <c r="I7" s="92"/>
      <c r="J7" s="92"/>
      <c r="K7" s="92"/>
      <c r="L7" s="92"/>
      <c r="M7" s="92"/>
      <c r="N7" s="92"/>
      <c r="O7" s="92"/>
      <c r="P7" s="92"/>
      <c r="Q7" s="92"/>
    </row>
    <row r="8" spans="1:17" x14ac:dyDescent="0.25">
      <c r="A8" s="90" t="s">
        <v>349</v>
      </c>
      <c r="B8" s="92" t="s">
        <v>53</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746</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489</v>
      </c>
      <c r="C12" s="92"/>
      <c r="D12" s="92"/>
      <c r="E12" s="92"/>
      <c r="F12" s="92"/>
      <c r="G12" s="92"/>
      <c r="H12" s="92"/>
      <c r="I12" s="92"/>
      <c r="J12" s="92"/>
      <c r="K12" s="92"/>
      <c r="L12" s="92"/>
      <c r="M12" s="92"/>
      <c r="N12" s="92"/>
      <c r="O12" s="92"/>
      <c r="P12" s="92"/>
      <c r="Q12" s="92"/>
    </row>
    <row r="13" spans="1:17" x14ac:dyDescent="0.25">
      <c r="A13" s="90" t="s">
        <v>389</v>
      </c>
      <c r="B13" s="92">
        <v>1</v>
      </c>
      <c r="C13" s="92"/>
      <c r="D13" s="92"/>
      <c r="E13" s="92"/>
      <c r="F13" s="92"/>
      <c r="G13" s="92"/>
      <c r="H13" s="92"/>
      <c r="I13" s="92"/>
      <c r="J13" s="92"/>
      <c r="K13" s="92"/>
      <c r="L13" s="92"/>
      <c r="M13" s="92"/>
      <c r="N13" s="92"/>
      <c r="O13" s="92"/>
      <c r="P13" s="92"/>
      <c r="Q13" s="92"/>
    </row>
    <row r="14" spans="1:17" x14ac:dyDescent="0.25">
      <c r="A14" s="90" t="s">
        <v>18</v>
      </c>
      <c r="B14" s="92">
        <v>421</v>
      </c>
      <c r="C14" s="92"/>
      <c r="D14" s="92"/>
      <c r="E14" s="92"/>
      <c r="F14" s="92"/>
      <c r="G14" s="92"/>
      <c r="H14" s="92"/>
      <c r="I14" s="92"/>
      <c r="J14" s="92"/>
      <c r="K14" s="92"/>
      <c r="L14" s="92"/>
      <c r="M14" s="92"/>
      <c r="N14" s="92"/>
      <c r="O14" s="92"/>
      <c r="P14" s="92"/>
      <c r="Q14" s="92"/>
    </row>
    <row r="15" spans="1:17" x14ac:dyDescent="0.25">
      <c r="A15" s="90" t="s">
        <v>58</v>
      </c>
      <c r="B15" s="92" t="s">
        <v>747</v>
      </c>
      <c r="C15" s="92"/>
      <c r="D15" s="92"/>
      <c r="E15" s="92"/>
      <c r="F15" s="92"/>
      <c r="G15" s="92"/>
      <c r="H15" s="92"/>
      <c r="I15" s="92"/>
      <c r="J15" s="92"/>
      <c r="K15" s="92"/>
      <c r="L15" s="92"/>
      <c r="M15" s="92"/>
      <c r="N15" s="92"/>
      <c r="O15" s="92"/>
      <c r="P15" s="92"/>
      <c r="Q15" s="92"/>
    </row>
    <row r="16" spans="1:17" x14ac:dyDescent="0.25">
      <c r="A16" s="90" t="s">
        <v>59</v>
      </c>
      <c r="B16" s="92" t="s">
        <v>748</v>
      </c>
      <c r="C16" s="92"/>
      <c r="D16" s="92"/>
      <c r="E16" s="92"/>
      <c r="F16" s="92"/>
      <c r="G16" s="92"/>
      <c r="H16" s="92"/>
      <c r="I16" s="92"/>
      <c r="J16" s="92"/>
      <c r="K16" s="92"/>
      <c r="L16" s="92"/>
      <c r="M16" s="92"/>
      <c r="N16" s="92"/>
      <c r="O16" s="92"/>
      <c r="P16" s="92"/>
      <c r="Q16" s="92"/>
    </row>
    <row r="17" spans="1:17" ht="52.8" x14ac:dyDescent="0.25">
      <c r="A17" s="90" t="s">
        <v>360</v>
      </c>
      <c r="B17" s="92" t="s">
        <v>824</v>
      </c>
      <c r="C17" s="92"/>
      <c r="D17" s="92"/>
      <c r="E17" s="92"/>
      <c r="F17" s="92"/>
      <c r="G17" s="92"/>
      <c r="H17" s="92"/>
      <c r="I17" s="92"/>
      <c r="J17" s="92"/>
      <c r="K17" s="92"/>
      <c r="L17" s="92"/>
      <c r="M17" s="92"/>
      <c r="N17" s="92"/>
      <c r="O17" s="92"/>
      <c r="P17" s="92"/>
      <c r="Q17" s="92"/>
    </row>
    <row r="18" spans="1:17" x14ac:dyDescent="0.25">
      <c r="A18" s="90" t="s">
        <v>19</v>
      </c>
      <c r="B18" s="110">
        <v>45106</v>
      </c>
      <c r="C18" s="110"/>
      <c r="D18" s="110"/>
      <c r="E18" s="110"/>
      <c r="F18" s="110"/>
      <c r="G18" s="110"/>
      <c r="H18" s="110"/>
      <c r="I18" s="110"/>
      <c r="J18" s="110"/>
      <c r="K18" s="110"/>
      <c r="L18" s="110"/>
      <c r="M18" s="110"/>
      <c r="N18" s="110"/>
      <c r="O18" s="110"/>
      <c r="P18" s="110"/>
      <c r="Q18" s="110"/>
    </row>
    <row r="19" spans="1:17" x14ac:dyDescent="0.25">
      <c r="A19" s="90" t="s">
        <v>20</v>
      </c>
      <c r="B19" s="110"/>
      <c r="C19" s="110"/>
      <c r="D19" s="110"/>
      <c r="E19" s="110"/>
      <c r="F19" s="110"/>
      <c r="G19" s="110"/>
      <c r="H19" s="110"/>
      <c r="I19" s="110"/>
      <c r="J19" s="110"/>
      <c r="K19" s="110"/>
      <c r="L19" s="110"/>
      <c r="M19" s="110"/>
      <c r="N19" s="110"/>
      <c r="O19" s="110"/>
      <c r="P19" s="110"/>
      <c r="Q19" s="110"/>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2" spans="1:17" x14ac:dyDescent="0.25">
      <c r="C22" s="107"/>
      <c r="D22" s="107"/>
      <c r="E22" s="107"/>
      <c r="F22" s="107"/>
      <c r="G22" s="107"/>
      <c r="H22" s="107"/>
      <c r="I22" s="107"/>
      <c r="J22" s="107"/>
      <c r="K22" s="107"/>
      <c r="L22" s="107"/>
      <c r="M22" s="107"/>
      <c r="N22" s="107"/>
      <c r="O22" s="107"/>
      <c r="P22" s="107"/>
      <c r="Q22" s="107"/>
    </row>
    <row r="23" spans="1:17" x14ac:dyDescent="0.25">
      <c r="B23" s="107" t="str">
        <f>HYPERLINK("#'Factor List'!A1","Back to Factor List")</f>
        <v>Back to Factor List</v>
      </c>
    </row>
    <row r="24" spans="1:17" x14ac:dyDescent="0.25">
      <c r="B24" s="107" t="s">
        <v>839</v>
      </c>
    </row>
    <row r="26" spans="1:17" x14ac:dyDescent="0.25">
      <c r="A26" s="153" t="s">
        <v>446</v>
      </c>
      <c r="B26" s="153">
        <v>65</v>
      </c>
      <c r="C26" s="153">
        <v>66</v>
      </c>
      <c r="D26" s="153">
        <v>67</v>
      </c>
      <c r="E26" s="153">
        <v>68</v>
      </c>
      <c r="F26" s="153">
        <v>69</v>
      </c>
      <c r="G26" s="153">
        <v>70</v>
      </c>
      <c r="H26" s="153">
        <v>71</v>
      </c>
      <c r="I26" s="153">
        <v>72</v>
      </c>
      <c r="J26" s="153">
        <v>73</v>
      </c>
      <c r="K26" s="153">
        <v>74</v>
      </c>
      <c r="L26" s="153">
        <v>75</v>
      </c>
      <c r="M26" s="153">
        <v>76</v>
      </c>
      <c r="N26" s="153">
        <v>77</v>
      </c>
      <c r="O26" s="153">
        <v>78</v>
      </c>
      <c r="P26" s="153">
        <v>79</v>
      </c>
      <c r="Q26" s="153">
        <v>80</v>
      </c>
    </row>
    <row r="27" spans="1:17" x14ac:dyDescent="0.25">
      <c r="A27" s="154">
        <v>0</v>
      </c>
      <c r="B27" s="155">
        <v>1</v>
      </c>
      <c r="C27" s="155">
        <v>1.0549999999999999</v>
      </c>
      <c r="D27" s="155">
        <v>1.119</v>
      </c>
      <c r="E27" s="155">
        <v>1.1890000000000001</v>
      </c>
      <c r="F27" s="155">
        <v>1.266</v>
      </c>
      <c r="G27" s="155">
        <v>1.349</v>
      </c>
      <c r="H27" s="155">
        <v>1.444</v>
      </c>
      <c r="I27" s="155">
        <v>1.5489999999999999</v>
      </c>
      <c r="J27" s="155">
        <v>1.665</v>
      </c>
      <c r="K27" s="155">
        <v>1.794</v>
      </c>
      <c r="L27" s="155">
        <v>1.929</v>
      </c>
      <c r="M27" s="155">
        <v>2.0859999999999999</v>
      </c>
      <c r="N27" s="155">
        <v>2.2610000000000001</v>
      </c>
      <c r="O27" s="155">
        <v>2.4550000000000001</v>
      </c>
      <c r="P27" s="155">
        <v>2.67</v>
      </c>
      <c r="Q27" s="155">
        <v>2.8969999999999998</v>
      </c>
    </row>
    <row r="28" spans="1:17" x14ac:dyDescent="0.25">
      <c r="A28" s="154">
        <v>1</v>
      </c>
      <c r="B28" s="155">
        <v>1.0049999999999999</v>
      </c>
      <c r="C28" s="155">
        <v>1.0609999999999999</v>
      </c>
      <c r="D28" s="155">
        <v>1.125</v>
      </c>
      <c r="E28" s="155">
        <v>1.1950000000000001</v>
      </c>
      <c r="F28" s="155">
        <v>1.2729999999999999</v>
      </c>
      <c r="G28" s="155">
        <v>1.357</v>
      </c>
      <c r="H28" s="155">
        <v>1.4530000000000001</v>
      </c>
      <c r="I28" s="155">
        <v>1.5589999999999999</v>
      </c>
      <c r="J28" s="155">
        <v>1.6759999999999999</v>
      </c>
      <c r="K28" s="155">
        <v>1.8049999999999999</v>
      </c>
      <c r="L28" s="155">
        <v>1.9419999999999999</v>
      </c>
      <c r="M28" s="155">
        <v>2.1</v>
      </c>
      <c r="N28" s="155">
        <v>2.2770000000000001</v>
      </c>
      <c r="O28" s="155">
        <v>2.4729999999999999</v>
      </c>
      <c r="P28" s="155">
        <v>2.6890000000000001</v>
      </c>
      <c r="Q28" s="155"/>
    </row>
    <row r="29" spans="1:17" x14ac:dyDescent="0.25">
      <c r="A29" s="154">
        <v>2</v>
      </c>
      <c r="B29" s="155">
        <v>1.0089999999999999</v>
      </c>
      <c r="C29" s="155">
        <v>1.0660000000000001</v>
      </c>
      <c r="D29" s="155">
        <v>1.131</v>
      </c>
      <c r="E29" s="155">
        <v>1.202</v>
      </c>
      <c r="F29" s="155">
        <v>1.28</v>
      </c>
      <c r="G29" s="155">
        <v>1.365</v>
      </c>
      <c r="H29" s="155">
        <v>1.462</v>
      </c>
      <c r="I29" s="155">
        <v>1.5680000000000001</v>
      </c>
      <c r="J29" s="155">
        <v>1.6870000000000001</v>
      </c>
      <c r="K29" s="155">
        <v>1.8160000000000001</v>
      </c>
      <c r="L29" s="155">
        <v>1.9550000000000001</v>
      </c>
      <c r="M29" s="155">
        <v>2.1150000000000002</v>
      </c>
      <c r="N29" s="155">
        <v>2.2930000000000001</v>
      </c>
      <c r="O29" s="155">
        <v>2.4910000000000001</v>
      </c>
      <c r="P29" s="155">
        <v>2.7080000000000002</v>
      </c>
      <c r="Q29" s="155"/>
    </row>
    <row r="30" spans="1:17" x14ac:dyDescent="0.25">
      <c r="A30" s="154">
        <v>3</v>
      </c>
      <c r="B30" s="155">
        <v>1.014</v>
      </c>
      <c r="C30" s="155">
        <v>1.071</v>
      </c>
      <c r="D30" s="155">
        <v>1.1359999999999999</v>
      </c>
      <c r="E30" s="155">
        <v>1.208</v>
      </c>
      <c r="F30" s="155">
        <v>1.2869999999999999</v>
      </c>
      <c r="G30" s="155">
        <v>1.373</v>
      </c>
      <c r="H30" s="155">
        <v>1.47</v>
      </c>
      <c r="I30" s="155">
        <v>1.5780000000000001</v>
      </c>
      <c r="J30" s="155">
        <v>1.6970000000000001</v>
      </c>
      <c r="K30" s="155">
        <v>1.827</v>
      </c>
      <c r="L30" s="155">
        <v>1.968</v>
      </c>
      <c r="M30" s="155">
        <v>2.129</v>
      </c>
      <c r="N30" s="155">
        <v>2.3090000000000002</v>
      </c>
      <c r="O30" s="155">
        <v>2.5089999999999999</v>
      </c>
      <c r="P30" s="155">
        <v>2.7269999999999999</v>
      </c>
      <c r="Q30" s="155"/>
    </row>
    <row r="31" spans="1:17" x14ac:dyDescent="0.25">
      <c r="A31" s="154">
        <v>4</v>
      </c>
      <c r="B31" s="155">
        <v>1.018</v>
      </c>
      <c r="C31" s="155">
        <v>1.0760000000000001</v>
      </c>
      <c r="D31" s="155">
        <v>1.1419999999999999</v>
      </c>
      <c r="E31" s="155">
        <v>1.2150000000000001</v>
      </c>
      <c r="F31" s="155">
        <v>1.294</v>
      </c>
      <c r="G31" s="155">
        <v>1.381</v>
      </c>
      <c r="H31" s="155">
        <v>1.4790000000000001</v>
      </c>
      <c r="I31" s="155">
        <v>1.5880000000000001</v>
      </c>
      <c r="J31" s="155">
        <v>1.708</v>
      </c>
      <c r="K31" s="155">
        <v>1.839</v>
      </c>
      <c r="L31" s="155">
        <v>1.9810000000000001</v>
      </c>
      <c r="M31" s="155">
        <v>2.1440000000000001</v>
      </c>
      <c r="N31" s="155">
        <v>2.3250000000000002</v>
      </c>
      <c r="O31" s="155">
        <v>2.5270000000000001</v>
      </c>
      <c r="P31" s="155">
        <v>2.746</v>
      </c>
      <c r="Q31" s="155"/>
    </row>
    <row r="32" spans="1:17" x14ac:dyDescent="0.25">
      <c r="A32" s="154">
        <v>5</v>
      </c>
      <c r="B32" s="155">
        <v>1.0229999999999999</v>
      </c>
      <c r="C32" s="155">
        <v>1.0820000000000001</v>
      </c>
      <c r="D32" s="155">
        <v>1.1479999999999999</v>
      </c>
      <c r="E32" s="155">
        <v>1.2210000000000001</v>
      </c>
      <c r="F32" s="155">
        <v>1.3009999999999999</v>
      </c>
      <c r="G32" s="155">
        <v>1.389</v>
      </c>
      <c r="H32" s="155">
        <v>1.488</v>
      </c>
      <c r="I32" s="155">
        <v>1.597</v>
      </c>
      <c r="J32" s="155">
        <v>1.7190000000000001</v>
      </c>
      <c r="K32" s="155">
        <v>1.85</v>
      </c>
      <c r="L32" s="155">
        <v>1.994</v>
      </c>
      <c r="M32" s="155">
        <v>2.1589999999999998</v>
      </c>
      <c r="N32" s="155">
        <v>2.3420000000000001</v>
      </c>
      <c r="O32" s="155">
        <v>2.5449999999999999</v>
      </c>
      <c r="P32" s="155">
        <v>2.7650000000000001</v>
      </c>
      <c r="Q32" s="155"/>
    </row>
    <row r="33" spans="1:17" x14ac:dyDescent="0.25">
      <c r="A33" s="154">
        <v>6</v>
      </c>
      <c r="B33" s="155">
        <v>1.028</v>
      </c>
      <c r="C33" s="155">
        <v>1.087</v>
      </c>
      <c r="D33" s="155">
        <v>1.1539999999999999</v>
      </c>
      <c r="E33" s="155">
        <v>1.228</v>
      </c>
      <c r="F33" s="155">
        <v>1.3080000000000001</v>
      </c>
      <c r="G33" s="155">
        <v>1.397</v>
      </c>
      <c r="H33" s="155">
        <v>1.4970000000000001</v>
      </c>
      <c r="I33" s="155">
        <v>1.607</v>
      </c>
      <c r="J33" s="155">
        <v>1.7290000000000001</v>
      </c>
      <c r="K33" s="155">
        <v>1.861</v>
      </c>
      <c r="L33" s="155">
        <v>2.0070000000000001</v>
      </c>
      <c r="M33" s="155">
        <v>2.173</v>
      </c>
      <c r="N33" s="155">
        <v>2.3580000000000001</v>
      </c>
      <c r="O33" s="155">
        <v>2.5630000000000002</v>
      </c>
      <c r="P33" s="155">
        <v>2.7839999999999998</v>
      </c>
      <c r="Q33" s="155"/>
    </row>
    <row r="34" spans="1:17" x14ac:dyDescent="0.25">
      <c r="A34" s="154">
        <v>7</v>
      </c>
      <c r="B34" s="155">
        <v>1.032</v>
      </c>
      <c r="C34" s="155">
        <v>1.0920000000000001</v>
      </c>
      <c r="D34" s="155">
        <v>1.1599999999999999</v>
      </c>
      <c r="E34" s="155">
        <v>1.234</v>
      </c>
      <c r="F34" s="155">
        <v>1.3149999999999999</v>
      </c>
      <c r="G34" s="155">
        <v>1.405</v>
      </c>
      <c r="H34" s="155">
        <v>1.5049999999999999</v>
      </c>
      <c r="I34" s="155">
        <v>1.617</v>
      </c>
      <c r="J34" s="155">
        <v>1.74</v>
      </c>
      <c r="K34" s="155">
        <v>1.8720000000000001</v>
      </c>
      <c r="L34" s="155">
        <v>2.02</v>
      </c>
      <c r="M34" s="155">
        <v>2.1880000000000002</v>
      </c>
      <c r="N34" s="155">
        <v>2.3740000000000001</v>
      </c>
      <c r="O34" s="155">
        <v>2.581</v>
      </c>
      <c r="P34" s="155">
        <v>2.8029999999999999</v>
      </c>
      <c r="Q34" s="155"/>
    </row>
    <row r="35" spans="1:17" x14ac:dyDescent="0.25">
      <c r="A35" s="154">
        <v>8</v>
      </c>
      <c r="B35" s="155">
        <v>1.0369999999999999</v>
      </c>
      <c r="C35" s="155">
        <v>1.0980000000000001</v>
      </c>
      <c r="D35" s="155">
        <v>1.1659999999999999</v>
      </c>
      <c r="E35" s="155">
        <v>1.2410000000000001</v>
      </c>
      <c r="F35" s="155">
        <v>1.3220000000000001</v>
      </c>
      <c r="G35" s="155">
        <v>1.413</v>
      </c>
      <c r="H35" s="155">
        <v>1.514</v>
      </c>
      <c r="I35" s="155">
        <v>1.6259999999999999</v>
      </c>
      <c r="J35" s="155">
        <v>1.7509999999999999</v>
      </c>
      <c r="K35" s="155">
        <v>1.8839999999999999</v>
      </c>
      <c r="L35" s="155">
        <v>2.0329999999999999</v>
      </c>
      <c r="M35" s="155">
        <v>2.202</v>
      </c>
      <c r="N35" s="155">
        <v>2.39</v>
      </c>
      <c r="O35" s="155">
        <v>2.5990000000000002</v>
      </c>
      <c r="P35" s="155">
        <v>2.8220000000000001</v>
      </c>
      <c r="Q35" s="155"/>
    </row>
    <row r="36" spans="1:17" x14ac:dyDescent="0.25">
      <c r="A36" s="154">
        <v>9</v>
      </c>
      <c r="B36" s="155">
        <v>1.0409999999999999</v>
      </c>
      <c r="C36" s="155">
        <v>1.103</v>
      </c>
      <c r="D36" s="155">
        <v>1.171</v>
      </c>
      <c r="E36" s="155">
        <v>1.2470000000000001</v>
      </c>
      <c r="F36" s="155">
        <v>1.329</v>
      </c>
      <c r="G36" s="155">
        <v>1.421</v>
      </c>
      <c r="H36" s="155">
        <v>1.5229999999999999</v>
      </c>
      <c r="I36" s="155">
        <v>1.6359999999999999</v>
      </c>
      <c r="J36" s="155">
        <v>1.7609999999999999</v>
      </c>
      <c r="K36" s="155">
        <v>1.895</v>
      </c>
      <c r="L36" s="155">
        <v>2.0459999999999998</v>
      </c>
      <c r="M36" s="155">
        <v>2.2170000000000001</v>
      </c>
      <c r="N36" s="155">
        <v>2.4060000000000001</v>
      </c>
      <c r="O36" s="155">
        <v>2.617</v>
      </c>
      <c r="P36" s="155">
        <v>2.84</v>
      </c>
      <c r="Q36" s="155"/>
    </row>
    <row r="37" spans="1:17" x14ac:dyDescent="0.25">
      <c r="A37" s="154">
        <v>10</v>
      </c>
      <c r="B37" s="155">
        <v>1.046</v>
      </c>
      <c r="C37" s="155">
        <v>1.1080000000000001</v>
      </c>
      <c r="D37" s="155">
        <v>1.177</v>
      </c>
      <c r="E37" s="155">
        <v>1.254</v>
      </c>
      <c r="F37" s="155">
        <v>1.3360000000000001</v>
      </c>
      <c r="G37" s="155">
        <v>1.4279999999999999</v>
      </c>
      <c r="H37" s="155">
        <v>1.532</v>
      </c>
      <c r="I37" s="155">
        <v>1.6459999999999999</v>
      </c>
      <c r="J37" s="155">
        <v>1.772</v>
      </c>
      <c r="K37" s="155">
        <v>1.9059999999999999</v>
      </c>
      <c r="L37" s="155">
        <v>2.0590000000000002</v>
      </c>
      <c r="M37" s="155">
        <v>2.2309999999999999</v>
      </c>
      <c r="N37" s="155">
        <v>2.423</v>
      </c>
      <c r="O37" s="155">
        <v>2.6349999999999998</v>
      </c>
      <c r="P37" s="155">
        <v>2.859</v>
      </c>
      <c r="Q37" s="155"/>
    </row>
    <row r="38" spans="1:17" x14ac:dyDescent="0.25">
      <c r="A38" s="154">
        <v>11</v>
      </c>
      <c r="B38" s="155">
        <v>1.0509999999999999</v>
      </c>
      <c r="C38" s="155">
        <v>1.1140000000000001</v>
      </c>
      <c r="D38" s="155">
        <v>1.1830000000000001</v>
      </c>
      <c r="E38" s="155">
        <v>1.26</v>
      </c>
      <c r="F38" s="155">
        <v>1.3420000000000001</v>
      </c>
      <c r="G38" s="155">
        <v>1.4359999999999999</v>
      </c>
      <c r="H38" s="155">
        <v>1.54</v>
      </c>
      <c r="I38" s="155">
        <v>1.655</v>
      </c>
      <c r="J38" s="155">
        <v>1.7829999999999999</v>
      </c>
      <c r="K38" s="155">
        <v>1.917</v>
      </c>
      <c r="L38" s="155">
        <v>2.073</v>
      </c>
      <c r="M38" s="155">
        <v>2.246</v>
      </c>
      <c r="N38" s="155">
        <v>2.4390000000000001</v>
      </c>
      <c r="O38" s="155">
        <v>2.6520000000000001</v>
      </c>
      <c r="P38" s="155">
        <v>2.8780000000000001</v>
      </c>
      <c r="Q38" s="155"/>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row r="47" spans="1:17" x14ac:dyDescent="0.25">
      <c r="A47"/>
      <c r="B47"/>
      <c r="C47"/>
      <c r="D47"/>
      <c r="E47"/>
      <c r="F47"/>
      <c r="G47"/>
      <c r="H47"/>
      <c r="I47"/>
      <c r="J47"/>
      <c r="K47"/>
      <c r="L47"/>
      <c r="M47"/>
      <c r="N47"/>
      <c r="O47"/>
      <c r="P47"/>
      <c r="Q47"/>
    </row>
  </sheetData>
  <sheetProtection algorithmName="SHA-512" hashValue="Ih5igvYFILB96CvlGFdXORrXX7BbUAbKGf3XYC/q0C5kmYgUGBiWyNVZNUfkPWyBsbKlHJs/EBfVqdt6KGmI+g==" saltValue="1+81FokzW3Tk1LS34omx2Q==" spinCount="100000" sheet="1" objects="1" scenarios="1"/>
  <conditionalFormatting sqref="B18:Q18">
    <cfRule type="expression" dxfId="887" priority="13" stopIfTrue="1">
      <formula>MOD(ROW(),2)=0</formula>
    </cfRule>
    <cfRule type="expression" dxfId="886" priority="14" stopIfTrue="1">
      <formula>MOD(ROW(),2)&lt;&gt;0</formula>
    </cfRule>
  </conditionalFormatting>
  <conditionalFormatting sqref="A6">
    <cfRule type="expression" dxfId="885" priority="27" stopIfTrue="1">
      <formula>MOD(ROW(),2)=0</formula>
    </cfRule>
    <cfRule type="expression" dxfId="884" priority="28" stopIfTrue="1">
      <formula>MOD(ROW(),2)&lt;&gt;0</formula>
    </cfRule>
  </conditionalFormatting>
  <conditionalFormatting sqref="B6:Q6 B8:Q16">
    <cfRule type="expression" dxfId="883" priority="29" stopIfTrue="1">
      <formula>MOD(ROW(),2)=0</formula>
    </cfRule>
    <cfRule type="expression" dxfId="882" priority="30" stopIfTrue="1">
      <formula>MOD(ROW(),2)&lt;&gt;0</formula>
    </cfRule>
  </conditionalFormatting>
  <conditionalFormatting sqref="A7:A20">
    <cfRule type="expression" dxfId="881" priority="21" stopIfTrue="1">
      <formula>MOD(ROW(),2)=0</formula>
    </cfRule>
    <cfRule type="expression" dxfId="880" priority="22" stopIfTrue="1">
      <formula>MOD(ROW(),2)&lt;&gt;0</formula>
    </cfRule>
  </conditionalFormatting>
  <conditionalFormatting sqref="B19:Q21">
    <cfRule type="expression" dxfId="879" priority="19" stopIfTrue="1">
      <formula>MOD(ROW(),2)=0</formula>
    </cfRule>
    <cfRule type="expression" dxfId="878" priority="20" stopIfTrue="1">
      <formula>MOD(ROW(),2)&lt;&gt;0</formula>
    </cfRule>
  </conditionalFormatting>
  <conditionalFormatting sqref="B7:Q7">
    <cfRule type="expression" dxfId="877" priority="11" stopIfTrue="1">
      <formula>MOD(ROW(),2)=0</formula>
    </cfRule>
    <cfRule type="expression" dxfId="876" priority="12" stopIfTrue="1">
      <formula>MOD(ROW(),2)&lt;&gt;0</formula>
    </cfRule>
  </conditionalFormatting>
  <conditionalFormatting sqref="B17:Q17">
    <cfRule type="expression" dxfId="875" priority="9" stopIfTrue="1">
      <formula>MOD(ROW(),2)=0</formula>
    </cfRule>
    <cfRule type="expression" dxfId="874" priority="10" stopIfTrue="1">
      <formula>MOD(ROW(),2)&lt;&gt;0</formula>
    </cfRule>
  </conditionalFormatting>
  <conditionalFormatting sqref="A26:A38">
    <cfRule type="expression" dxfId="873" priority="5" stopIfTrue="1">
      <formula>MOD(ROW(),2)=0</formula>
    </cfRule>
    <cfRule type="expression" dxfId="872" priority="6" stopIfTrue="1">
      <formula>MOD(ROW(),2)&lt;&gt;0</formula>
    </cfRule>
  </conditionalFormatting>
  <conditionalFormatting sqref="B26:Q38">
    <cfRule type="expression" dxfId="871" priority="7" stopIfTrue="1">
      <formula>MOD(ROW(),2)=0</formula>
    </cfRule>
    <cfRule type="expression" dxfId="870" priority="8" stopIfTrue="1">
      <formula>MOD(ROW(),2)&lt;&gt;0</formula>
    </cfRule>
  </conditionalFormatting>
  <conditionalFormatting sqref="A21">
    <cfRule type="expression" dxfId="869" priority="1" stopIfTrue="1">
      <formula>MOD(ROW(),2)=0</formula>
    </cfRule>
    <cfRule type="expression" dxfId="868" priority="2" stopIfTrue="1">
      <formula>MOD(ROW(),2)&lt;&gt;0</formula>
    </cfRule>
  </conditionalFormatting>
  <hyperlinks>
    <hyperlink ref="B24" location="Assumptions!A1" display="Assumptions" xr:uid="{B5798278-A1D5-4927-835E-57A65986D80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dimension ref="A1:C160"/>
  <sheetViews>
    <sheetView workbookViewId="0">
      <selection activeCell="A3" sqref="A3"/>
    </sheetView>
  </sheetViews>
  <sheetFormatPr defaultRowHeight="13.2" x14ac:dyDescent="0.25"/>
  <sheetData>
    <row r="1" spans="1:3" x14ac:dyDescent="0.25">
      <c r="A1" t="s">
        <v>78</v>
      </c>
    </row>
    <row r="3" spans="1:3" x14ac:dyDescent="0.25">
      <c r="A3" t="s">
        <v>79</v>
      </c>
      <c r="C3" t="s">
        <v>80</v>
      </c>
    </row>
    <row r="4" spans="1:3" x14ac:dyDescent="0.25">
      <c r="A4" t="s">
        <v>81</v>
      </c>
      <c r="C4" t="s">
        <v>238</v>
      </c>
    </row>
    <row r="5" spans="1:3" x14ac:dyDescent="0.25">
      <c r="A5" t="s">
        <v>82</v>
      </c>
      <c r="C5" t="s">
        <v>239</v>
      </c>
    </row>
    <row r="6" spans="1:3" x14ac:dyDescent="0.25">
      <c r="A6" t="s">
        <v>83</v>
      </c>
      <c r="C6" t="s">
        <v>240</v>
      </c>
    </row>
    <row r="7" spans="1:3" x14ac:dyDescent="0.25">
      <c r="A7" t="s">
        <v>84</v>
      </c>
      <c r="C7" t="s">
        <v>241</v>
      </c>
    </row>
    <row r="8" spans="1:3" x14ac:dyDescent="0.25">
      <c r="A8" t="s">
        <v>85</v>
      </c>
      <c r="C8" t="s">
        <v>242</v>
      </c>
    </row>
    <row r="9" spans="1:3" x14ac:dyDescent="0.25">
      <c r="A9" t="s">
        <v>86</v>
      </c>
      <c r="C9" t="s">
        <v>84</v>
      </c>
    </row>
    <row r="10" spans="1:3" x14ac:dyDescent="0.25">
      <c r="A10" t="s">
        <v>87</v>
      </c>
      <c r="C10" t="s">
        <v>243</v>
      </c>
    </row>
    <row r="11" spans="1:3" x14ac:dyDescent="0.25">
      <c r="A11" t="s">
        <v>88</v>
      </c>
      <c r="C11" t="s">
        <v>88</v>
      </c>
    </row>
    <row r="12" spans="1:3" x14ac:dyDescent="0.25">
      <c r="A12" t="s">
        <v>89</v>
      </c>
      <c r="C12" t="s">
        <v>244</v>
      </c>
    </row>
    <row r="13" spans="1:3" x14ac:dyDescent="0.25">
      <c r="A13" t="s">
        <v>90</v>
      </c>
      <c r="C13" t="s">
        <v>245</v>
      </c>
    </row>
    <row r="14" spans="1:3" x14ac:dyDescent="0.25">
      <c r="A14" t="s">
        <v>91</v>
      </c>
      <c r="C14" t="s">
        <v>246</v>
      </c>
    </row>
    <row r="15" spans="1:3" x14ac:dyDescent="0.25">
      <c r="A15" t="s">
        <v>92</v>
      </c>
      <c r="C15" t="s">
        <v>247</v>
      </c>
    </row>
    <row r="16" spans="1:3" x14ac:dyDescent="0.25">
      <c r="A16" t="s">
        <v>93</v>
      </c>
      <c r="C16" t="s">
        <v>248</v>
      </c>
    </row>
    <row r="17" spans="1:3" x14ac:dyDescent="0.25">
      <c r="A17" t="s">
        <v>94</v>
      </c>
      <c r="C17" t="s">
        <v>249</v>
      </c>
    </row>
    <row r="18" spans="1:3" x14ac:dyDescent="0.25">
      <c r="A18" t="s">
        <v>95</v>
      </c>
      <c r="C18" t="s">
        <v>250</v>
      </c>
    </row>
    <row r="19" spans="1:3" x14ac:dyDescent="0.25">
      <c r="A19" t="s">
        <v>96</v>
      </c>
      <c r="C19" t="s">
        <v>251</v>
      </c>
    </row>
    <row r="20" spans="1:3" x14ac:dyDescent="0.25">
      <c r="A20" t="s">
        <v>97</v>
      </c>
      <c r="C20" t="s">
        <v>252</v>
      </c>
    </row>
    <row r="21" spans="1:3" x14ac:dyDescent="0.25">
      <c r="A21" t="s">
        <v>98</v>
      </c>
      <c r="C21" t="s">
        <v>253</v>
      </c>
    </row>
    <row r="22" spans="1:3" x14ac:dyDescent="0.25">
      <c r="A22" t="s">
        <v>99</v>
      </c>
      <c r="C22" t="s">
        <v>254</v>
      </c>
    </row>
    <row r="23" spans="1:3" x14ac:dyDescent="0.25">
      <c r="A23" t="s">
        <v>100</v>
      </c>
      <c r="C23" t="s">
        <v>255</v>
      </c>
    </row>
    <row r="24" spans="1:3" x14ac:dyDescent="0.25">
      <c r="A24" t="s">
        <v>101</v>
      </c>
      <c r="C24" t="s">
        <v>256</v>
      </c>
    </row>
    <row r="25" spans="1:3" x14ac:dyDescent="0.25">
      <c r="A25" t="s">
        <v>102</v>
      </c>
      <c r="C25" t="s">
        <v>257</v>
      </c>
    </row>
    <row r="26" spans="1:3" x14ac:dyDescent="0.25">
      <c r="A26" t="s">
        <v>103</v>
      </c>
      <c r="C26" t="s">
        <v>258</v>
      </c>
    </row>
    <row r="27" spans="1:3" x14ac:dyDescent="0.25">
      <c r="A27" t="s">
        <v>104</v>
      </c>
      <c r="C27" t="s">
        <v>259</v>
      </c>
    </row>
    <row r="28" spans="1:3" x14ac:dyDescent="0.25">
      <c r="A28" t="s">
        <v>105</v>
      </c>
      <c r="C28" t="s">
        <v>260</v>
      </c>
    </row>
    <row r="29" spans="1:3" x14ac:dyDescent="0.25">
      <c r="A29" t="s">
        <v>106</v>
      </c>
      <c r="C29" t="s">
        <v>261</v>
      </c>
    </row>
    <row r="30" spans="1:3" x14ac:dyDescent="0.25">
      <c r="A30" t="s">
        <v>107</v>
      </c>
      <c r="C30" t="s">
        <v>262</v>
      </c>
    </row>
    <row r="31" spans="1:3" x14ac:dyDescent="0.25">
      <c r="A31" t="s">
        <v>108</v>
      </c>
      <c r="C31" t="s">
        <v>263</v>
      </c>
    </row>
    <row r="32" spans="1:3" x14ac:dyDescent="0.25">
      <c r="A32" t="s">
        <v>109</v>
      </c>
      <c r="C32" t="s">
        <v>264</v>
      </c>
    </row>
    <row r="33" spans="1:3" x14ac:dyDescent="0.25">
      <c r="A33" t="s">
        <v>110</v>
      </c>
      <c r="C33" t="s">
        <v>265</v>
      </c>
    </row>
    <row r="34" spans="1:3" x14ac:dyDescent="0.25">
      <c r="A34" t="s">
        <v>111</v>
      </c>
      <c r="C34" t="s">
        <v>266</v>
      </c>
    </row>
    <row r="35" spans="1:3" x14ac:dyDescent="0.25">
      <c r="A35" t="s">
        <v>112</v>
      </c>
      <c r="C35" t="s">
        <v>267</v>
      </c>
    </row>
    <row r="36" spans="1:3" x14ac:dyDescent="0.25">
      <c r="A36" t="s">
        <v>113</v>
      </c>
      <c r="C36" t="s">
        <v>268</v>
      </c>
    </row>
    <row r="37" spans="1:3" x14ac:dyDescent="0.25">
      <c r="A37" t="s">
        <v>114</v>
      </c>
    </row>
    <row r="38" spans="1:3" x14ac:dyDescent="0.25">
      <c r="A38" t="s">
        <v>115</v>
      </c>
    </row>
    <row r="39" spans="1:3" x14ac:dyDescent="0.25">
      <c r="A39" t="s">
        <v>116</v>
      </c>
    </row>
    <row r="40" spans="1:3" x14ac:dyDescent="0.25">
      <c r="A40" t="s">
        <v>117</v>
      </c>
    </row>
    <row r="41" spans="1:3" x14ac:dyDescent="0.25">
      <c r="A41" t="s">
        <v>118</v>
      </c>
    </row>
    <row r="42" spans="1:3" x14ac:dyDescent="0.25">
      <c r="A42" t="s">
        <v>119</v>
      </c>
    </row>
    <row r="43" spans="1:3" x14ac:dyDescent="0.25">
      <c r="A43" t="s">
        <v>120</v>
      </c>
    </row>
    <row r="44" spans="1:3" x14ac:dyDescent="0.25">
      <c r="A44" t="s">
        <v>121</v>
      </c>
    </row>
    <row r="45" spans="1:3" x14ac:dyDescent="0.25">
      <c r="A45" t="s">
        <v>122</v>
      </c>
    </row>
    <row r="46" spans="1:3" x14ac:dyDescent="0.25">
      <c r="A46" t="s">
        <v>123</v>
      </c>
    </row>
    <row r="47" spans="1:3" x14ac:dyDescent="0.25">
      <c r="A47" t="s">
        <v>124</v>
      </c>
    </row>
    <row r="48" spans="1:3" x14ac:dyDescent="0.25">
      <c r="A48" t="s">
        <v>125</v>
      </c>
    </row>
    <row r="49" spans="1:1" x14ac:dyDescent="0.25">
      <c r="A49" t="s">
        <v>126</v>
      </c>
    </row>
    <row r="50" spans="1:1" x14ac:dyDescent="0.25">
      <c r="A50" t="s">
        <v>127</v>
      </c>
    </row>
    <row r="51" spans="1:1" x14ac:dyDescent="0.25">
      <c r="A51" t="s">
        <v>128</v>
      </c>
    </row>
    <row r="52" spans="1:1" x14ac:dyDescent="0.25">
      <c r="A52" t="s">
        <v>129</v>
      </c>
    </row>
    <row r="53" spans="1:1" x14ac:dyDescent="0.25">
      <c r="A53" t="s">
        <v>130</v>
      </c>
    </row>
    <row r="54" spans="1:1" x14ac:dyDescent="0.25">
      <c r="A54" t="s">
        <v>131</v>
      </c>
    </row>
    <row r="55" spans="1:1" x14ac:dyDescent="0.25">
      <c r="A55" t="s">
        <v>132</v>
      </c>
    </row>
    <row r="56" spans="1:1" x14ac:dyDescent="0.25">
      <c r="A56" t="s">
        <v>133</v>
      </c>
    </row>
    <row r="57" spans="1:1" x14ac:dyDescent="0.25">
      <c r="A57" t="s">
        <v>134</v>
      </c>
    </row>
    <row r="58" spans="1:1" x14ac:dyDescent="0.25">
      <c r="A58" t="s">
        <v>135</v>
      </c>
    </row>
    <row r="59" spans="1:1" x14ac:dyDescent="0.25">
      <c r="A59" t="s">
        <v>136</v>
      </c>
    </row>
    <row r="60" spans="1:1" x14ac:dyDescent="0.25">
      <c r="A60" t="s">
        <v>137</v>
      </c>
    </row>
    <row r="61" spans="1:1" x14ac:dyDescent="0.25">
      <c r="A61" t="s">
        <v>138</v>
      </c>
    </row>
    <row r="62" spans="1:1" x14ac:dyDescent="0.25">
      <c r="A62" t="s">
        <v>139</v>
      </c>
    </row>
    <row r="63" spans="1:1" x14ac:dyDescent="0.25">
      <c r="A63" t="s">
        <v>140</v>
      </c>
    </row>
    <row r="64" spans="1:1" x14ac:dyDescent="0.25">
      <c r="A64" t="s">
        <v>141</v>
      </c>
    </row>
    <row r="65" spans="1:1" x14ac:dyDescent="0.25">
      <c r="A65" t="s">
        <v>142</v>
      </c>
    </row>
    <row r="66" spans="1:1" x14ac:dyDescent="0.25">
      <c r="A66" t="s">
        <v>143</v>
      </c>
    </row>
    <row r="67" spans="1:1" x14ac:dyDescent="0.25">
      <c r="A67" t="s">
        <v>144</v>
      </c>
    </row>
    <row r="68" spans="1:1" x14ac:dyDescent="0.25">
      <c r="A68" t="s">
        <v>145</v>
      </c>
    </row>
    <row r="69" spans="1:1" x14ac:dyDescent="0.25">
      <c r="A69" t="s">
        <v>146</v>
      </c>
    </row>
    <row r="70" spans="1:1" x14ac:dyDescent="0.25">
      <c r="A70" t="s">
        <v>147</v>
      </c>
    </row>
    <row r="71" spans="1:1" x14ac:dyDescent="0.25">
      <c r="A71" t="s">
        <v>148</v>
      </c>
    </row>
    <row r="72" spans="1:1" x14ac:dyDescent="0.25">
      <c r="A72" t="s">
        <v>149</v>
      </c>
    </row>
    <row r="73" spans="1:1" x14ac:dyDescent="0.25">
      <c r="A73" t="s">
        <v>150</v>
      </c>
    </row>
    <row r="74" spans="1:1" x14ac:dyDescent="0.25">
      <c r="A74" t="s">
        <v>151</v>
      </c>
    </row>
    <row r="75" spans="1:1" x14ac:dyDescent="0.25">
      <c r="A75" t="s">
        <v>152</v>
      </c>
    </row>
    <row r="76" spans="1:1" x14ac:dyDescent="0.25">
      <c r="A76" t="s">
        <v>153</v>
      </c>
    </row>
    <row r="77" spans="1:1" x14ac:dyDescent="0.25">
      <c r="A77" t="s">
        <v>154</v>
      </c>
    </row>
    <row r="78" spans="1:1" x14ac:dyDescent="0.25">
      <c r="A78" t="s">
        <v>155</v>
      </c>
    </row>
    <row r="79" spans="1:1" x14ac:dyDescent="0.25">
      <c r="A79" t="s">
        <v>156</v>
      </c>
    </row>
    <row r="80" spans="1:1" x14ac:dyDescent="0.25">
      <c r="A80" t="s">
        <v>157</v>
      </c>
    </row>
    <row r="81" spans="1:1" x14ac:dyDescent="0.25">
      <c r="A81" t="s">
        <v>158</v>
      </c>
    </row>
    <row r="82" spans="1:1" x14ac:dyDescent="0.25">
      <c r="A82" t="s">
        <v>159</v>
      </c>
    </row>
    <row r="83" spans="1:1" x14ac:dyDescent="0.25">
      <c r="A83" t="s">
        <v>160</v>
      </c>
    </row>
    <row r="84" spans="1:1" x14ac:dyDescent="0.25">
      <c r="A84" t="s">
        <v>161</v>
      </c>
    </row>
    <row r="85" spans="1:1" x14ac:dyDescent="0.25">
      <c r="A85" t="s">
        <v>162</v>
      </c>
    </row>
    <row r="86" spans="1:1" x14ac:dyDescent="0.25">
      <c r="A86" t="s">
        <v>163</v>
      </c>
    </row>
    <row r="87" spans="1:1" x14ac:dyDescent="0.25">
      <c r="A87" t="s">
        <v>164</v>
      </c>
    </row>
    <row r="88" spans="1:1" x14ac:dyDescent="0.25">
      <c r="A88" t="s">
        <v>165</v>
      </c>
    </row>
    <row r="89" spans="1:1" x14ac:dyDescent="0.25">
      <c r="A89" t="s">
        <v>166</v>
      </c>
    </row>
    <row r="90" spans="1:1" x14ac:dyDescent="0.25">
      <c r="A90" t="s">
        <v>167</v>
      </c>
    </row>
    <row r="91" spans="1:1" x14ac:dyDescent="0.25">
      <c r="A91" t="s">
        <v>168</v>
      </c>
    </row>
    <row r="92" spans="1:1" x14ac:dyDescent="0.25">
      <c r="A92" t="s">
        <v>169</v>
      </c>
    </row>
    <row r="93" spans="1:1" x14ac:dyDescent="0.25">
      <c r="A93" t="s">
        <v>170</v>
      </c>
    </row>
    <row r="94" spans="1:1" x14ac:dyDescent="0.25">
      <c r="A94" t="s">
        <v>171</v>
      </c>
    </row>
    <row r="95" spans="1:1" x14ac:dyDescent="0.25">
      <c r="A95" t="s">
        <v>172</v>
      </c>
    </row>
    <row r="96" spans="1:1" x14ac:dyDescent="0.25">
      <c r="A96" t="s">
        <v>173</v>
      </c>
    </row>
    <row r="97" spans="1:1" x14ac:dyDescent="0.25">
      <c r="A97" t="s">
        <v>174</v>
      </c>
    </row>
    <row r="98" spans="1:1" x14ac:dyDescent="0.25">
      <c r="A98" t="s">
        <v>175</v>
      </c>
    </row>
    <row r="99" spans="1:1" x14ac:dyDescent="0.25">
      <c r="A99" t="s">
        <v>176</v>
      </c>
    </row>
    <row r="100" spans="1:1" x14ac:dyDescent="0.25">
      <c r="A100" t="s">
        <v>177</v>
      </c>
    </row>
    <row r="101" spans="1:1" x14ac:dyDescent="0.25">
      <c r="A101" t="s">
        <v>178</v>
      </c>
    </row>
    <row r="102" spans="1:1" x14ac:dyDescent="0.25">
      <c r="A102" t="s">
        <v>179</v>
      </c>
    </row>
    <row r="103" spans="1:1" x14ac:dyDescent="0.25">
      <c r="A103" t="s">
        <v>180</v>
      </c>
    </row>
    <row r="104" spans="1:1" x14ac:dyDescent="0.25">
      <c r="A104" t="s">
        <v>181</v>
      </c>
    </row>
    <row r="105" spans="1:1" x14ac:dyDescent="0.25">
      <c r="A105" t="s">
        <v>182</v>
      </c>
    </row>
    <row r="106" spans="1:1" x14ac:dyDescent="0.25">
      <c r="A106" t="s">
        <v>183</v>
      </c>
    </row>
    <row r="107" spans="1:1" x14ac:dyDescent="0.25">
      <c r="A107" t="s">
        <v>184</v>
      </c>
    </row>
    <row r="108" spans="1:1" x14ac:dyDescent="0.25">
      <c r="A108" t="s">
        <v>185</v>
      </c>
    </row>
    <row r="109" spans="1:1" x14ac:dyDescent="0.25">
      <c r="A109" t="s">
        <v>186</v>
      </c>
    </row>
    <row r="110" spans="1:1" x14ac:dyDescent="0.25">
      <c r="A110" t="s">
        <v>187</v>
      </c>
    </row>
    <row r="111" spans="1:1" x14ac:dyDescent="0.25">
      <c r="A111" t="s">
        <v>188</v>
      </c>
    </row>
    <row r="112" spans="1:1" x14ac:dyDescent="0.25">
      <c r="A112" t="s">
        <v>189</v>
      </c>
    </row>
    <row r="113" spans="1:1" x14ac:dyDescent="0.25">
      <c r="A113" t="s">
        <v>190</v>
      </c>
    </row>
    <row r="114" spans="1:1" x14ac:dyDescent="0.25">
      <c r="A114" t="s">
        <v>191</v>
      </c>
    </row>
    <row r="115" spans="1:1" x14ac:dyDescent="0.25">
      <c r="A115" t="s">
        <v>192</v>
      </c>
    </row>
    <row r="116" spans="1:1" x14ac:dyDescent="0.25">
      <c r="A116" t="s">
        <v>193</v>
      </c>
    </row>
    <row r="117" spans="1:1" x14ac:dyDescent="0.25">
      <c r="A117" t="s">
        <v>194</v>
      </c>
    </row>
    <row r="118" spans="1:1" x14ac:dyDescent="0.25">
      <c r="A118" t="s">
        <v>195</v>
      </c>
    </row>
    <row r="119" spans="1:1" x14ac:dyDescent="0.25">
      <c r="A119" t="s">
        <v>196</v>
      </c>
    </row>
    <row r="120" spans="1:1" x14ac:dyDescent="0.25">
      <c r="A120" t="s">
        <v>197</v>
      </c>
    </row>
    <row r="121" spans="1:1" x14ac:dyDescent="0.25">
      <c r="A121" t="s">
        <v>198</v>
      </c>
    </row>
    <row r="122" spans="1:1" x14ac:dyDescent="0.25">
      <c r="A122" t="s">
        <v>199</v>
      </c>
    </row>
    <row r="123" spans="1:1" x14ac:dyDescent="0.25">
      <c r="A123" t="s">
        <v>200</v>
      </c>
    </row>
    <row r="124" spans="1:1" x14ac:dyDescent="0.25">
      <c r="A124" t="s">
        <v>201</v>
      </c>
    </row>
    <row r="125" spans="1:1" x14ac:dyDescent="0.25">
      <c r="A125" t="s">
        <v>202</v>
      </c>
    </row>
    <row r="126" spans="1:1" x14ac:dyDescent="0.25">
      <c r="A126" t="s">
        <v>203</v>
      </c>
    </row>
    <row r="127" spans="1:1" x14ac:dyDescent="0.25">
      <c r="A127" t="s">
        <v>204</v>
      </c>
    </row>
    <row r="128" spans="1:1" x14ac:dyDescent="0.25">
      <c r="A128" t="s">
        <v>205</v>
      </c>
    </row>
    <row r="129" spans="1:1" x14ac:dyDescent="0.25">
      <c r="A129" t="s">
        <v>206</v>
      </c>
    </row>
    <row r="130" spans="1:1" x14ac:dyDescent="0.25">
      <c r="A130" t="s">
        <v>207</v>
      </c>
    </row>
    <row r="131" spans="1:1" x14ac:dyDescent="0.25">
      <c r="A131" t="s">
        <v>208</v>
      </c>
    </row>
    <row r="132" spans="1:1" x14ac:dyDescent="0.25">
      <c r="A132" t="s">
        <v>209</v>
      </c>
    </row>
    <row r="133" spans="1:1" x14ac:dyDescent="0.25">
      <c r="A133" t="s">
        <v>210</v>
      </c>
    </row>
    <row r="134" spans="1:1" x14ac:dyDescent="0.25">
      <c r="A134" t="s">
        <v>211</v>
      </c>
    </row>
    <row r="135" spans="1:1" x14ac:dyDescent="0.25">
      <c r="A135" t="s">
        <v>212</v>
      </c>
    </row>
    <row r="136" spans="1:1" x14ac:dyDescent="0.25">
      <c r="A136" t="s">
        <v>213</v>
      </c>
    </row>
    <row r="137" spans="1:1" x14ac:dyDescent="0.25">
      <c r="A137" t="s">
        <v>214</v>
      </c>
    </row>
    <row r="138" spans="1:1" x14ac:dyDescent="0.25">
      <c r="A138" t="s">
        <v>215</v>
      </c>
    </row>
    <row r="139" spans="1:1" x14ac:dyDescent="0.25">
      <c r="A139" t="s">
        <v>216</v>
      </c>
    </row>
    <row r="140" spans="1:1" x14ac:dyDescent="0.25">
      <c r="A140" t="s">
        <v>217</v>
      </c>
    </row>
    <row r="141" spans="1:1" x14ac:dyDescent="0.25">
      <c r="A141" t="s">
        <v>218</v>
      </c>
    </row>
    <row r="142" spans="1:1" x14ac:dyDescent="0.25">
      <c r="A142" t="s">
        <v>219</v>
      </c>
    </row>
    <row r="143" spans="1:1" x14ac:dyDescent="0.25">
      <c r="A143" t="s">
        <v>220</v>
      </c>
    </row>
    <row r="144" spans="1:1" x14ac:dyDescent="0.25">
      <c r="A144" t="s">
        <v>221</v>
      </c>
    </row>
    <row r="145" spans="1:1" x14ac:dyDescent="0.25">
      <c r="A145" t="s">
        <v>222</v>
      </c>
    </row>
    <row r="146" spans="1:1" x14ac:dyDescent="0.25">
      <c r="A146" t="s">
        <v>223</v>
      </c>
    </row>
    <row r="147" spans="1:1" x14ac:dyDescent="0.25">
      <c r="A147" t="s">
        <v>224</v>
      </c>
    </row>
    <row r="148" spans="1:1" x14ac:dyDescent="0.25">
      <c r="A148" t="s">
        <v>225</v>
      </c>
    </row>
    <row r="149" spans="1:1" x14ac:dyDescent="0.25">
      <c r="A149" t="s">
        <v>226</v>
      </c>
    </row>
    <row r="150" spans="1:1" x14ac:dyDescent="0.25">
      <c r="A150" t="s">
        <v>227</v>
      </c>
    </row>
    <row r="151" spans="1:1" x14ac:dyDescent="0.25">
      <c r="A151" t="s">
        <v>228</v>
      </c>
    </row>
    <row r="152" spans="1:1" x14ac:dyDescent="0.25">
      <c r="A152" t="s">
        <v>229</v>
      </c>
    </row>
    <row r="153" spans="1:1" x14ac:dyDescent="0.25">
      <c r="A153" t="s">
        <v>230</v>
      </c>
    </row>
    <row r="154" spans="1:1" x14ac:dyDescent="0.25">
      <c r="A154" t="s">
        <v>231</v>
      </c>
    </row>
    <row r="155" spans="1:1" x14ac:dyDescent="0.25">
      <c r="A155" t="s">
        <v>232</v>
      </c>
    </row>
    <row r="156" spans="1:1" x14ac:dyDescent="0.25">
      <c r="A156" t="s">
        <v>233</v>
      </c>
    </row>
    <row r="157" spans="1:1" x14ac:dyDescent="0.25">
      <c r="A157" t="s">
        <v>234</v>
      </c>
    </row>
    <row r="158" spans="1:1" x14ac:dyDescent="0.25">
      <c r="A158" t="s">
        <v>235</v>
      </c>
    </row>
    <row r="159" spans="1:1" x14ac:dyDescent="0.25">
      <c r="A159" t="s">
        <v>236</v>
      </c>
    </row>
    <row r="160" spans="1:1" x14ac:dyDescent="0.25">
      <c r="A160" t="s">
        <v>237</v>
      </c>
    </row>
  </sheetData>
  <sheetProtection algorithmName="SHA-512" hashValue="hjw2Nc7SXSGW82XbgYH3Z4DBn4M+eoqGZN9LYqbioG7OKiyh8NsSuH19xxaVcEmlezrJEAr7xXVAW3wrV9qaJw==" saltValue="XGpi+Y7gekpglurefedRPw==" spinCount="100000"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135"/>
  <dimension ref="A1:Q45"/>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x-422</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351</v>
      </c>
      <c r="C7" s="92"/>
      <c r="D7" s="92"/>
      <c r="E7" s="92"/>
      <c r="F7" s="92"/>
      <c r="G7" s="92"/>
      <c r="H7" s="92"/>
      <c r="I7" s="92"/>
      <c r="J7" s="92"/>
      <c r="K7" s="92"/>
      <c r="L7" s="92"/>
      <c r="M7" s="92"/>
      <c r="N7" s="92"/>
      <c r="O7" s="92"/>
      <c r="P7" s="92"/>
      <c r="Q7" s="92"/>
    </row>
    <row r="8" spans="1:17" x14ac:dyDescent="0.25">
      <c r="A8" s="90" t="s">
        <v>349</v>
      </c>
      <c r="B8" s="92" t="s">
        <v>53</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749</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489</v>
      </c>
      <c r="C12" s="92"/>
      <c r="D12" s="92"/>
      <c r="E12" s="92"/>
      <c r="F12" s="92"/>
      <c r="G12" s="92"/>
      <c r="H12" s="92"/>
      <c r="I12" s="92"/>
      <c r="J12" s="92"/>
      <c r="K12" s="92"/>
      <c r="L12" s="92"/>
      <c r="M12" s="92"/>
      <c r="N12" s="92"/>
      <c r="O12" s="92"/>
      <c r="P12" s="92"/>
      <c r="Q12" s="92"/>
    </row>
    <row r="13" spans="1:17" x14ac:dyDescent="0.25">
      <c r="A13" s="90" t="s">
        <v>389</v>
      </c>
      <c r="B13" s="92">
        <v>1</v>
      </c>
      <c r="C13" s="92"/>
      <c r="D13" s="92"/>
      <c r="E13" s="92"/>
      <c r="F13" s="92"/>
      <c r="G13" s="92"/>
      <c r="H13" s="92"/>
      <c r="I13" s="92"/>
      <c r="J13" s="92"/>
      <c r="K13" s="92"/>
      <c r="L13" s="92"/>
      <c r="M13" s="92"/>
      <c r="N13" s="92"/>
      <c r="O13" s="92"/>
      <c r="P13" s="92"/>
      <c r="Q13" s="92"/>
    </row>
    <row r="14" spans="1:17" x14ac:dyDescent="0.25">
      <c r="A14" s="90" t="s">
        <v>18</v>
      </c>
      <c r="B14" s="92">
        <v>422</v>
      </c>
      <c r="C14" s="92"/>
      <c r="D14" s="92"/>
      <c r="E14" s="92"/>
      <c r="F14" s="92"/>
      <c r="G14" s="92"/>
      <c r="H14" s="92"/>
      <c r="I14" s="92"/>
      <c r="J14" s="92"/>
      <c r="K14" s="92"/>
      <c r="L14" s="92"/>
      <c r="M14" s="92"/>
      <c r="N14" s="92"/>
      <c r="O14" s="92"/>
      <c r="P14" s="92"/>
      <c r="Q14" s="92"/>
    </row>
    <row r="15" spans="1:17" x14ac:dyDescent="0.25">
      <c r="A15" s="90" t="s">
        <v>58</v>
      </c>
      <c r="B15" s="92" t="s">
        <v>750</v>
      </c>
      <c r="C15" s="92"/>
      <c r="D15" s="92"/>
      <c r="E15" s="92"/>
      <c r="F15" s="92"/>
      <c r="G15" s="92"/>
      <c r="H15" s="92"/>
      <c r="I15" s="92"/>
      <c r="J15" s="92"/>
      <c r="K15" s="92"/>
      <c r="L15" s="92"/>
      <c r="M15" s="92"/>
      <c r="N15" s="92"/>
      <c r="O15" s="92"/>
      <c r="P15" s="92"/>
      <c r="Q15" s="92"/>
    </row>
    <row r="16" spans="1:17" x14ac:dyDescent="0.25">
      <c r="A16" s="90" t="s">
        <v>59</v>
      </c>
      <c r="B16" s="92" t="s">
        <v>751</v>
      </c>
      <c r="C16" s="92"/>
      <c r="D16" s="92"/>
      <c r="E16" s="92"/>
      <c r="F16" s="92"/>
      <c r="G16" s="92"/>
      <c r="H16" s="92"/>
      <c r="I16" s="92"/>
      <c r="J16" s="92"/>
      <c r="K16" s="92"/>
      <c r="L16" s="92"/>
      <c r="M16" s="92"/>
      <c r="N16" s="92"/>
      <c r="O16" s="92"/>
      <c r="P16" s="92"/>
      <c r="Q16" s="92"/>
    </row>
    <row r="17" spans="1:17" ht="52.8" x14ac:dyDescent="0.25">
      <c r="A17" s="90" t="s">
        <v>360</v>
      </c>
      <c r="B17" s="92" t="s">
        <v>824</v>
      </c>
      <c r="C17" s="92"/>
      <c r="D17" s="92"/>
      <c r="E17" s="92"/>
      <c r="F17" s="92"/>
      <c r="G17" s="92"/>
      <c r="H17" s="92"/>
      <c r="I17" s="92"/>
      <c r="J17" s="92"/>
      <c r="K17" s="92"/>
      <c r="L17" s="92"/>
      <c r="M17" s="92"/>
      <c r="N17" s="92"/>
      <c r="O17" s="92"/>
      <c r="P17" s="92"/>
      <c r="Q17" s="92"/>
    </row>
    <row r="18" spans="1:17" x14ac:dyDescent="0.25">
      <c r="A18" s="90" t="s">
        <v>19</v>
      </c>
      <c r="B18" s="110">
        <v>45106</v>
      </c>
      <c r="C18" s="110"/>
      <c r="D18" s="110"/>
      <c r="E18" s="110"/>
      <c r="F18" s="110"/>
      <c r="G18" s="110"/>
      <c r="H18" s="110"/>
      <c r="I18" s="110"/>
      <c r="J18" s="110"/>
      <c r="K18" s="110"/>
      <c r="L18" s="110"/>
      <c r="M18" s="110"/>
      <c r="N18" s="110"/>
      <c r="O18" s="110"/>
      <c r="P18" s="110"/>
      <c r="Q18" s="110"/>
    </row>
    <row r="19" spans="1:17" x14ac:dyDescent="0.25">
      <c r="A19" s="90" t="s">
        <v>20</v>
      </c>
      <c r="B19" s="110"/>
      <c r="C19" s="110"/>
      <c r="D19" s="110"/>
      <c r="E19" s="110"/>
      <c r="F19" s="110"/>
      <c r="G19" s="110"/>
      <c r="H19" s="110"/>
      <c r="I19" s="110"/>
      <c r="J19" s="110"/>
      <c r="K19" s="110"/>
      <c r="L19" s="110"/>
      <c r="M19" s="110"/>
      <c r="N19" s="110"/>
      <c r="O19" s="110"/>
      <c r="P19" s="110"/>
      <c r="Q19" s="110"/>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2" spans="1:17" x14ac:dyDescent="0.25">
      <c r="C22" s="107"/>
      <c r="D22" s="107"/>
      <c r="E22" s="107"/>
      <c r="F22" s="107"/>
      <c r="G22" s="107"/>
      <c r="H22" s="107"/>
      <c r="I22" s="107"/>
      <c r="J22" s="107"/>
      <c r="K22" s="107"/>
      <c r="L22" s="107"/>
      <c r="M22" s="107"/>
      <c r="N22" s="107"/>
      <c r="O22" s="107"/>
      <c r="P22" s="107"/>
      <c r="Q22" s="107"/>
    </row>
    <row r="23" spans="1:17" x14ac:dyDescent="0.25">
      <c r="B23" s="107" t="str">
        <f>HYPERLINK("#'Factor List'!A1","Back to Factor List")</f>
        <v>Back to Factor List</v>
      </c>
    </row>
    <row r="24" spans="1:17" x14ac:dyDescent="0.25">
      <c r="B24" s="107" t="s">
        <v>839</v>
      </c>
    </row>
    <row r="26" spans="1:17" x14ac:dyDescent="0.25">
      <c r="A26" s="153" t="s">
        <v>446</v>
      </c>
      <c r="B26" s="153">
        <v>65</v>
      </c>
      <c r="C26" s="153">
        <v>66</v>
      </c>
      <c r="D26" s="153">
        <v>67</v>
      </c>
      <c r="E26" s="153">
        <v>68</v>
      </c>
      <c r="F26" s="153">
        <v>69</v>
      </c>
      <c r="G26" s="153">
        <v>70</v>
      </c>
      <c r="H26" s="153">
        <v>71</v>
      </c>
      <c r="I26" s="153">
        <v>72</v>
      </c>
      <c r="J26" s="153">
        <v>73</v>
      </c>
      <c r="K26" s="153">
        <v>74</v>
      </c>
      <c r="L26" s="153">
        <v>75</v>
      </c>
      <c r="M26" s="153">
        <v>76</v>
      </c>
      <c r="N26" s="153">
        <v>77</v>
      </c>
      <c r="O26" s="153">
        <v>78</v>
      </c>
      <c r="P26" s="153">
        <v>79</v>
      </c>
      <c r="Q26" s="153">
        <v>80</v>
      </c>
    </row>
    <row r="27" spans="1:17" x14ac:dyDescent="0.25">
      <c r="A27" s="154">
        <v>0</v>
      </c>
      <c r="B27" s="155">
        <v>1</v>
      </c>
      <c r="C27" s="155">
        <v>1.0580000000000001</v>
      </c>
      <c r="D27" s="155">
        <v>1.125</v>
      </c>
      <c r="E27" s="155">
        <v>1.2</v>
      </c>
      <c r="F27" s="155">
        <v>1.282</v>
      </c>
      <c r="G27" s="155">
        <v>1.3740000000000001</v>
      </c>
      <c r="H27" s="155">
        <v>1.476</v>
      </c>
      <c r="I27" s="155">
        <v>1.589</v>
      </c>
      <c r="J27" s="155">
        <v>1.714</v>
      </c>
      <c r="K27" s="155">
        <v>1.853</v>
      </c>
      <c r="L27" s="155">
        <v>2.008</v>
      </c>
      <c r="M27" s="155">
        <v>2.1800000000000002</v>
      </c>
      <c r="N27" s="155">
        <v>2.371</v>
      </c>
      <c r="O27" s="155">
        <v>2.5840000000000001</v>
      </c>
      <c r="P27" s="155">
        <v>2.8210000000000002</v>
      </c>
      <c r="Q27" s="155">
        <v>3.0830000000000002</v>
      </c>
    </row>
    <row r="28" spans="1:17" x14ac:dyDescent="0.25">
      <c r="A28" s="154">
        <v>1</v>
      </c>
      <c r="B28" s="155">
        <v>1.0049999999999999</v>
      </c>
      <c r="C28" s="155">
        <v>1.0640000000000001</v>
      </c>
      <c r="D28" s="155">
        <v>1.131</v>
      </c>
      <c r="E28" s="155">
        <v>1.206</v>
      </c>
      <c r="F28" s="155">
        <v>1.29</v>
      </c>
      <c r="G28" s="155">
        <v>1.3819999999999999</v>
      </c>
      <c r="H28" s="155">
        <v>1.4850000000000001</v>
      </c>
      <c r="I28" s="155">
        <v>1.599</v>
      </c>
      <c r="J28" s="155">
        <v>1.726</v>
      </c>
      <c r="K28" s="155">
        <v>1.8660000000000001</v>
      </c>
      <c r="L28" s="155">
        <v>2.0219999999999998</v>
      </c>
      <c r="M28" s="155">
        <v>2.1960000000000002</v>
      </c>
      <c r="N28" s="155">
        <v>2.3889999999999998</v>
      </c>
      <c r="O28" s="155">
        <v>2.6040000000000001</v>
      </c>
      <c r="P28" s="155">
        <v>2.843</v>
      </c>
      <c r="Q28" s="155"/>
    </row>
    <row r="29" spans="1:17" x14ac:dyDescent="0.25">
      <c r="A29" s="154">
        <v>2</v>
      </c>
      <c r="B29" s="155">
        <v>1.01</v>
      </c>
      <c r="C29" s="155">
        <v>1.069</v>
      </c>
      <c r="D29" s="155">
        <v>1.1379999999999999</v>
      </c>
      <c r="E29" s="155">
        <v>1.2130000000000001</v>
      </c>
      <c r="F29" s="155">
        <v>1.2969999999999999</v>
      </c>
      <c r="G29" s="155">
        <v>1.391</v>
      </c>
      <c r="H29" s="155">
        <v>1.4950000000000001</v>
      </c>
      <c r="I29" s="155">
        <v>1.61</v>
      </c>
      <c r="J29" s="155">
        <v>1.7370000000000001</v>
      </c>
      <c r="K29" s="155">
        <v>1.879</v>
      </c>
      <c r="L29" s="155">
        <v>2.0369999999999999</v>
      </c>
      <c r="M29" s="155">
        <v>2.2120000000000002</v>
      </c>
      <c r="N29" s="155">
        <v>2.407</v>
      </c>
      <c r="O29" s="155">
        <v>2.6240000000000001</v>
      </c>
      <c r="P29" s="155">
        <v>2.8650000000000002</v>
      </c>
      <c r="Q29" s="155"/>
    </row>
    <row r="30" spans="1:17" x14ac:dyDescent="0.25">
      <c r="A30" s="154">
        <v>3</v>
      </c>
      <c r="B30" s="155">
        <v>1.0149999999999999</v>
      </c>
      <c r="C30" s="155">
        <v>1.075</v>
      </c>
      <c r="D30" s="155">
        <v>1.1439999999999999</v>
      </c>
      <c r="E30" s="155">
        <v>1.22</v>
      </c>
      <c r="F30" s="155">
        <v>1.3049999999999999</v>
      </c>
      <c r="G30" s="155">
        <v>1.399</v>
      </c>
      <c r="H30" s="155">
        <v>1.504</v>
      </c>
      <c r="I30" s="155">
        <v>1.62</v>
      </c>
      <c r="J30" s="155">
        <v>1.7490000000000001</v>
      </c>
      <c r="K30" s="155">
        <v>1.8919999999999999</v>
      </c>
      <c r="L30" s="155">
        <v>2.0510000000000002</v>
      </c>
      <c r="M30" s="155">
        <v>2.2280000000000002</v>
      </c>
      <c r="N30" s="155">
        <v>2.4249999999999998</v>
      </c>
      <c r="O30" s="155">
        <v>2.6440000000000001</v>
      </c>
      <c r="P30" s="155">
        <v>2.887</v>
      </c>
      <c r="Q30" s="155"/>
    </row>
    <row r="31" spans="1:17" x14ac:dyDescent="0.25">
      <c r="A31" s="154">
        <v>4</v>
      </c>
      <c r="B31" s="155">
        <v>1.0189999999999999</v>
      </c>
      <c r="C31" s="155">
        <v>1.08</v>
      </c>
      <c r="D31" s="155">
        <v>1.1499999999999999</v>
      </c>
      <c r="E31" s="155">
        <v>1.2270000000000001</v>
      </c>
      <c r="F31" s="155">
        <v>1.3129999999999999</v>
      </c>
      <c r="G31" s="155">
        <v>1.4079999999999999</v>
      </c>
      <c r="H31" s="155">
        <v>1.5129999999999999</v>
      </c>
      <c r="I31" s="155">
        <v>1.631</v>
      </c>
      <c r="J31" s="155">
        <v>1.76</v>
      </c>
      <c r="K31" s="155">
        <v>1.905</v>
      </c>
      <c r="L31" s="155">
        <v>2.0649999999999999</v>
      </c>
      <c r="M31" s="155">
        <v>2.2440000000000002</v>
      </c>
      <c r="N31" s="155">
        <v>2.4420000000000002</v>
      </c>
      <c r="O31" s="155">
        <v>2.6629999999999998</v>
      </c>
      <c r="P31" s="155">
        <v>2.9079999999999999</v>
      </c>
      <c r="Q31" s="155"/>
    </row>
    <row r="32" spans="1:17" x14ac:dyDescent="0.25">
      <c r="A32" s="154">
        <v>5</v>
      </c>
      <c r="B32" s="155">
        <v>1.024</v>
      </c>
      <c r="C32" s="155">
        <v>1.0860000000000001</v>
      </c>
      <c r="D32" s="155">
        <v>1.1559999999999999</v>
      </c>
      <c r="E32" s="155">
        <v>1.234</v>
      </c>
      <c r="F32" s="155">
        <v>1.32</v>
      </c>
      <c r="G32" s="155">
        <v>1.4159999999999999</v>
      </c>
      <c r="H32" s="155">
        <v>1.5229999999999999</v>
      </c>
      <c r="I32" s="155">
        <v>1.641</v>
      </c>
      <c r="J32" s="155">
        <v>1.772</v>
      </c>
      <c r="K32" s="155">
        <v>1.9179999999999999</v>
      </c>
      <c r="L32" s="155">
        <v>2.08</v>
      </c>
      <c r="M32" s="155">
        <v>2.2599999999999998</v>
      </c>
      <c r="N32" s="155">
        <v>2.46</v>
      </c>
      <c r="O32" s="155">
        <v>2.6829999999999998</v>
      </c>
      <c r="P32" s="155">
        <v>2.93</v>
      </c>
      <c r="Q32" s="155"/>
    </row>
    <row r="33" spans="1:17" x14ac:dyDescent="0.25">
      <c r="A33" s="154">
        <v>6</v>
      </c>
      <c r="B33" s="155">
        <v>1.0289999999999999</v>
      </c>
      <c r="C33" s="155">
        <v>1.0920000000000001</v>
      </c>
      <c r="D33" s="155">
        <v>1.1619999999999999</v>
      </c>
      <c r="E33" s="155">
        <v>1.2410000000000001</v>
      </c>
      <c r="F33" s="155">
        <v>1.3280000000000001</v>
      </c>
      <c r="G33" s="155">
        <v>1.425</v>
      </c>
      <c r="H33" s="155">
        <v>1.532</v>
      </c>
      <c r="I33" s="155">
        <v>1.651</v>
      </c>
      <c r="J33" s="155">
        <v>1.784</v>
      </c>
      <c r="K33" s="155">
        <v>1.931</v>
      </c>
      <c r="L33" s="155">
        <v>2.0939999999999999</v>
      </c>
      <c r="M33" s="155">
        <v>2.2759999999999998</v>
      </c>
      <c r="N33" s="155">
        <v>2.4780000000000002</v>
      </c>
      <c r="O33" s="155">
        <v>2.7029999999999998</v>
      </c>
      <c r="P33" s="155">
        <v>2.952</v>
      </c>
      <c r="Q33" s="155"/>
    </row>
    <row r="34" spans="1:17" x14ac:dyDescent="0.25">
      <c r="A34" s="154">
        <v>7</v>
      </c>
      <c r="B34" s="155">
        <v>1.034</v>
      </c>
      <c r="C34" s="155">
        <v>1.097</v>
      </c>
      <c r="D34" s="155">
        <v>1.169</v>
      </c>
      <c r="E34" s="155">
        <v>1.248</v>
      </c>
      <c r="F34" s="155">
        <v>1.3360000000000001</v>
      </c>
      <c r="G34" s="155">
        <v>1.4330000000000001</v>
      </c>
      <c r="H34" s="155">
        <v>1.542</v>
      </c>
      <c r="I34" s="155">
        <v>1.6619999999999999</v>
      </c>
      <c r="J34" s="155">
        <v>1.7949999999999999</v>
      </c>
      <c r="K34" s="155">
        <v>1.9430000000000001</v>
      </c>
      <c r="L34" s="155">
        <v>2.1080000000000001</v>
      </c>
      <c r="M34" s="155">
        <v>2.2919999999999998</v>
      </c>
      <c r="N34" s="155">
        <v>2.496</v>
      </c>
      <c r="O34" s="155">
        <v>2.722</v>
      </c>
      <c r="P34" s="155">
        <v>2.9740000000000002</v>
      </c>
      <c r="Q34" s="155"/>
    </row>
    <row r="35" spans="1:17" x14ac:dyDescent="0.25">
      <c r="A35" s="154">
        <v>8</v>
      </c>
      <c r="B35" s="155">
        <v>1.0389999999999999</v>
      </c>
      <c r="C35" s="155">
        <v>1.103</v>
      </c>
      <c r="D35" s="155">
        <v>1.175</v>
      </c>
      <c r="E35" s="155">
        <v>1.2549999999999999</v>
      </c>
      <c r="F35" s="155">
        <v>1.343</v>
      </c>
      <c r="G35" s="155">
        <v>1.4419999999999999</v>
      </c>
      <c r="H35" s="155">
        <v>1.5509999999999999</v>
      </c>
      <c r="I35" s="155">
        <v>1.6719999999999999</v>
      </c>
      <c r="J35" s="155">
        <v>1.8069999999999999</v>
      </c>
      <c r="K35" s="155">
        <v>1.956</v>
      </c>
      <c r="L35" s="155">
        <v>2.1230000000000002</v>
      </c>
      <c r="M35" s="155">
        <v>2.3079999999999998</v>
      </c>
      <c r="N35" s="155">
        <v>2.5129999999999999</v>
      </c>
      <c r="O35" s="155">
        <v>2.742</v>
      </c>
      <c r="P35" s="155">
        <v>2.996</v>
      </c>
      <c r="Q35" s="155"/>
    </row>
    <row r="36" spans="1:17" x14ac:dyDescent="0.25">
      <c r="A36" s="154">
        <v>9</v>
      </c>
      <c r="B36" s="155">
        <v>1.044</v>
      </c>
      <c r="C36" s="155">
        <v>1.1080000000000001</v>
      </c>
      <c r="D36" s="155">
        <v>1.181</v>
      </c>
      <c r="E36" s="155">
        <v>1.2609999999999999</v>
      </c>
      <c r="F36" s="155">
        <v>1.351</v>
      </c>
      <c r="G36" s="155">
        <v>1.45</v>
      </c>
      <c r="H36" s="155">
        <v>1.5609999999999999</v>
      </c>
      <c r="I36" s="155">
        <v>1.6830000000000001</v>
      </c>
      <c r="J36" s="155">
        <v>1.8180000000000001</v>
      </c>
      <c r="K36" s="155">
        <v>1.9690000000000001</v>
      </c>
      <c r="L36" s="155">
        <v>2.137</v>
      </c>
      <c r="M36" s="155">
        <v>2.3239999999999998</v>
      </c>
      <c r="N36" s="155">
        <v>2.5310000000000001</v>
      </c>
      <c r="O36" s="155">
        <v>2.762</v>
      </c>
      <c r="P36" s="155">
        <v>3.0179999999999998</v>
      </c>
      <c r="Q36" s="155"/>
    </row>
    <row r="37" spans="1:17" x14ac:dyDescent="0.25">
      <c r="A37" s="154">
        <v>10</v>
      </c>
      <c r="B37" s="155">
        <v>1.048</v>
      </c>
      <c r="C37" s="155">
        <v>1.1140000000000001</v>
      </c>
      <c r="D37" s="155">
        <v>1.1870000000000001</v>
      </c>
      <c r="E37" s="155">
        <v>1.268</v>
      </c>
      <c r="F37" s="155">
        <v>1.359</v>
      </c>
      <c r="G37" s="155">
        <v>1.4590000000000001</v>
      </c>
      <c r="H37" s="155">
        <v>1.57</v>
      </c>
      <c r="I37" s="155">
        <v>1.6930000000000001</v>
      </c>
      <c r="J37" s="155">
        <v>1.83</v>
      </c>
      <c r="K37" s="155">
        <v>1.982</v>
      </c>
      <c r="L37" s="155">
        <v>2.1509999999999998</v>
      </c>
      <c r="M37" s="155">
        <v>2.34</v>
      </c>
      <c r="N37" s="155">
        <v>2.5489999999999999</v>
      </c>
      <c r="O37" s="155">
        <v>2.782</v>
      </c>
      <c r="P37" s="155">
        <v>3.0390000000000001</v>
      </c>
      <c r="Q37" s="155"/>
    </row>
    <row r="38" spans="1:17" x14ac:dyDescent="0.25">
      <c r="A38" s="154">
        <v>11</v>
      </c>
      <c r="B38" s="155">
        <v>1.0529999999999999</v>
      </c>
      <c r="C38" s="155">
        <v>1.1200000000000001</v>
      </c>
      <c r="D38" s="155">
        <v>1.1930000000000001</v>
      </c>
      <c r="E38" s="155">
        <v>1.2749999999999999</v>
      </c>
      <c r="F38" s="155">
        <v>1.3660000000000001</v>
      </c>
      <c r="G38" s="155">
        <v>1.4670000000000001</v>
      </c>
      <c r="H38" s="155">
        <v>1.579</v>
      </c>
      <c r="I38" s="155">
        <v>1.704</v>
      </c>
      <c r="J38" s="155">
        <v>1.8420000000000001</v>
      </c>
      <c r="K38" s="155">
        <v>1.9950000000000001</v>
      </c>
      <c r="L38" s="155">
        <v>2.1659999999999999</v>
      </c>
      <c r="M38" s="155">
        <v>2.355</v>
      </c>
      <c r="N38" s="155">
        <v>2.5670000000000002</v>
      </c>
      <c r="O38" s="155">
        <v>2.8010000000000002</v>
      </c>
      <c r="P38" s="155">
        <v>3.0609999999999999</v>
      </c>
      <c r="Q38" s="155"/>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sheetData>
  <sheetProtection algorithmName="SHA-512" hashValue="hlVHX1MANEPOO/b4/6WY1UbzWyhOC2IAOfVIdeJ+FRco1/RxbnxAtqOiUk4WGjc2ax6GKpI+ZYWjNTLjiK1MOQ==" saltValue="MhwB/wrrQ0KH7PaoOBSpyQ==" spinCount="100000" sheet="1" objects="1" scenarios="1"/>
  <conditionalFormatting sqref="A6">
    <cfRule type="expression" dxfId="867" priority="21" stopIfTrue="1">
      <formula>MOD(ROW(),2)=0</formula>
    </cfRule>
    <cfRule type="expression" dxfId="866" priority="22" stopIfTrue="1">
      <formula>MOD(ROW(),2)&lt;&gt;0</formula>
    </cfRule>
  </conditionalFormatting>
  <conditionalFormatting sqref="B6:Q6 B18:Q18 B8:Q16">
    <cfRule type="expression" dxfId="865" priority="23" stopIfTrue="1">
      <formula>MOD(ROW(),2)=0</formula>
    </cfRule>
    <cfRule type="expression" dxfId="864" priority="24" stopIfTrue="1">
      <formula>MOD(ROW(),2)&lt;&gt;0</formula>
    </cfRule>
  </conditionalFormatting>
  <conditionalFormatting sqref="A7:A20">
    <cfRule type="expression" dxfId="863" priority="19" stopIfTrue="1">
      <formula>MOD(ROW(),2)=0</formula>
    </cfRule>
    <cfRule type="expression" dxfId="862" priority="20" stopIfTrue="1">
      <formula>MOD(ROW(),2)&lt;&gt;0</formula>
    </cfRule>
  </conditionalFormatting>
  <conditionalFormatting sqref="B19:Q21">
    <cfRule type="expression" dxfId="861" priority="17" stopIfTrue="1">
      <formula>MOD(ROW(),2)=0</formula>
    </cfRule>
    <cfRule type="expression" dxfId="860" priority="18" stopIfTrue="1">
      <formula>MOD(ROW(),2)&lt;&gt;0</formula>
    </cfRule>
  </conditionalFormatting>
  <conditionalFormatting sqref="B7:Q7">
    <cfRule type="expression" dxfId="859" priority="11" stopIfTrue="1">
      <formula>MOD(ROW(),2)=0</formula>
    </cfRule>
    <cfRule type="expression" dxfId="858" priority="12" stopIfTrue="1">
      <formula>MOD(ROW(),2)&lt;&gt;0</formula>
    </cfRule>
  </conditionalFormatting>
  <conditionalFormatting sqref="B17:Q17">
    <cfRule type="expression" dxfId="857" priority="9" stopIfTrue="1">
      <formula>MOD(ROW(),2)=0</formula>
    </cfRule>
    <cfRule type="expression" dxfId="856" priority="10" stopIfTrue="1">
      <formula>MOD(ROW(),2)&lt;&gt;0</formula>
    </cfRule>
  </conditionalFormatting>
  <conditionalFormatting sqref="A26:A38">
    <cfRule type="expression" dxfId="855" priority="5" stopIfTrue="1">
      <formula>MOD(ROW(),2)=0</formula>
    </cfRule>
    <cfRule type="expression" dxfId="854" priority="6" stopIfTrue="1">
      <formula>MOD(ROW(),2)&lt;&gt;0</formula>
    </cfRule>
  </conditionalFormatting>
  <conditionalFormatting sqref="B26:Q38">
    <cfRule type="expression" dxfId="853" priority="7" stopIfTrue="1">
      <formula>MOD(ROW(),2)=0</formula>
    </cfRule>
    <cfRule type="expression" dxfId="852" priority="8" stopIfTrue="1">
      <formula>MOD(ROW(),2)&lt;&gt;0</formula>
    </cfRule>
  </conditionalFormatting>
  <conditionalFormatting sqref="A21">
    <cfRule type="expression" dxfId="851" priority="1" stopIfTrue="1">
      <formula>MOD(ROW(),2)=0</formula>
    </cfRule>
    <cfRule type="expression" dxfId="850" priority="2" stopIfTrue="1">
      <formula>MOD(ROW(),2)&lt;&gt;0</formula>
    </cfRule>
  </conditionalFormatting>
  <hyperlinks>
    <hyperlink ref="B24" location="Assumptions!A1" display="Assumptions" xr:uid="{A9DB4321-BA0C-4562-93FF-7B0DA6B160C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136"/>
  <dimension ref="A1:Q46"/>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x-423</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351</v>
      </c>
      <c r="C7" s="92"/>
      <c r="D7" s="92"/>
      <c r="E7" s="92"/>
      <c r="F7" s="92"/>
      <c r="G7" s="92"/>
      <c r="H7" s="92"/>
      <c r="I7" s="92"/>
      <c r="J7" s="92"/>
      <c r="K7" s="92"/>
      <c r="L7" s="92"/>
      <c r="M7" s="92"/>
      <c r="N7" s="92"/>
      <c r="O7" s="92"/>
      <c r="P7" s="92"/>
      <c r="Q7" s="92"/>
    </row>
    <row r="8" spans="1:17" x14ac:dyDescent="0.25">
      <c r="A8" s="90" t="s">
        <v>349</v>
      </c>
      <c r="B8" s="92" t="s">
        <v>53</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756</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754</v>
      </c>
      <c r="C12" s="92"/>
      <c r="D12" s="92"/>
      <c r="E12" s="92"/>
      <c r="F12" s="92"/>
      <c r="G12" s="92"/>
      <c r="H12" s="92"/>
      <c r="I12" s="92"/>
      <c r="J12" s="92"/>
      <c r="K12" s="92"/>
      <c r="L12" s="92"/>
      <c r="M12" s="92"/>
      <c r="N12" s="92"/>
      <c r="O12" s="92"/>
      <c r="P12" s="92"/>
      <c r="Q12" s="92"/>
    </row>
    <row r="13" spans="1:17" x14ac:dyDescent="0.25">
      <c r="A13" s="90" t="s">
        <v>389</v>
      </c>
      <c r="B13" s="92">
        <v>1</v>
      </c>
      <c r="C13" s="92"/>
      <c r="D13" s="92"/>
      <c r="E13" s="92"/>
      <c r="F13" s="92"/>
      <c r="G13" s="92"/>
      <c r="H13" s="92"/>
      <c r="I13" s="92"/>
      <c r="J13" s="92"/>
      <c r="K13" s="92"/>
      <c r="L13" s="92"/>
      <c r="M13" s="92"/>
      <c r="N13" s="92"/>
      <c r="O13" s="92"/>
      <c r="P13" s="92"/>
      <c r="Q13" s="92"/>
    </row>
    <row r="14" spans="1:17" x14ac:dyDescent="0.25">
      <c r="A14" s="90" t="s">
        <v>18</v>
      </c>
      <c r="B14" s="92">
        <v>423</v>
      </c>
      <c r="C14" s="92"/>
      <c r="D14" s="92"/>
      <c r="E14" s="92"/>
      <c r="F14" s="92"/>
      <c r="G14" s="92"/>
      <c r="H14" s="92"/>
      <c r="I14" s="92"/>
      <c r="J14" s="92"/>
      <c r="K14" s="92"/>
      <c r="L14" s="92"/>
      <c r="M14" s="92"/>
      <c r="N14" s="92"/>
      <c r="O14" s="92"/>
      <c r="P14" s="92"/>
      <c r="Q14" s="92"/>
    </row>
    <row r="15" spans="1:17" x14ac:dyDescent="0.25">
      <c r="A15" s="90" t="s">
        <v>58</v>
      </c>
      <c r="B15" s="92" t="s">
        <v>770</v>
      </c>
      <c r="C15" s="92"/>
      <c r="D15" s="92"/>
      <c r="E15" s="92"/>
      <c r="F15" s="92"/>
      <c r="G15" s="92"/>
      <c r="H15" s="92"/>
      <c r="I15" s="92"/>
      <c r="J15" s="92"/>
      <c r="K15" s="92"/>
      <c r="L15" s="92"/>
      <c r="M15" s="92"/>
      <c r="N15" s="92"/>
      <c r="O15" s="92"/>
      <c r="P15" s="92"/>
      <c r="Q15" s="92"/>
    </row>
    <row r="16" spans="1:17" x14ac:dyDescent="0.25">
      <c r="A16" s="90" t="s">
        <v>59</v>
      </c>
      <c r="B16" s="92" t="s">
        <v>752</v>
      </c>
      <c r="C16" s="92"/>
      <c r="D16" s="92"/>
      <c r="E16" s="92"/>
      <c r="F16" s="92"/>
      <c r="G16" s="92"/>
      <c r="H16" s="92"/>
      <c r="I16" s="92"/>
      <c r="J16" s="92"/>
      <c r="K16" s="92"/>
      <c r="L16" s="92"/>
      <c r="M16" s="92"/>
      <c r="N16" s="92"/>
      <c r="O16" s="92"/>
      <c r="P16" s="92"/>
      <c r="Q16" s="92"/>
    </row>
    <row r="17" spans="1:17" ht="52.8" x14ac:dyDescent="0.25">
      <c r="A17" s="90" t="s">
        <v>360</v>
      </c>
      <c r="B17" s="92" t="s">
        <v>824</v>
      </c>
      <c r="C17" s="92"/>
      <c r="D17" s="92"/>
      <c r="E17" s="92"/>
      <c r="F17" s="92"/>
      <c r="G17" s="92"/>
      <c r="H17" s="92"/>
      <c r="I17" s="92"/>
      <c r="J17" s="92"/>
      <c r="K17" s="92"/>
      <c r="L17" s="92"/>
      <c r="M17" s="92"/>
      <c r="N17" s="92"/>
      <c r="O17" s="92"/>
      <c r="P17" s="92"/>
      <c r="Q17" s="92"/>
    </row>
    <row r="18" spans="1:17" x14ac:dyDescent="0.25">
      <c r="A18" s="90" t="s">
        <v>19</v>
      </c>
      <c r="B18" s="102">
        <v>45106</v>
      </c>
      <c r="C18" s="102"/>
      <c r="D18" s="102"/>
      <c r="E18" s="102"/>
      <c r="F18" s="102"/>
      <c r="G18" s="102"/>
      <c r="H18" s="102"/>
      <c r="I18" s="102"/>
      <c r="J18" s="102"/>
      <c r="K18" s="102"/>
      <c r="L18" s="102"/>
      <c r="M18" s="102"/>
      <c r="N18" s="102"/>
      <c r="O18" s="102"/>
      <c r="P18" s="102"/>
      <c r="Q18" s="102"/>
    </row>
    <row r="19" spans="1:17" x14ac:dyDescent="0.25">
      <c r="A19" s="90" t="s">
        <v>20</v>
      </c>
      <c r="B19" s="110"/>
      <c r="C19" s="110"/>
      <c r="D19" s="110"/>
      <c r="E19" s="110"/>
      <c r="F19" s="110"/>
      <c r="G19" s="110"/>
      <c r="H19" s="110"/>
      <c r="I19" s="110"/>
      <c r="J19" s="110"/>
      <c r="K19" s="110"/>
      <c r="L19" s="110"/>
      <c r="M19" s="110"/>
      <c r="N19" s="110"/>
      <c r="O19" s="110"/>
      <c r="P19" s="110"/>
      <c r="Q19" s="110"/>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2" spans="1:17" x14ac:dyDescent="0.25">
      <c r="C22" s="107"/>
      <c r="D22" s="107"/>
      <c r="E22" s="107"/>
      <c r="F22" s="107"/>
      <c r="G22" s="107"/>
      <c r="H22" s="107"/>
      <c r="I22" s="107"/>
      <c r="J22" s="107"/>
      <c r="K22" s="107"/>
      <c r="L22" s="107"/>
      <c r="M22" s="107"/>
      <c r="N22" s="107"/>
      <c r="O22" s="107"/>
      <c r="P22" s="107"/>
      <c r="Q22" s="107"/>
    </row>
    <row r="23" spans="1:17" x14ac:dyDescent="0.25">
      <c r="B23" s="107" t="str">
        <f>HYPERLINK("#'Factor List'!A1","Back to Factor List")</f>
        <v>Back to Factor List</v>
      </c>
    </row>
    <row r="24" spans="1:17" x14ac:dyDescent="0.25">
      <c r="B24" s="107" t="s">
        <v>839</v>
      </c>
    </row>
    <row r="26" spans="1:17" x14ac:dyDescent="0.25">
      <c r="A26" s="153" t="s">
        <v>446</v>
      </c>
      <c r="B26" s="153">
        <v>65</v>
      </c>
      <c r="C26" s="153">
        <v>66</v>
      </c>
      <c r="D26" s="153">
        <v>67</v>
      </c>
      <c r="E26" s="153">
        <v>68</v>
      </c>
      <c r="F26" s="153">
        <v>69</v>
      </c>
      <c r="G26" s="153">
        <v>70</v>
      </c>
      <c r="H26" s="153">
        <v>71</v>
      </c>
      <c r="I26" s="153">
        <v>72</v>
      </c>
      <c r="J26" s="153">
        <v>73</v>
      </c>
      <c r="K26" s="153">
        <v>74</v>
      </c>
      <c r="L26" s="153">
        <v>75</v>
      </c>
      <c r="M26" s="153">
        <v>76</v>
      </c>
      <c r="N26" s="153">
        <v>77</v>
      </c>
      <c r="O26" s="153">
        <v>78</v>
      </c>
      <c r="P26" s="153">
        <v>79</v>
      </c>
      <c r="Q26" s="153">
        <v>80</v>
      </c>
    </row>
    <row r="27" spans="1:17" x14ac:dyDescent="0.25">
      <c r="A27" s="154">
        <v>0</v>
      </c>
      <c r="B27" s="155">
        <v>1</v>
      </c>
      <c r="C27" s="155">
        <v>1.0529999999999999</v>
      </c>
      <c r="D27" s="155">
        <v>1.111</v>
      </c>
      <c r="E27" s="155">
        <v>1.1739999999999999</v>
      </c>
      <c r="F27" s="155">
        <v>1.244</v>
      </c>
      <c r="G27" s="155">
        <v>1.3180000000000001</v>
      </c>
      <c r="H27" s="155">
        <v>1.4019999999999999</v>
      </c>
      <c r="I27" s="155">
        <v>1.494</v>
      </c>
      <c r="J27" s="155">
        <v>1.595</v>
      </c>
      <c r="K27" s="155">
        <v>1.706</v>
      </c>
      <c r="L27" s="155">
        <v>1.821</v>
      </c>
      <c r="M27" s="155">
        <v>1.9550000000000001</v>
      </c>
      <c r="N27" s="155">
        <v>2.101</v>
      </c>
      <c r="O27" s="155">
        <v>2.2629999999999999</v>
      </c>
      <c r="P27" s="155">
        <v>2.44</v>
      </c>
      <c r="Q27" s="155">
        <v>2.625</v>
      </c>
    </row>
    <row r="28" spans="1:17" x14ac:dyDescent="0.25">
      <c r="A28" s="154">
        <v>1</v>
      </c>
      <c r="B28" s="155">
        <v>1.004</v>
      </c>
      <c r="C28" s="155">
        <v>1.0580000000000001</v>
      </c>
      <c r="D28" s="155">
        <v>1.1160000000000001</v>
      </c>
      <c r="E28" s="155">
        <v>1.18</v>
      </c>
      <c r="F28" s="155">
        <v>1.25</v>
      </c>
      <c r="G28" s="155">
        <v>1.325</v>
      </c>
      <c r="H28" s="155">
        <v>1.41</v>
      </c>
      <c r="I28" s="155">
        <v>1.502</v>
      </c>
      <c r="J28" s="155">
        <v>1.6040000000000001</v>
      </c>
      <c r="K28" s="155">
        <v>1.7150000000000001</v>
      </c>
      <c r="L28" s="155">
        <v>1.8320000000000001</v>
      </c>
      <c r="M28" s="155">
        <v>1.9670000000000001</v>
      </c>
      <c r="N28" s="155">
        <v>2.1150000000000002</v>
      </c>
      <c r="O28" s="155">
        <v>2.278</v>
      </c>
      <c r="P28" s="155">
        <v>2.456</v>
      </c>
      <c r="Q28" s="155"/>
    </row>
    <row r="29" spans="1:17" x14ac:dyDescent="0.25">
      <c r="A29" s="154">
        <v>2</v>
      </c>
      <c r="B29" s="155">
        <v>1.0089999999999999</v>
      </c>
      <c r="C29" s="155">
        <v>1.0629999999999999</v>
      </c>
      <c r="D29" s="155">
        <v>1.1220000000000001</v>
      </c>
      <c r="E29" s="155">
        <v>1.1859999999999999</v>
      </c>
      <c r="F29" s="155">
        <v>1.256</v>
      </c>
      <c r="G29" s="155">
        <v>1.3320000000000001</v>
      </c>
      <c r="H29" s="155">
        <v>1.417</v>
      </c>
      <c r="I29" s="155">
        <v>1.5109999999999999</v>
      </c>
      <c r="J29" s="155">
        <v>1.613</v>
      </c>
      <c r="K29" s="155">
        <v>1.7250000000000001</v>
      </c>
      <c r="L29" s="155">
        <v>1.843</v>
      </c>
      <c r="M29" s="155">
        <v>1.9790000000000001</v>
      </c>
      <c r="N29" s="155">
        <v>2.1280000000000001</v>
      </c>
      <c r="O29" s="155">
        <v>2.2919999999999998</v>
      </c>
      <c r="P29" s="155">
        <v>2.4710000000000001</v>
      </c>
      <c r="Q29" s="155"/>
    </row>
    <row r="30" spans="1:17" x14ac:dyDescent="0.25">
      <c r="A30" s="154">
        <v>3</v>
      </c>
      <c r="B30" s="155">
        <v>1.0129999999999999</v>
      </c>
      <c r="C30" s="155">
        <v>1.0680000000000001</v>
      </c>
      <c r="D30" s="155">
        <v>1.127</v>
      </c>
      <c r="E30" s="155">
        <v>1.1919999999999999</v>
      </c>
      <c r="F30" s="155">
        <v>1.2629999999999999</v>
      </c>
      <c r="G30" s="155">
        <v>1.339</v>
      </c>
      <c r="H30" s="155">
        <v>1.425</v>
      </c>
      <c r="I30" s="155">
        <v>1.5189999999999999</v>
      </c>
      <c r="J30" s="155">
        <v>1.623</v>
      </c>
      <c r="K30" s="155">
        <v>1.734</v>
      </c>
      <c r="L30" s="155">
        <v>1.8540000000000001</v>
      </c>
      <c r="M30" s="155">
        <v>1.9910000000000001</v>
      </c>
      <c r="N30" s="155">
        <v>2.1419999999999999</v>
      </c>
      <c r="O30" s="155">
        <v>2.3069999999999999</v>
      </c>
      <c r="P30" s="155">
        <v>2.4860000000000002</v>
      </c>
      <c r="Q30" s="155"/>
    </row>
    <row r="31" spans="1:17" x14ac:dyDescent="0.25">
      <c r="A31" s="154">
        <v>4</v>
      </c>
      <c r="B31" s="155">
        <v>1.018</v>
      </c>
      <c r="C31" s="155">
        <v>1.0720000000000001</v>
      </c>
      <c r="D31" s="155">
        <v>1.1319999999999999</v>
      </c>
      <c r="E31" s="155">
        <v>1.198</v>
      </c>
      <c r="F31" s="155">
        <v>1.2689999999999999</v>
      </c>
      <c r="G31" s="155">
        <v>1.3460000000000001</v>
      </c>
      <c r="H31" s="155">
        <v>1.4330000000000001</v>
      </c>
      <c r="I31" s="155">
        <v>1.528</v>
      </c>
      <c r="J31" s="155">
        <v>1.6319999999999999</v>
      </c>
      <c r="K31" s="155">
        <v>1.744</v>
      </c>
      <c r="L31" s="155">
        <v>1.8660000000000001</v>
      </c>
      <c r="M31" s="155">
        <v>2.004</v>
      </c>
      <c r="N31" s="155">
        <v>2.1549999999999998</v>
      </c>
      <c r="O31" s="155">
        <v>2.3220000000000001</v>
      </c>
      <c r="P31" s="155">
        <v>2.5019999999999998</v>
      </c>
      <c r="Q31" s="155"/>
    </row>
    <row r="32" spans="1:17" x14ac:dyDescent="0.25">
      <c r="A32" s="154">
        <v>5</v>
      </c>
      <c r="B32" s="155">
        <v>1.022</v>
      </c>
      <c r="C32" s="155">
        <v>1.077</v>
      </c>
      <c r="D32" s="155">
        <v>1.137</v>
      </c>
      <c r="E32" s="155">
        <v>1.2030000000000001</v>
      </c>
      <c r="F32" s="155">
        <v>1.2749999999999999</v>
      </c>
      <c r="G32" s="155">
        <v>1.353</v>
      </c>
      <c r="H32" s="155">
        <v>1.44</v>
      </c>
      <c r="I32" s="155">
        <v>1.536</v>
      </c>
      <c r="J32" s="155">
        <v>1.641</v>
      </c>
      <c r="K32" s="155">
        <v>1.754</v>
      </c>
      <c r="L32" s="155">
        <v>1.877</v>
      </c>
      <c r="M32" s="155">
        <v>2.016</v>
      </c>
      <c r="N32" s="155">
        <v>2.169</v>
      </c>
      <c r="O32" s="155">
        <v>2.3370000000000002</v>
      </c>
      <c r="P32" s="155">
        <v>2.5169999999999999</v>
      </c>
      <c r="Q32" s="155"/>
    </row>
    <row r="33" spans="1:17" x14ac:dyDescent="0.25">
      <c r="A33" s="154">
        <v>6</v>
      </c>
      <c r="B33" s="155">
        <v>1.0269999999999999</v>
      </c>
      <c r="C33" s="155">
        <v>1.0820000000000001</v>
      </c>
      <c r="D33" s="155">
        <v>1.143</v>
      </c>
      <c r="E33" s="155">
        <v>1.2090000000000001</v>
      </c>
      <c r="F33" s="155">
        <v>1.2809999999999999</v>
      </c>
      <c r="G33" s="155">
        <v>1.36</v>
      </c>
      <c r="H33" s="155">
        <v>1.448</v>
      </c>
      <c r="I33" s="155">
        <v>1.544</v>
      </c>
      <c r="J33" s="155">
        <v>1.65</v>
      </c>
      <c r="K33" s="155">
        <v>1.7629999999999999</v>
      </c>
      <c r="L33" s="155">
        <v>1.8879999999999999</v>
      </c>
      <c r="M33" s="155">
        <v>2.028</v>
      </c>
      <c r="N33" s="155">
        <v>2.1819999999999999</v>
      </c>
      <c r="O33" s="155">
        <v>2.3519999999999999</v>
      </c>
      <c r="P33" s="155">
        <v>2.5329999999999999</v>
      </c>
      <c r="Q33" s="155"/>
    </row>
    <row r="34" spans="1:17" x14ac:dyDescent="0.25">
      <c r="A34" s="154">
        <v>7</v>
      </c>
      <c r="B34" s="155">
        <v>1.0309999999999999</v>
      </c>
      <c r="C34" s="155">
        <v>1.087</v>
      </c>
      <c r="D34" s="155">
        <v>1.1479999999999999</v>
      </c>
      <c r="E34" s="155">
        <v>1.2150000000000001</v>
      </c>
      <c r="F34" s="155">
        <v>1.2869999999999999</v>
      </c>
      <c r="G34" s="155">
        <v>1.367</v>
      </c>
      <c r="H34" s="155">
        <v>1.456</v>
      </c>
      <c r="I34" s="155">
        <v>1.5529999999999999</v>
      </c>
      <c r="J34" s="155">
        <v>1.66</v>
      </c>
      <c r="K34" s="155">
        <v>1.7729999999999999</v>
      </c>
      <c r="L34" s="155">
        <v>1.899</v>
      </c>
      <c r="M34" s="155">
        <v>2.04</v>
      </c>
      <c r="N34" s="155">
        <v>2.1960000000000002</v>
      </c>
      <c r="O34" s="155">
        <v>2.3660000000000001</v>
      </c>
      <c r="P34" s="155">
        <v>2.548</v>
      </c>
      <c r="Q34" s="155"/>
    </row>
    <row r="35" spans="1:17" x14ac:dyDescent="0.25">
      <c r="A35" s="154">
        <v>8</v>
      </c>
      <c r="B35" s="155">
        <v>1.0349999999999999</v>
      </c>
      <c r="C35" s="155">
        <v>1.0920000000000001</v>
      </c>
      <c r="D35" s="155">
        <v>1.153</v>
      </c>
      <c r="E35" s="155">
        <v>1.2210000000000001</v>
      </c>
      <c r="F35" s="155">
        <v>1.2929999999999999</v>
      </c>
      <c r="G35" s="155">
        <v>1.3740000000000001</v>
      </c>
      <c r="H35" s="155">
        <v>1.4630000000000001</v>
      </c>
      <c r="I35" s="155">
        <v>1.5609999999999999</v>
      </c>
      <c r="J35" s="155">
        <v>1.669</v>
      </c>
      <c r="K35" s="155">
        <v>1.7829999999999999</v>
      </c>
      <c r="L35" s="155">
        <v>1.91</v>
      </c>
      <c r="M35" s="155">
        <v>2.0529999999999999</v>
      </c>
      <c r="N35" s="155">
        <v>2.2090000000000001</v>
      </c>
      <c r="O35" s="155">
        <v>2.3809999999999998</v>
      </c>
      <c r="P35" s="155">
        <v>2.5630000000000002</v>
      </c>
      <c r="Q35" s="155"/>
    </row>
    <row r="36" spans="1:17" x14ac:dyDescent="0.25">
      <c r="A36" s="154">
        <v>9</v>
      </c>
      <c r="B36" s="155">
        <v>1.04</v>
      </c>
      <c r="C36" s="155">
        <v>1.097</v>
      </c>
      <c r="D36" s="155">
        <v>1.159</v>
      </c>
      <c r="E36" s="155">
        <v>1.2270000000000001</v>
      </c>
      <c r="F36" s="155">
        <v>1.2989999999999999</v>
      </c>
      <c r="G36" s="155">
        <v>1.381</v>
      </c>
      <c r="H36" s="155">
        <v>1.4710000000000001</v>
      </c>
      <c r="I36" s="155">
        <v>1.57</v>
      </c>
      <c r="J36" s="155">
        <v>1.6779999999999999</v>
      </c>
      <c r="K36" s="155">
        <v>1.792</v>
      </c>
      <c r="L36" s="155">
        <v>1.921</v>
      </c>
      <c r="M36" s="155">
        <v>2.0649999999999999</v>
      </c>
      <c r="N36" s="155">
        <v>2.2229999999999999</v>
      </c>
      <c r="O36" s="155">
        <v>2.3959999999999999</v>
      </c>
      <c r="P36" s="155">
        <v>2.5790000000000002</v>
      </c>
      <c r="Q36" s="155"/>
    </row>
    <row r="37" spans="1:17" x14ac:dyDescent="0.25">
      <c r="A37" s="154">
        <v>10</v>
      </c>
      <c r="B37" s="155">
        <v>1.044</v>
      </c>
      <c r="C37" s="155">
        <v>1.101</v>
      </c>
      <c r="D37" s="155">
        <v>1.1639999999999999</v>
      </c>
      <c r="E37" s="155">
        <v>1.232</v>
      </c>
      <c r="F37" s="155">
        <v>1.306</v>
      </c>
      <c r="G37" s="155">
        <v>1.3879999999999999</v>
      </c>
      <c r="H37" s="155">
        <v>1.4790000000000001</v>
      </c>
      <c r="I37" s="155">
        <v>1.5780000000000001</v>
      </c>
      <c r="J37" s="155">
        <v>1.6870000000000001</v>
      </c>
      <c r="K37" s="155">
        <v>1.802</v>
      </c>
      <c r="L37" s="155">
        <v>1.9319999999999999</v>
      </c>
      <c r="M37" s="155">
        <v>2.077</v>
      </c>
      <c r="N37" s="155">
        <v>2.2360000000000002</v>
      </c>
      <c r="O37" s="155">
        <v>2.411</v>
      </c>
      <c r="P37" s="155">
        <v>2.5939999999999999</v>
      </c>
      <c r="Q37" s="155"/>
    </row>
    <row r="38" spans="1:17" x14ac:dyDescent="0.25">
      <c r="A38" s="154">
        <v>11</v>
      </c>
      <c r="B38" s="155">
        <v>1.0489999999999999</v>
      </c>
      <c r="C38" s="155">
        <v>1.1060000000000001</v>
      </c>
      <c r="D38" s="155">
        <v>1.169</v>
      </c>
      <c r="E38" s="155">
        <v>1.238</v>
      </c>
      <c r="F38" s="155">
        <v>1.3120000000000001</v>
      </c>
      <c r="G38" s="155">
        <v>1.395</v>
      </c>
      <c r="H38" s="155">
        <v>1.486</v>
      </c>
      <c r="I38" s="155">
        <v>1.587</v>
      </c>
      <c r="J38" s="155">
        <v>1.696</v>
      </c>
      <c r="K38" s="155">
        <v>1.8109999999999999</v>
      </c>
      <c r="L38" s="155">
        <v>1.9430000000000001</v>
      </c>
      <c r="M38" s="155">
        <v>2.089</v>
      </c>
      <c r="N38" s="155">
        <v>2.2490000000000001</v>
      </c>
      <c r="O38" s="155">
        <v>2.4249999999999998</v>
      </c>
      <c r="P38" s="155">
        <v>2.609</v>
      </c>
      <c r="Q38" s="155"/>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row r="45" spans="1:17" x14ac:dyDescent="0.25">
      <c r="A45"/>
      <c r="B45"/>
      <c r="C45"/>
      <c r="D45"/>
      <c r="E45"/>
      <c r="F45"/>
      <c r="G45"/>
      <c r="H45"/>
      <c r="I45"/>
      <c r="J45"/>
      <c r="K45"/>
      <c r="L45"/>
      <c r="M45"/>
      <c r="N45"/>
      <c r="O45"/>
      <c r="P45"/>
      <c r="Q45"/>
    </row>
    <row r="46" spans="1:17" x14ac:dyDescent="0.25">
      <c r="A46"/>
      <c r="B46"/>
      <c r="C46"/>
      <c r="D46"/>
      <c r="E46"/>
      <c r="F46"/>
      <c r="G46"/>
      <c r="H46"/>
      <c r="I46"/>
      <c r="J46"/>
      <c r="K46"/>
      <c r="L46"/>
      <c r="M46"/>
      <c r="N46"/>
      <c r="O46"/>
      <c r="P46"/>
      <c r="Q46"/>
    </row>
  </sheetData>
  <sheetProtection algorithmName="SHA-512" hashValue="vOXRzohqC/BwpewrK41uXc7ICnFw7Bs8GPBYwezF/eU5LvTnwKLSI5HeJ3QoTcn4IWoGk4lQGDM1OfS8FqUkjA==" saltValue="+gtubtgfKjEHVJ2XyIE2Bg==" spinCount="100000" sheet="1" objects="1" scenarios="1"/>
  <conditionalFormatting sqref="B6:Q6 B8:Q17">
    <cfRule type="expression" dxfId="849" priority="19" stopIfTrue="1">
      <formula>MOD(ROW(),2)=0</formula>
    </cfRule>
    <cfRule type="expression" dxfId="848" priority="20" stopIfTrue="1">
      <formula>MOD(ROW(),2)&lt;&gt;0</formula>
    </cfRule>
  </conditionalFormatting>
  <conditionalFormatting sqref="A6">
    <cfRule type="expression" dxfId="847" priority="21" stopIfTrue="1">
      <formula>MOD(ROW(),2)=0</formula>
    </cfRule>
    <cfRule type="expression" dxfId="846" priority="22" stopIfTrue="1">
      <formula>MOD(ROW(),2)&lt;&gt;0</formula>
    </cfRule>
  </conditionalFormatting>
  <conditionalFormatting sqref="A7:A20">
    <cfRule type="expression" dxfId="845" priority="17" stopIfTrue="1">
      <formula>MOD(ROW(),2)=0</formula>
    </cfRule>
    <cfRule type="expression" dxfId="844" priority="18" stopIfTrue="1">
      <formula>MOD(ROW(),2)&lt;&gt;0</formula>
    </cfRule>
  </conditionalFormatting>
  <conditionalFormatting sqref="B18:Q21">
    <cfRule type="expression" dxfId="843" priority="15" stopIfTrue="1">
      <formula>MOD(ROW(),2)=0</formula>
    </cfRule>
    <cfRule type="expression" dxfId="842" priority="16" stopIfTrue="1">
      <formula>MOD(ROW(),2)&lt;&gt;0</formula>
    </cfRule>
  </conditionalFormatting>
  <conditionalFormatting sqref="B7:Q7">
    <cfRule type="expression" dxfId="841" priority="9" stopIfTrue="1">
      <formula>MOD(ROW(),2)=0</formula>
    </cfRule>
    <cfRule type="expression" dxfId="840" priority="10" stopIfTrue="1">
      <formula>MOD(ROW(),2)&lt;&gt;0</formula>
    </cfRule>
  </conditionalFormatting>
  <conditionalFormatting sqref="A26:A38">
    <cfRule type="expression" dxfId="839" priority="5" stopIfTrue="1">
      <formula>MOD(ROW(),2)=0</formula>
    </cfRule>
    <cfRule type="expression" dxfId="838" priority="6" stopIfTrue="1">
      <formula>MOD(ROW(),2)&lt;&gt;0</formula>
    </cfRule>
  </conditionalFormatting>
  <conditionalFormatting sqref="B26:Q38">
    <cfRule type="expression" dxfId="837" priority="7" stopIfTrue="1">
      <formula>MOD(ROW(),2)=0</formula>
    </cfRule>
    <cfRule type="expression" dxfId="836" priority="8" stopIfTrue="1">
      <formula>MOD(ROW(),2)&lt;&gt;0</formula>
    </cfRule>
  </conditionalFormatting>
  <conditionalFormatting sqref="A21">
    <cfRule type="expression" dxfId="835" priority="1" stopIfTrue="1">
      <formula>MOD(ROW(),2)=0</formula>
    </cfRule>
    <cfRule type="expression" dxfId="834" priority="2" stopIfTrue="1">
      <formula>MOD(ROW(),2)&lt;&gt;0</formula>
    </cfRule>
  </conditionalFormatting>
  <hyperlinks>
    <hyperlink ref="B24" location="Assumptions!A1" display="Assumptions" xr:uid="{5FBAEEE5-F89A-433F-82A3-823E9ACC763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8"/>
  <dimension ref="A1:Q44"/>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c r="J1" s="56"/>
      <c r="K1" s="56"/>
      <c r="L1" s="56"/>
      <c r="M1" s="56"/>
      <c r="N1" s="56"/>
      <c r="O1" s="56"/>
      <c r="P1" s="56"/>
      <c r="Q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c r="J2" s="58"/>
      <c r="K2" s="58"/>
      <c r="L2" s="58"/>
      <c r="M2" s="58"/>
      <c r="N2" s="58"/>
      <c r="O2" s="58"/>
      <c r="P2" s="58"/>
      <c r="Q2" s="58"/>
    </row>
    <row r="3" spans="1:17" ht="15.6" x14ac:dyDescent="0.3">
      <c r="A3" s="59" t="str">
        <f>TABLE_FACTOR_TYPE&amp;" - x-"&amp;TABLE_SERIES_NUMBER</f>
        <v>LRF - x-424</v>
      </c>
      <c r="B3" s="58"/>
      <c r="C3" s="58"/>
      <c r="D3" s="58"/>
      <c r="E3" s="58"/>
      <c r="F3" s="58"/>
      <c r="G3" s="58"/>
      <c r="H3" s="58"/>
      <c r="I3" s="58"/>
      <c r="J3" s="58"/>
      <c r="K3" s="58"/>
      <c r="L3" s="58"/>
      <c r="M3" s="58"/>
      <c r="N3" s="58"/>
      <c r="O3" s="58"/>
      <c r="P3" s="58"/>
      <c r="Q3" s="58"/>
    </row>
    <row r="4" spans="1:17" x14ac:dyDescent="0.25">
      <c r="A4" s="60"/>
    </row>
    <row r="6" spans="1:17" x14ac:dyDescent="0.25">
      <c r="A6" s="89" t="s">
        <v>24</v>
      </c>
      <c r="B6" s="91" t="s">
        <v>26</v>
      </c>
      <c r="C6" s="91"/>
      <c r="D6" s="91"/>
      <c r="E6" s="91"/>
      <c r="F6" s="91"/>
      <c r="G6" s="91"/>
      <c r="H6" s="91"/>
      <c r="I6" s="91"/>
      <c r="J6" s="91"/>
      <c r="K6" s="91"/>
      <c r="L6" s="91"/>
      <c r="M6" s="91"/>
      <c r="N6" s="91"/>
      <c r="O6" s="91"/>
      <c r="P6" s="91"/>
      <c r="Q6" s="91"/>
    </row>
    <row r="7" spans="1:17" x14ac:dyDescent="0.25">
      <c r="A7" s="90" t="s">
        <v>348</v>
      </c>
      <c r="B7" s="92" t="s">
        <v>351</v>
      </c>
      <c r="C7" s="92"/>
      <c r="D7" s="92"/>
      <c r="E7" s="92"/>
      <c r="F7" s="92"/>
      <c r="G7" s="92"/>
      <c r="H7" s="92"/>
      <c r="I7" s="92"/>
      <c r="J7" s="92"/>
      <c r="K7" s="92"/>
      <c r="L7" s="92"/>
      <c r="M7" s="92"/>
      <c r="N7" s="92"/>
      <c r="O7" s="92"/>
      <c r="P7" s="92"/>
      <c r="Q7" s="92"/>
    </row>
    <row r="8" spans="1:17" x14ac:dyDescent="0.25">
      <c r="A8" s="90" t="s">
        <v>349</v>
      </c>
      <c r="B8" s="92" t="s">
        <v>53</v>
      </c>
      <c r="C8" s="92"/>
      <c r="D8" s="92"/>
      <c r="E8" s="92"/>
      <c r="F8" s="92"/>
      <c r="G8" s="92"/>
      <c r="H8" s="92"/>
      <c r="I8" s="92"/>
      <c r="J8" s="92"/>
      <c r="K8" s="92"/>
      <c r="L8" s="92"/>
      <c r="M8" s="92"/>
      <c r="N8" s="92"/>
      <c r="O8" s="92"/>
      <c r="P8" s="92"/>
      <c r="Q8" s="92"/>
    </row>
    <row r="9" spans="1:17" x14ac:dyDescent="0.25">
      <c r="A9" s="90" t="s">
        <v>17</v>
      </c>
      <c r="B9" s="92" t="s">
        <v>487</v>
      </c>
      <c r="C9" s="92"/>
      <c r="D9" s="92"/>
      <c r="E9" s="92"/>
      <c r="F9" s="92"/>
      <c r="G9" s="92"/>
      <c r="H9" s="92"/>
      <c r="I9" s="92"/>
      <c r="J9" s="92"/>
      <c r="K9" s="92"/>
      <c r="L9" s="92"/>
      <c r="M9" s="92"/>
      <c r="N9" s="92"/>
      <c r="O9" s="92"/>
      <c r="P9" s="92"/>
      <c r="Q9" s="92"/>
    </row>
    <row r="10" spans="1:17" x14ac:dyDescent="0.25">
      <c r="A10" s="90" t="s">
        <v>2</v>
      </c>
      <c r="B10" s="92" t="s">
        <v>755</v>
      </c>
      <c r="C10" s="92"/>
      <c r="D10" s="92"/>
      <c r="E10" s="92"/>
      <c r="F10" s="92"/>
      <c r="G10" s="92"/>
      <c r="H10" s="92"/>
      <c r="I10" s="92"/>
      <c r="J10" s="92"/>
      <c r="K10" s="92"/>
      <c r="L10" s="92"/>
      <c r="M10" s="92"/>
      <c r="N10" s="92"/>
      <c r="O10" s="92"/>
      <c r="P10" s="92"/>
      <c r="Q10" s="92"/>
    </row>
    <row r="11" spans="1:17" x14ac:dyDescent="0.25">
      <c r="A11" s="90" t="s">
        <v>23</v>
      </c>
      <c r="B11" s="92" t="s">
        <v>355</v>
      </c>
      <c r="C11" s="92"/>
      <c r="D11" s="92"/>
      <c r="E11" s="92"/>
      <c r="F11" s="92"/>
      <c r="G11" s="92"/>
      <c r="H11" s="92"/>
      <c r="I11" s="92"/>
      <c r="J11" s="92"/>
      <c r="K11" s="92"/>
      <c r="L11" s="92"/>
      <c r="M11" s="92"/>
      <c r="N11" s="92"/>
      <c r="O11" s="92"/>
      <c r="P11" s="92"/>
      <c r="Q11" s="92"/>
    </row>
    <row r="12" spans="1:17" x14ac:dyDescent="0.25">
      <c r="A12" s="90" t="s">
        <v>271</v>
      </c>
      <c r="B12" s="92" t="s">
        <v>754</v>
      </c>
      <c r="C12" s="92"/>
      <c r="D12" s="92"/>
      <c r="E12" s="92"/>
      <c r="F12" s="92"/>
      <c r="G12" s="92"/>
      <c r="H12" s="92"/>
      <c r="I12" s="92"/>
      <c r="J12" s="92"/>
      <c r="K12" s="92"/>
      <c r="L12" s="92"/>
      <c r="M12" s="92"/>
      <c r="N12" s="92"/>
      <c r="O12" s="92"/>
      <c r="P12" s="92"/>
      <c r="Q12" s="92"/>
    </row>
    <row r="13" spans="1:17" x14ac:dyDescent="0.25">
      <c r="A13" s="90" t="s">
        <v>389</v>
      </c>
      <c r="B13" s="92">
        <v>1</v>
      </c>
      <c r="C13" s="92"/>
      <c r="D13" s="92"/>
      <c r="E13" s="92"/>
      <c r="F13" s="92"/>
      <c r="G13" s="92"/>
      <c r="H13" s="92"/>
      <c r="I13" s="92"/>
      <c r="J13" s="92"/>
      <c r="K13" s="92"/>
      <c r="L13" s="92"/>
      <c r="M13" s="92"/>
      <c r="N13" s="92"/>
      <c r="O13" s="92"/>
      <c r="P13" s="92"/>
      <c r="Q13" s="92"/>
    </row>
    <row r="14" spans="1:17" x14ac:dyDescent="0.25">
      <c r="A14" s="90" t="s">
        <v>18</v>
      </c>
      <c r="B14" s="92">
        <v>424</v>
      </c>
      <c r="C14" s="92"/>
      <c r="D14" s="92"/>
      <c r="E14" s="92"/>
      <c r="F14" s="92"/>
      <c r="G14" s="92"/>
      <c r="H14" s="92"/>
      <c r="I14" s="92"/>
      <c r="J14" s="92"/>
      <c r="K14" s="92"/>
      <c r="L14" s="92"/>
      <c r="M14" s="92"/>
      <c r="N14" s="92"/>
      <c r="O14" s="92"/>
      <c r="P14" s="92"/>
      <c r="Q14" s="92"/>
    </row>
    <row r="15" spans="1:17" x14ac:dyDescent="0.25">
      <c r="A15" s="90" t="s">
        <v>58</v>
      </c>
      <c r="B15" s="92" t="s">
        <v>771</v>
      </c>
      <c r="C15" s="92"/>
      <c r="D15" s="92"/>
      <c r="E15" s="92"/>
      <c r="F15" s="92"/>
      <c r="G15" s="92"/>
      <c r="H15" s="92"/>
      <c r="I15" s="92"/>
      <c r="J15" s="92"/>
      <c r="K15" s="92"/>
      <c r="L15" s="92"/>
      <c r="M15" s="92"/>
      <c r="N15" s="92"/>
      <c r="O15" s="92"/>
      <c r="P15" s="92"/>
      <c r="Q15" s="92"/>
    </row>
    <row r="16" spans="1:17" x14ac:dyDescent="0.25">
      <c r="A16" s="90" t="s">
        <v>59</v>
      </c>
      <c r="B16" s="92" t="s">
        <v>753</v>
      </c>
      <c r="C16" s="92"/>
      <c r="D16" s="92"/>
      <c r="E16" s="92"/>
      <c r="F16" s="92"/>
      <c r="G16" s="92"/>
      <c r="H16" s="92"/>
      <c r="I16" s="92"/>
      <c r="J16" s="92"/>
      <c r="K16" s="92"/>
      <c r="L16" s="92"/>
      <c r="M16" s="92"/>
      <c r="N16" s="92"/>
      <c r="O16" s="92"/>
      <c r="P16" s="92"/>
      <c r="Q16" s="92"/>
    </row>
    <row r="17" spans="1:17" ht="52.8" x14ac:dyDescent="0.25">
      <c r="A17" s="90" t="s">
        <v>360</v>
      </c>
      <c r="B17" s="92" t="s">
        <v>824</v>
      </c>
      <c r="C17" s="92"/>
      <c r="D17" s="92"/>
      <c r="E17" s="92"/>
      <c r="F17" s="92"/>
      <c r="G17" s="92"/>
      <c r="H17" s="92"/>
      <c r="I17" s="92"/>
      <c r="J17" s="92"/>
      <c r="K17" s="92"/>
      <c r="L17" s="92"/>
      <c r="M17" s="92"/>
      <c r="N17" s="92"/>
      <c r="O17" s="92"/>
      <c r="P17" s="92"/>
      <c r="Q17" s="92"/>
    </row>
    <row r="18" spans="1:17" x14ac:dyDescent="0.25">
      <c r="A18" s="90" t="s">
        <v>19</v>
      </c>
      <c r="B18" s="102">
        <v>45106</v>
      </c>
      <c r="C18" s="102"/>
      <c r="D18" s="102"/>
      <c r="E18" s="102"/>
      <c r="F18" s="102"/>
      <c r="G18" s="102"/>
      <c r="H18" s="102"/>
      <c r="I18" s="102"/>
      <c r="J18" s="102"/>
      <c r="K18" s="102"/>
      <c r="L18" s="102"/>
      <c r="M18" s="102"/>
      <c r="N18" s="102"/>
      <c r="O18" s="102"/>
      <c r="P18" s="102"/>
      <c r="Q18" s="102"/>
    </row>
    <row r="19" spans="1:17" x14ac:dyDescent="0.25">
      <c r="A19" s="90" t="s">
        <v>20</v>
      </c>
      <c r="B19" s="110"/>
      <c r="C19" s="110"/>
      <c r="D19" s="110"/>
      <c r="E19" s="110"/>
      <c r="F19" s="110"/>
      <c r="G19" s="110"/>
      <c r="H19" s="110"/>
      <c r="I19" s="110"/>
      <c r="J19" s="110"/>
      <c r="K19" s="110"/>
      <c r="L19" s="110"/>
      <c r="M19" s="110"/>
      <c r="N19" s="110"/>
      <c r="O19" s="110"/>
      <c r="P19" s="110"/>
      <c r="Q19" s="110"/>
    </row>
    <row r="20" spans="1:17" x14ac:dyDescent="0.25">
      <c r="A20" s="90" t="s">
        <v>269</v>
      </c>
      <c r="B20" s="92" t="s">
        <v>361</v>
      </c>
      <c r="C20" s="92"/>
      <c r="D20" s="92"/>
      <c r="E20" s="92"/>
      <c r="F20" s="92"/>
      <c r="G20" s="92"/>
      <c r="H20" s="92"/>
      <c r="I20" s="92"/>
      <c r="J20" s="92"/>
      <c r="K20" s="92"/>
      <c r="L20" s="92"/>
      <c r="M20" s="92"/>
      <c r="N20" s="92"/>
      <c r="O20" s="92"/>
      <c r="P20" s="92"/>
      <c r="Q20" s="92"/>
    </row>
    <row r="21" spans="1:17" x14ac:dyDescent="0.25">
      <c r="A21" s="90" t="s">
        <v>895</v>
      </c>
      <c r="B21" s="92" t="s">
        <v>846</v>
      </c>
      <c r="C21" s="92"/>
      <c r="D21" s="92"/>
      <c r="E21" s="92"/>
      <c r="F21" s="92"/>
      <c r="G21" s="92"/>
      <c r="H21" s="92"/>
      <c r="I21" s="92"/>
      <c r="J21" s="92"/>
      <c r="K21" s="92"/>
      <c r="L21" s="92"/>
      <c r="M21" s="92"/>
      <c r="N21" s="92"/>
      <c r="O21" s="92"/>
      <c r="P21" s="92"/>
      <c r="Q21" s="92"/>
    </row>
    <row r="22" spans="1:17" x14ac:dyDescent="0.25">
      <c r="C22" s="107"/>
      <c r="D22" s="107"/>
      <c r="E22" s="107"/>
      <c r="F22" s="107"/>
      <c r="G22" s="107"/>
      <c r="H22" s="107"/>
      <c r="I22" s="107"/>
      <c r="J22" s="107"/>
      <c r="K22" s="107"/>
      <c r="L22" s="107"/>
      <c r="M22" s="107"/>
      <c r="N22" s="107"/>
      <c r="O22" s="107"/>
      <c r="P22" s="107"/>
      <c r="Q22" s="107"/>
    </row>
    <row r="23" spans="1:17" x14ac:dyDescent="0.25">
      <c r="B23" s="107" t="str">
        <f>HYPERLINK("#'Factor List'!A1","Back to Factor List")</f>
        <v>Back to Factor List</v>
      </c>
    </row>
    <row r="24" spans="1:17" x14ac:dyDescent="0.25">
      <c r="B24" s="107" t="s">
        <v>839</v>
      </c>
    </row>
    <row r="26" spans="1:17" x14ac:dyDescent="0.25">
      <c r="A26" s="147" t="s">
        <v>446</v>
      </c>
      <c r="B26" s="147">
        <v>65</v>
      </c>
      <c r="C26" s="147">
        <v>66</v>
      </c>
      <c r="D26" s="147">
        <v>67</v>
      </c>
      <c r="E26" s="147">
        <v>68</v>
      </c>
      <c r="F26" s="147">
        <v>69</v>
      </c>
      <c r="G26" s="147">
        <v>70</v>
      </c>
      <c r="H26" s="147">
        <v>71</v>
      </c>
      <c r="I26" s="147">
        <v>72</v>
      </c>
      <c r="J26" s="147">
        <v>73</v>
      </c>
      <c r="K26" s="147">
        <v>74</v>
      </c>
      <c r="L26" s="147">
        <v>75</v>
      </c>
      <c r="M26" s="147">
        <v>76</v>
      </c>
      <c r="N26" s="147">
        <v>77</v>
      </c>
      <c r="O26" s="147">
        <v>78</v>
      </c>
      <c r="P26" s="147">
        <v>79</v>
      </c>
      <c r="Q26" s="147">
        <v>80</v>
      </c>
    </row>
    <row r="27" spans="1:17" x14ac:dyDescent="0.25">
      <c r="A27" s="148">
        <v>0</v>
      </c>
      <c r="B27" s="152">
        <v>1</v>
      </c>
      <c r="C27" s="152">
        <v>1.056</v>
      </c>
      <c r="D27" s="152">
        <v>1.117</v>
      </c>
      <c r="E27" s="152">
        <v>1.1839999999999999</v>
      </c>
      <c r="F27" s="152">
        <v>1.258</v>
      </c>
      <c r="G27" s="152">
        <v>1.339</v>
      </c>
      <c r="H27" s="152">
        <v>1.429</v>
      </c>
      <c r="I27" s="152">
        <v>1.5269999999999999</v>
      </c>
      <c r="J27" s="152">
        <v>1.6359999999999999</v>
      </c>
      <c r="K27" s="152">
        <v>1.7549999999999999</v>
      </c>
      <c r="L27" s="152">
        <v>1.8859999999999999</v>
      </c>
      <c r="M27" s="152">
        <v>2.0310000000000001</v>
      </c>
      <c r="N27" s="152">
        <v>2.19</v>
      </c>
      <c r="O27" s="152">
        <v>2.3650000000000002</v>
      </c>
      <c r="P27" s="152">
        <v>2.5579999999999998</v>
      </c>
      <c r="Q27" s="152">
        <v>2.7690000000000001</v>
      </c>
    </row>
    <row r="28" spans="1:17" x14ac:dyDescent="0.25">
      <c r="A28" s="148">
        <v>1</v>
      </c>
      <c r="B28" s="152">
        <v>1.0049999999999999</v>
      </c>
      <c r="C28" s="152">
        <v>1.0609999999999999</v>
      </c>
      <c r="D28" s="152">
        <v>1.1220000000000001</v>
      </c>
      <c r="E28" s="152">
        <v>1.19</v>
      </c>
      <c r="F28" s="152">
        <v>1.264</v>
      </c>
      <c r="G28" s="152">
        <v>1.347</v>
      </c>
      <c r="H28" s="152">
        <v>1.4370000000000001</v>
      </c>
      <c r="I28" s="152">
        <v>1.536</v>
      </c>
      <c r="J28" s="152">
        <v>1.6459999999999999</v>
      </c>
      <c r="K28" s="152">
        <v>1.766</v>
      </c>
      <c r="L28" s="152">
        <v>1.8979999999999999</v>
      </c>
      <c r="M28" s="152">
        <v>2.044</v>
      </c>
      <c r="N28" s="152">
        <v>2.2040000000000002</v>
      </c>
      <c r="O28" s="152">
        <v>2.3809999999999998</v>
      </c>
      <c r="P28" s="152">
        <v>2.5750000000000002</v>
      </c>
      <c r="Q28" s="152"/>
    </row>
    <row r="29" spans="1:17" x14ac:dyDescent="0.25">
      <c r="A29" s="148">
        <v>2</v>
      </c>
      <c r="B29" s="152">
        <v>1.0089999999999999</v>
      </c>
      <c r="C29" s="152">
        <v>1.0660000000000001</v>
      </c>
      <c r="D29" s="152">
        <v>1.1279999999999999</v>
      </c>
      <c r="E29" s="152">
        <v>1.196</v>
      </c>
      <c r="F29" s="152">
        <v>1.2709999999999999</v>
      </c>
      <c r="G29" s="152">
        <v>1.3540000000000001</v>
      </c>
      <c r="H29" s="152">
        <v>1.4450000000000001</v>
      </c>
      <c r="I29" s="152">
        <v>1.5449999999999999</v>
      </c>
      <c r="J29" s="152">
        <v>1.6559999999999999</v>
      </c>
      <c r="K29" s="152">
        <v>1.7769999999999999</v>
      </c>
      <c r="L29" s="152">
        <v>1.91</v>
      </c>
      <c r="M29" s="152">
        <v>2.0569999999999999</v>
      </c>
      <c r="N29" s="152">
        <v>2.2189999999999999</v>
      </c>
      <c r="O29" s="152">
        <v>2.3969999999999998</v>
      </c>
      <c r="P29" s="152">
        <v>2.593</v>
      </c>
      <c r="Q29" s="152"/>
    </row>
    <row r="30" spans="1:17" x14ac:dyDescent="0.25">
      <c r="A30" s="148">
        <v>3</v>
      </c>
      <c r="B30" s="152">
        <v>1.014</v>
      </c>
      <c r="C30" s="152">
        <v>1.071</v>
      </c>
      <c r="D30" s="152">
        <v>1.1339999999999999</v>
      </c>
      <c r="E30" s="152">
        <v>1.202</v>
      </c>
      <c r="F30" s="152">
        <v>1.278</v>
      </c>
      <c r="G30" s="152">
        <v>1.3620000000000001</v>
      </c>
      <c r="H30" s="152">
        <v>1.454</v>
      </c>
      <c r="I30" s="152">
        <v>1.554</v>
      </c>
      <c r="J30" s="152">
        <v>1.665</v>
      </c>
      <c r="K30" s="152">
        <v>1.788</v>
      </c>
      <c r="L30" s="152">
        <v>1.9219999999999999</v>
      </c>
      <c r="M30" s="152">
        <v>2.0699999999999998</v>
      </c>
      <c r="N30" s="152">
        <v>2.234</v>
      </c>
      <c r="O30" s="152">
        <v>2.4129999999999998</v>
      </c>
      <c r="P30" s="152">
        <v>2.6110000000000002</v>
      </c>
      <c r="Q30" s="152"/>
    </row>
    <row r="31" spans="1:17" x14ac:dyDescent="0.25">
      <c r="A31" s="148">
        <v>4</v>
      </c>
      <c r="B31" s="152">
        <v>1.0189999999999999</v>
      </c>
      <c r="C31" s="152">
        <v>1.0760000000000001</v>
      </c>
      <c r="D31" s="152">
        <v>1.139</v>
      </c>
      <c r="E31" s="152">
        <v>1.208</v>
      </c>
      <c r="F31" s="152">
        <v>1.2849999999999999</v>
      </c>
      <c r="G31" s="152">
        <v>1.369</v>
      </c>
      <c r="H31" s="152">
        <v>1.462</v>
      </c>
      <c r="I31" s="152">
        <v>1.5640000000000001</v>
      </c>
      <c r="J31" s="152">
        <v>1.675</v>
      </c>
      <c r="K31" s="152">
        <v>1.7989999999999999</v>
      </c>
      <c r="L31" s="152">
        <v>1.9339999999999999</v>
      </c>
      <c r="M31" s="152">
        <v>2.0840000000000001</v>
      </c>
      <c r="N31" s="152">
        <v>2.2480000000000002</v>
      </c>
      <c r="O31" s="152">
        <v>2.4289999999999998</v>
      </c>
      <c r="P31" s="152">
        <v>2.6280000000000001</v>
      </c>
      <c r="Q31" s="152"/>
    </row>
    <row r="32" spans="1:17" x14ac:dyDescent="0.25">
      <c r="A32" s="148">
        <v>5</v>
      </c>
      <c r="B32" s="152">
        <v>1.0229999999999999</v>
      </c>
      <c r="C32" s="152">
        <v>1.081</v>
      </c>
      <c r="D32" s="152">
        <v>1.145</v>
      </c>
      <c r="E32" s="152">
        <v>1.2150000000000001</v>
      </c>
      <c r="F32" s="152">
        <v>1.292</v>
      </c>
      <c r="G32" s="152">
        <v>1.377</v>
      </c>
      <c r="H32" s="152">
        <v>1.47</v>
      </c>
      <c r="I32" s="152">
        <v>1.573</v>
      </c>
      <c r="J32" s="152">
        <v>1.6850000000000001</v>
      </c>
      <c r="K32" s="152">
        <v>1.81</v>
      </c>
      <c r="L32" s="152">
        <v>1.946</v>
      </c>
      <c r="M32" s="152">
        <v>2.097</v>
      </c>
      <c r="N32" s="152">
        <v>2.2629999999999999</v>
      </c>
      <c r="O32" s="152">
        <v>2.4449999999999998</v>
      </c>
      <c r="P32" s="152">
        <v>2.6459999999999999</v>
      </c>
      <c r="Q32" s="152"/>
    </row>
    <row r="33" spans="1:17" x14ac:dyDescent="0.25">
      <c r="A33" s="148">
        <v>6</v>
      </c>
      <c r="B33" s="152">
        <v>1.028</v>
      </c>
      <c r="C33" s="152">
        <v>1.0860000000000001</v>
      </c>
      <c r="D33" s="152">
        <v>1.1499999999999999</v>
      </c>
      <c r="E33" s="152">
        <v>1.2210000000000001</v>
      </c>
      <c r="F33" s="152">
        <v>1.298</v>
      </c>
      <c r="G33" s="152">
        <v>1.3839999999999999</v>
      </c>
      <c r="H33" s="152">
        <v>1.478</v>
      </c>
      <c r="I33" s="152">
        <v>1.5820000000000001</v>
      </c>
      <c r="J33" s="152">
        <v>1.6950000000000001</v>
      </c>
      <c r="K33" s="152">
        <v>1.82</v>
      </c>
      <c r="L33" s="152">
        <v>1.958</v>
      </c>
      <c r="M33" s="152">
        <v>2.11</v>
      </c>
      <c r="N33" s="152">
        <v>2.278</v>
      </c>
      <c r="O33" s="152">
        <v>2.4620000000000002</v>
      </c>
      <c r="P33" s="152">
        <v>2.6629999999999998</v>
      </c>
      <c r="Q33" s="152"/>
    </row>
    <row r="34" spans="1:17" x14ac:dyDescent="0.25">
      <c r="A34" s="148">
        <v>7</v>
      </c>
      <c r="B34" s="152">
        <v>1.0329999999999999</v>
      </c>
      <c r="C34" s="152">
        <v>1.091</v>
      </c>
      <c r="D34" s="152">
        <v>1.1559999999999999</v>
      </c>
      <c r="E34" s="152">
        <v>1.2270000000000001</v>
      </c>
      <c r="F34" s="152">
        <v>1.3049999999999999</v>
      </c>
      <c r="G34" s="152">
        <v>1.391</v>
      </c>
      <c r="H34" s="152">
        <v>1.486</v>
      </c>
      <c r="I34" s="152">
        <v>1.591</v>
      </c>
      <c r="J34" s="152">
        <v>1.7050000000000001</v>
      </c>
      <c r="K34" s="152">
        <v>1.831</v>
      </c>
      <c r="L34" s="152">
        <v>1.97</v>
      </c>
      <c r="M34" s="152">
        <v>2.1240000000000001</v>
      </c>
      <c r="N34" s="152">
        <v>2.2919999999999998</v>
      </c>
      <c r="O34" s="152">
        <v>2.4780000000000002</v>
      </c>
      <c r="P34" s="152">
        <v>2.681</v>
      </c>
      <c r="Q34" s="152"/>
    </row>
    <row r="35" spans="1:17" x14ac:dyDescent="0.25">
      <c r="A35" s="148">
        <v>8</v>
      </c>
      <c r="B35" s="152">
        <v>1.0369999999999999</v>
      </c>
      <c r="C35" s="152">
        <v>1.0960000000000001</v>
      </c>
      <c r="D35" s="152">
        <v>1.1619999999999999</v>
      </c>
      <c r="E35" s="152">
        <v>1.2330000000000001</v>
      </c>
      <c r="F35" s="152">
        <v>1.3120000000000001</v>
      </c>
      <c r="G35" s="152">
        <v>1.399</v>
      </c>
      <c r="H35" s="152">
        <v>1.4950000000000001</v>
      </c>
      <c r="I35" s="152">
        <v>1.6</v>
      </c>
      <c r="J35" s="152">
        <v>1.7150000000000001</v>
      </c>
      <c r="K35" s="152">
        <v>1.8420000000000001</v>
      </c>
      <c r="L35" s="152">
        <v>1.982</v>
      </c>
      <c r="M35" s="152">
        <v>2.137</v>
      </c>
      <c r="N35" s="152">
        <v>2.3069999999999999</v>
      </c>
      <c r="O35" s="152">
        <v>2.4940000000000002</v>
      </c>
      <c r="P35" s="152">
        <v>2.6989999999999998</v>
      </c>
      <c r="Q35" s="152"/>
    </row>
    <row r="36" spans="1:17" x14ac:dyDescent="0.25">
      <c r="A36" s="148">
        <v>9</v>
      </c>
      <c r="B36" s="152">
        <v>1.042</v>
      </c>
      <c r="C36" s="152">
        <v>1.1020000000000001</v>
      </c>
      <c r="D36" s="152">
        <v>1.167</v>
      </c>
      <c r="E36" s="152">
        <v>1.2390000000000001</v>
      </c>
      <c r="F36" s="152">
        <v>1.319</v>
      </c>
      <c r="G36" s="152">
        <v>1.4059999999999999</v>
      </c>
      <c r="H36" s="152">
        <v>1.5029999999999999</v>
      </c>
      <c r="I36" s="152">
        <v>1.609</v>
      </c>
      <c r="J36" s="152">
        <v>1.7250000000000001</v>
      </c>
      <c r="K36" s="152">
        <v>1.853</v>
      </c>
      <c r="L36" s="152">
        <v>1.994</v>
      </c>
      <c r="M36" s="152">
        <v>2.15</v>
      </c>
      <c r="N36" s="152">
        <v>2.3210000000000002</v>
      </c>
      <c r="O36" s="152">
        <v>2.5099999999999998</v>
      </c>
      <c r="P36" s="152">
        <v>2.7160000000000002</v>
      </c>
      <c r="Q36" s="152"/>
    </row>
    <row r="37" spans="1:17" x14ac:dyDescent="0.25">
      <c r="A37" s="148">
        <v>10</v>
      </c>
      <c r="B37" s="152">
        <v>1.046</v>
      </c>
      <c r="C37" s="152">
        <v>1.107</v>
      </c>
      <c r="D37" s="152">
        <v>1.173</v>
      </c>
      <c r="E37" s="152">
        <v>1.2450000000000001</v>
      </c>
      <c r="F37" s="152">
        <v>1.3260000000000001</v>
      </c>
      <c r="G37" s="152">
        <v>1.4139999999999999</v>
      </c>
      <c r="H37" s="152">
        <v>1.5109999999999999</v>
      </c>
      <c r="I37" s="152">
        <v>1.6180000000000001</v>
      </c>
      <c r="J37" s="152">
        <v>1.7350000000000001</v>
      </c>
      <c r="K37" s="152">
        <v>1.8640000000000001</v>
      </c>
      <c r="L37" s="152">
        <v>2.0070000000000001</v>
      </c>
      <c r="M37" s="152">
        <v>2.1629999999999998</v>
      </c>
      <c r="N37" s="152">
        <v>2.3359999999999999</v>
      </c>
      <c r="O37" s="152">
        <v>2.5259999999999998</v>
      </c>
      <c r="P37" s="152">
        <v>2.734</v>
      </c>
      <c r="Q37" s="152"/>
    </row>
    <row r="38" spans="1:17" x14ac:dyDescent="0.25">
      <c r="A38" s="148">
        <v>11</v>
      </c>
      <c r="B38" s="152">
        <v>1.0509999999999999</v>
      </c>
      <c r="C38" s="152">
        <v>1.1120000000000001</v>
      </c>
      <c r="D38" s="152">
        <v>1.1779999999999999</v>
      </c>
      <c r="E38" s="152">
        <v>1.252</v>
      </c>
      <c r="F38" s="152">
        <v>1.3320000000000001</v>
      </c>
      <c r="G38" s="152">
        <v>1.421</v>
      </c>
      <c r="H38" s="152">
        <v>1.5189999999999999</v>
      </c>
      <c r="I38" s="152">
        <v>1.627</v>
      </c>
      <c r="J38" s="152">
        <v>1.7450000000000001</v>
      </c>
      <c r="K38" s="152">
        <v>1.875</v>
      </c>
      <c r="L38" s="152">
        <v>2.0190000000000001</v>
      </c>
      <c r="M38" s="152">
        <v>2.177</v>
      </c>
      <c r="N38" s="152">
        <v>2.351</v>
      </c>
      <c r="O38" s="152">
        <v>2.5419999999999998</v>
      </c>
      <c r="P38" s="152">
        <v>2.7509999999999999</v>
      </c>
      <c r="Q38" s="152"/>
    </row>
    <row r="39" spans="1:17" x14ac:dyDescent="0.25">
      <c r="A39"/>
      <c r="B39"/>
      <c r="C39"/>
      <c r="D39"/>
      <c r="E39"/>
      <c r="F39"/>
      <c r="G39"/>
      <c r="H39"/>
      <c r="I39"/>
      <c r="J39"/>
      <c r="K39"/>
      <c r="L39"/>
      <c r="M39"/>
      <c r="N39"/>
      <c r="O39"/>
      <c r="P39"/>
      <c r="Q39"/>
    </row>
    <row r="40" spans="1:17" x14ac:dyDescent="0.25">
      <c r="A40"/>
      <c r="B40"/>
      <c r="C40"/>
      <c r="D40"/>
      <c r="E40"/>
      <c r="F40"/>
      <c r="G40"/>
      <c r="H40"/>
      <c r="I40"/>
      <c r="J40"/>
      <c r="K40"/>
      <c r="L40"/>
      <c r="M40"/>
      <c r="N40"/>
      <c r="O40"/>
      <c r="P40"/>
      <c r="Q40"/>
    </row>
    <row r="41" spans="1:17" x14ac:dyDescent="0.25">
      <c r="A41"/>
      <c r="B41"/>
      <c r="C41"/>
      <c r="D41"/>
      <c r="E41"/>
      <c r="F41"/>
      <c r="G41"/>
      <c r="H41"/>
      <c r="I41"/>
      <c r="J41"/>
      <c r="K41"/>
      <c r="L41"/>
      <c r="M41"/>
      <c r="N41"/>
      <c r="O41"/>
      <c r="P41"/>
      <c r="Q41"/>
    </row>
    <row r="42" spans="1:17" x14ac:dyDescent="0.25">
      <c r="A42"/>
      <c r="B42"/>
      <c r="C42"/>
      <c r="D42"/>
      <c r="E42"/>
      <c r="F42"/>
      <c r="G42"/>
      <c r="H42"/>
      <c r="I42"/>
      <c r="J42"/>
      <c r="K42"/>
      <c r="L42"/>
      <c r="M42"/>
      <c r="N42"/>
      <c r="O42"/>
      <c r="P42"/>
      <c r="Q42"/>
    </row>
    <row r="43" spans="1:17" x14ac:dyDescent="0.25">
      <c r="A43"/>
      <c r="B43"/>
      <c r="C43"/>
      <c r="D43"/>
      <c r="E43"/>
      <c r="F43"/>
      <c r="G43"/>
      <c r="H43"/>
      <c r="I43"/>
      <c r="J43"/>
      <c r="K43"/>
      <c r="L43"/>
      <c r="M43"/>
      <c r="N43"/>
      <c r="O43"/>
      <c r="P43"/>
      <c r="Q43"/>
    </row>
    <row r="44" spans="1:17" x14ac:dyDescent="0.25">
      <c r="A44"/>
      <c r="B44"/>
      <c r="C44"/>
      <c r="D44"/>
      <c r="E44"/>
      <c r="F44"/>
      <c r="G44"/>
      <c r="H44"/>
      <c r="I44"/>
      <c r="J44"/>
      <c r="K44"/>
      <c r="L44"/>
      <c r="M44"/>
      <c r="N44"/>
      <c r="O44"/>
      <c r="P44"/>
      <c r="Q44"/>
    </row>
  </sheetData>
  <sheetProtection algorithmName="SHA-512" hashValue="XtqOhRGS0QGd6bcniXUYty45pyNXvD/Oy8CtpgfwKQAoo+6B6Gypj9necqWTv6IqcBOWswGfDh8kX5dqF+54cA==" saltValue="O1NbwU+GGz4VeWYO65W6XQ==" spinCount="100000" sheet="1" objects="1" scenarios="1"/>
  <conditionalFormatting sqref="A7:A20">
    <cfRule type="expression" dxfId="833" priority="19" stopIfTrue="1">
      <formula>MOD(ROW(),2)=0</formula>
    </cfRule>
    <cfRule type="expression" dxfId="832" priority="20" stopIfTrue="1">
      <formula>MOD(ROW(),2)&lt;&gt;0</formula>
    </cfRule>
  </conditionalFormatting>
  <conditionalFormatting sqref="B6:Q6 B8:Q16">
    <cfRule type="expression" dxfId="831" priority="23" stopIfTrue="1">
      <formula>MOD(ROW(),2)=0</formula>
    </cfRule>
    <cfRule type="expression" dxfId="830" priority="24" stopIfTrue="1">
      <formula>MOD(ROW(),2)&lt;&gt;0</formula>
    </cfRule>
  </conditionalFormatting>
  <conditionalFormatting sqref="A6">
    <cfRule type="expression" dxfId="829" priority="25" stopIfTrue="1">
      <formula>MOD(ROW(),2)=0</formula>
    </cfRule>
    <cfRule type="expression" dxfId="828" priority="26" stopIfTrue="1">
      <formula>MOD(ROW(),2)&lt;&gt;0</formula>
    </cfRule>
  </conditionalFormatting>
  <conditionalFormatting sqref="B18:Q21">
    <cfRule type="expression" dxfId="827" priority="17" stopIfTrue="1">
      <formula>MOD(ROW(),2)=0</formula>
    </cfRule>
    <cfRule type="expression" dxfId="826" priority="18" stopIfTrue="1">
      <formula>MOD(ROW(),2)&lt;&gt;0</formula>
    </cfRule>
  </conditionalFormatting>
  <conditionalFormatting sqref="B7:Q7">
    <cfRule type="expression" dxfId="825" priority="11" stopIfTrue="1">
      <formula>MOD(ROW(),2)=0</formula>
    </cfRule>
    <cfRule type="expression" dxfId="824" priority="12" stopIfTrue="1">
      <formula>MOD(ROW(),2)&lt;&gt;0</formula>
    </cfRule>
  </conditionalFormatting>
  <conditionalFormatting sqref="B17:Q17">
    <cfRule type="expression" dxfId="823" priority="9" stopIfTrue="1">
      <formula>MOD(ROW(),2)=0</formula>
    </cfRule>
    <cfRule type="expression" dxfId="822" priority="10" stopIfTrue="1">
      <formula>MOD(ROW(),2)&lt;&gt;0</formula>
    </cfRule>
  </conditionalFormatting>
  <conditionalFormatting sqref="A26:A38">
    <cfRule type="expression" dxfId="821" priority="5" stopIfTrue="1">
      <formula>MOD(ROW(),2)=0</formula>
    </cfRule>
    <cfRule type="expression" dxfId="820" priority="6" stopIfTrue="1">
      <formula>MOD(ROW(),2)&lt;&gt;0</formula>
    </cfRule>
  </conditionalFormatting>
  <conditionalFormatting sqref="B26:Q38">
    <cfRule type="expression" dxfId="819" priority="7" stopIfTrue="1">
      <formula>MOD(ROW(),2)=0</formula>
    </cfRule>
    <cfRule type="expression" dxfId="818" priority="8" stopIfTrue="1">
      <formula>MOD(ROW(),2)&lt;&gt;0</formula>
    </cfRule>
  </conditionalFormatting>
  <conditionalFormatting sqref="A21">
    <cfRule type="expression" dxfId="817" priority="1" stopIfTrue="1">
      <formula>MOD(ROW(),2)=0</formula>
    </cfRule>
    <cfRule type="expression" dxfId="816" priority="2" stopIfTrue="1">
      <formula>MOD(ROW(),2)&lt;&gt;0</formula>
    </cfRule>
  </conditionalFormatting>
  <hyperlinks>
    <hyperlink ref="B24" location="Assumptions!A1" display="Assumptions" xr:uid="{E4F7C9D0-00C6-4338-8587-00C4673C3DE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50"/>
  <dimension ref="A1:I62"/>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Triv Comm - x-501</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350</v>
      </c>
      <c r="C7" s="98"/>
    </row>
    <row r="8" spans="1:9" x14ac:dyDescent="0.25">
      <c r="A8" s="97" t="s">
        <v>349</v>
      </c>
      <c r="B8" s="98" t="s">
        <v>49</v>
      </c>
      <c r="C8" s="98"/>
    </row>
    <row r="9" spans="1:9" x14ac:dyDescent="0.25">
      <c r="A9" s="97" t="s">
        <v>17</v>
      </c>
      <c r="B9" s="98" t="s">
        <v>413</v>
      </c>
      <c r="C9" s="98"/>
    </row>
    <row r="10" spans="1:9" x14ac:dyDescent="0.25">
      <c r="A10" s="97" t="s">
        <v>2</v>
      </c>
      <c r="B10" s="98" t="s">
        <v>414</v>
      </c>
      <c r="C10" s="98"/>
    </row>
    <row r="11" spans="1:9" x14ac:dyDescent="0.25">
      <c r="A11" s="97" t="s">
        <v>23</v>
      </c>
      <c r="B11" s="98" t="s">
        <v>355</v>
      </c>
      <c r="C11" s="98"/>
    </row>
    <row r="12" spans="1:9" x14ac:dyDescent="0.25">
      <c r="A12" s="97" t="s">
        <v>271</v>
      </c>
      <c r="B12" s="98" t="s">
        <v>278</v>
      </c>
      <c r="C12" s="98"/>
    </row>
    <row r="13" spans="1:9" x14ac:dyDescent="0.25">
      <c r="A13" s="97" t="s">
        <v>389</v>
      </c>
      <c r="B13" s="98">
        <v>0</v>
      </c>
      <c r="C13" s="98"/>
    </row>
    <row r="14" spans="1:9" x14ac:dyDescent="0.25">
      <c r="A14" s="97" t="s">
        <v>18</v>
      </c>
      <c r="B14" s="98">
        <v>501</v>
      </c>
      <c r="C14" s="98"/>
    </row>
    <row r="15" spans="1:9" x14ac:dyDescent="0.25">
      <c r="A15" s="97" t="s">
        <v>58</v>
      </c>
      <c r="B15" s="98" t="s">
        <v>415</v>
      </c>
      <c r="C15" s="98"/>
    </row>
    <row r="16" spans="1:9" x14ac:dyDescent="0.25">
      <c r="A16" s="97" t="s">
        <v>59</v>
      </c>
      <c r="B16" s="98" t="s">
        <v>416</v>
      </c>
      <c r="C16" s="98"/>
    </row>
    <row r="17" spans="1:3" ht="39.6" x14ac:dyDescent="0.25">
      <c r="A17" s="97" t="s">
        <v>360</v>
      </c>
      <c r="B17" s="98" t="s">
        <v>767</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ht="66" x14ac:dyDescent="0.25">
      <c r="A26" s="113" t="s">
        <v>278</v>
      </c>
      <c r="B26" s="113" t="s">
        <v>417</v>
      </c>
      <c r="C26" s="113" t="s">
        <v>418</v>
      </c>
    </row>
    <row r="27" spans="1:3" x14ac:dyDescent="0.25">
      <c r="A27" s="114">
        <v>55</v>
      </c>
      <c r="B27" s="156">
        <v>24.908000000000001</v>
      </c>
      <c r="C27" s="156">
        <v>24.027999999999999</v>
      </c>
    </row>
    <row r="28" spans="1:3" x14ac:dyDescent="0.25">
      <c r="A28" s="114">
        <v>56</v>
      </c>
      <c r="B28" s="156">
        <v>24.327000000000002</v>
      </c>
      <c r="C28" s="156">
        <v>23.440999999999999</v>
      </c>
    </row>
    <row r="29" spans="1:3" x14ac:dyDescent="0.25">
      <c r="A29" s="114">
        <v>57</v>
      </c>
      <c r="B29" s="156">
        <v>23.74</v>
      </c>
      <c r="C29" s="156">
        <v>22.849</v>
      </c>
    </row>
    <row r="30" spans="1:3" x14ac:dyDescent="0.25">
      <c r="A30" s="114">
        <v>58</v>
      </c>
      <c r="B30" s="156">
        <v>23.146999999999998</v>
      </c>
      <c r="C30" s="156">
        <v>22.251000000000001</v>
      </c>
    </row>
    <row r="31" spans="1:3" x14ac:dyDescent="0.25">
      <c r="A31" s="114">
        <v>59</v>
      </c>
      <c r="B31" s="156">
        <v>22.548999999999999</v>
      </c>
      <c r="C31" s="156">
        <v>21.649000000000001</v>
      </c>
    </row>
    <row r="32" spans="1:3" x14ac:dyDescent="0.25">
      <c r="A32" s="114">
        <v>60</v>
      </c>
      <c r="B32" s="156">
        <v>21.946000000000002</v>
      </c>
      <c r="C32" s="156">
        <v>21.042999999999999</v>
      </c>
    </row>
    <row r="33" spans="1:3" x14ac:dyDescent="0.25">
      <c r="A33" s="114">
        <v>61</v>
      </c>
      <c r="B33" s="156">
        <v>21.338999999999999</v>
      </c>
      <c r="C33" s="156">
        <v>20.434000000000001</v>
      </c>
    </row>
    <row r="34" spans="1:3" x14ac:dyDescent="0.25">
      <c r="A34" s="114">
        <v>62</v>
      </c>
      <c r="B34" s="156">
        <v>20.728999999999999</v>
      </c>
      <c r="C34" s="156">
        <v>19.821999999999999</v>
      </c>
    </row>
    <row r="35" spans="1:3" x14ac:dyDescent="0.25">
      <c r="A35" s="114">
        <v>63</v>
      </c>
      <c r="B35" s="156">
        <v>20.114999999999998</v>
      </c>
      <c r="C35" s="156">
        <v>19.207999999999998</v>
      </c>
    </row>
    <row r="36" spans="1:3" x14ac:dyDescent="0.25">
      <c r="A36" s="114">
        <v>64</v>
      </c>
      <c r="B36" s="156">
        <v>19.498999999999999</v>
      </c>
      <c r="C36" s="156">
        <v>18.593</v>
      </c>
    </row>
    <row r="37" spans="1:3" x14ac:dyDescent="0.25">
      <c r="A37" s="114">
        <v>65</v>
      </c>
      <c r="B37" s="156">
        <v>18.86</v>
      </c>
      <c r="C37" s="156">
        <v>17.975999999999999</v>
      </c>
    </row>
    <row r="38" spans="1:3" x14ac:dyDescent="0.25">
      <c r="A38" s="114">
        <v>66</v>
      </c>
      <c r="B38" s="156">
        <v>18.239999999999998</v>
      </c>
      <c r="C38" s="156">
        <v>17.36</v>
      </c>
    </row>
    <row r="39" spans="1:3" x14ac:dyDescent="0.25">
      <c r="A39" s="114">
        <v>67</v>
      </c>
      <c r="B39" s="156">
        <v>17.619</v>
      </c>
      <c r="C39" s="156">
        <v>16.742999999999999</v>
      </c>
    </row>
    <row r="40" spans="1:3" x14ac:dyDescent="0.25">
      <c r="A40" s="114">
        <v>68</v>
      </c>
      <c r="B40" s="156">
        <v>16.998000000000001</v>
      </c>
      <c r="C40" s="156">
        <v>16.126999999999999</v>
      </c>
    </row>
    <row r="41" spans="1:3" x14ac:dyDescent="0.25">
      <c r="A41" s="114">
        <v>69</v>
      </c>
      <c r="B41" s="156">
        <v>16.324000000000002</v>
      </c>
      <c r="C41" s="156">
        <v>15.458</v>
      </c>
    </row>
    <row r="42" spans="1:3" x14ac:dyDescent="0.25">
      <c r="A42" s="114">
        <v>70</v>
      </c>
      <c r="B42" s="156">
        <v>15.611000000000001</v>
      </c>
      <c r="C42" s="156">
        <v>14.795</v>
      </c>
    </row>
    <row r="43" spans="1:3" x14ac:dyDescent="0.25">
      <c r="A43" s="114">
        <v>71</v>
      </c>
      <c r="B43" s="156">
        <v>14.946999999999999</v>
      </c>
      <c r="C43" s="156">
        <v>14.138999999999999</v>
      </c>
    </row>
    <row r="44" spans="1:3" x14ac:dyDescent="0.25">
      <c r="A44" s="114">
        <v>72</v>
      </c>
      <c r="B44" s="156">
        <v>14.297000000000001</v>
      </c>
      <c r="C44" s="156">
        <v>13.499000000000001</v>
      </c>
    </row>
    <row r="45" spans="1:3" x14ac:dyDescent="0.25">
      <c r="A45" s="114">
        <v>73</v>
      </c>
      <c r="B45" s="156">
        <v>13.663</v>
      </c>
      <c r="C45" s="156">
        <v>12.875</v>
      </c>
    </row>
    <row r="46" spans="1:3" x14ac:dyDescent="0.25">
      <c r="A46" s="114">
        <v>74</v>
      </c>
      <c r="B46" s="156">
        <v>13.041</v>
      </c>
      <c r="C46" s="156">
        <v>12.266</v>
      </c>
    </row>
    <row r="47" spans="1:3" x14ac:dyDescent="0.25">
      <c r="A47" s="114">
        <v>75</v>
      </c>
      <c r="B47" s="156">
        <v>12.345000000000001</v>
      </c>
      <c r="C47" s="156">
        <v>11.662000000000001</v>
      </c>
    </row>
    <row r="48" spans="1:3" x14ac:dyDescent="0.25">
      <c r="A48" s="114">
        <v>76</v>
      </c>
      <c r="B48" s="156">
        <v>11.737</v>
      </c>
      <c r="C48" s="156">
        <v>11.068</v>
      </c>
    </row>
    <row r="49" spans="1:3" x14ac:dyDescent="0.25">
      <c r="A49" s="114">
        <v>77</v>
      </c>
      <c r="B49" s="156">
        <v>11.138</v>
      </c>
      <c r="C49" s="156">
        <v>10.484999999999999</v>
      </c>
    </row>
    <row r="50" spans="1:3" x14ac:dyDescent="0.25">
      <c r="A50" s="114">
        <v>78</v>
      </c>
      <c r="B50" s="156">
        <v>10.55</v>
      </c>
      <c r="C50" s="156">
        <v>9.9130000000000003</v>
      </c>
    </row>
    <row r="51" spans="1:3" x14ac:dyDescent="0.25">
      <c r="A51" s="114">
        <v>79</v>
      </c>
      <c r="B51" s="156">
        <v>9.9730000000000008</v>
      </c>
      <c r="C51" s="156">
        <v>9.3539999999999992</v>
      </c>
    </row>
    <row r="52" spans="1:3" x14ac:dyDescent="0.25">
      <c r="A52" s="114">
        <v>80</v>
      </c>
      <c r="B52" s="156">
        <v>9.3140000000000001</v>
      </c>
      <c r="C52" s="156">
        <v>8.8109999999999999</v>
      </c>
    </row>
    <row r="53" spans="1:3" x14ac:dyDescent="0.25">
      <c r="A53" s="114">
        <v>81</v>
      </c>
      <c r="B53" s="156">
        <v>8.7710000000000008</v>
      </c>
      <c r="C53" s="156">
        <v>8.2850000000000001</v>
      </c>
    </row>
    <row r="54" spans="1:3" x14ac:dyDescent="0.25">
      <c r="A54" s="114">
        <v>82</v>
      </c>
      <c r="B54" s="156">
        <v>8.2449999999999992</v>
      </c>
      <c r="C54" s="156">
        <v>7.7779999999999996</v>
      </c>
    </row>
    <row r="55" spans="1:3" x14ac:dyDescent="0.25">
      <c r="A55" s="114">
        <v>83</v>
      </c>
      <c r="B55" s="156">
        <v>7.7370000000000001</v>
      </c>
      <c r="C55" s="156">
        <v>7.2889999999999997</v>
      </c>
    </row>
    <row r="56" spans="1:3" x14ac:dyDescent="0.25">
      <c r="A56" s="114">
        <v>84</v>
      </c>
      <c r="B56" s="156">
        <v>7.2469999999999999</v>
      </c>
      <c r="C56" s="156">
        <v>6.82</v>
      </c>
    </row>
    <row r="57" spans="1:3" x14ac:dyDescent="0.25">
      <c r="A57" s="114">
        <v>85</v>
      </c>
      <c r="B57" s="156">
        <v>6.6870000000000003</v>
      </c>
      <c r="C57" s="156">
        <v>6.3689999999999998</v>
      </c>
    </row>
    <row r="58" spans="1:3" x14ac:dyDescent="0.25">
      <c r="A58" s="114">
        <v>86</v>
      </c>
      <c r="B58" s="156">
        <v>6.24</v>
      </c>
      <c r="C58" s="156">
        <v>5.9379999999999997</v>
      </c>
    </row>
    <row r="59" spans="1:3" x14ac:dyDescent="0.25">
      <c r="A59" s="114">
        <v>87</v>
      </c>
      <c r="B59" s="156">
        <v>5.8129999999999997</v>
      </c>
      <c r="C59" s="156">
        <v>5.5279999999999996</v>
      </c>
    </row>
    <row r="60" spans="1:3" x14ac:dyDescent="0.25">
      <c r="A60" s="114">
        <v>88</v>
      </c>
      <c r="B60" s="156">
        <v>5.4050000000000002</v>
      </c>
      <c r="C60" s="156">
        <v>5.1369999999999996</v>
      </c>
    </row>
    <row r="61" spans="1:3" x14ac:dyDescent="0.25">
      <c r="A61" s="114">
        <v>89</v>
      </c>
      <c r="B61" s="156">
        <v>5.0199999999999996</v>
      </c>
      <c r="C61" s="156">
        <v>4.7690000000000001</v>
      </c>
    </row>
    <row r="62" spans="1:3" x14ac:dyDescent="0.25">
      <c r="A62" s="114">
        <v>90</v>
      </c>
      <c r="B62" s="156">
        <v>4.5789999999999997</v>
      </c>
      <c r="C62" s="156">
        <v>4.42</v>
      </c>
    </row>
  </sheetData>
  <sheetProtection algorithmName="SHA-512" hashValue="rGvSCWf0OxYuHDSkgnu5+AA5tQ/YuwPE+kroy79ihalE+F8GSq7wP/HpBmHumZlJSUYpuGswnFqeNtasQntVaA==" saltValue="bUQy+ZHA0x5rbr5fSbwkrw==" spinCount="100000" sheet="1" objects="1" scenarios="1"/>
  <conditionalFormatting sqref="A6">
    <cfRule type="expression" dxfId="815" priority="19" stopIfTrue="1">
      <formula>MOD(ROW(),2)=0</formula>
    </cfRule>
    <cfRule type="expression" dxfId="814" priority="20" stopIfTrue="1">
      <formula>MOD(ROW(),2)&lt;&gt;0</formula>
    </cfRule>
  </conditionalFormatting>
  <conditionalFormatting sqref="B6:C17 C18:C21">
    <cfRule type="expression" dxfId="813" priority="21" stopIfTrue="1">
      <formula>MOD(ROW(),2)=0</formula>
    </cfRule>
    <cfRule type="expression" dxfId="812" priority="22" stopIfTrue="1">
      <formula>MOD(ROW(),2)&lt;&gt;0</formula>
    </cfRule>
  </conditionalFormatting>
  <conditionalFormatting sqref="A7:A20">
    <cfRule type="expression" dxfId="811" priority="13" stopIfTrue="1">
      <formula>MOD(ROW(),2)=0</formula>
    </cfRule>
    <cfRule type="expression" dxfId="810" priority="14" stopIfTrue="1">
      <formula>MOD(ROW(),2)&lt;&gt;0</formula>
    </cfRule>
  </conditionalFormatting>
  <conditionalFormatting sqref="A26:A62">
    <cfRule type="expression" dxfId="809" priority="7" stopIfTrue="1">
      <formula>MOD(ROW(),2)=0</formula>
    </cfRule>
    <cfRule type="expression" dxfId="808" priority="8" stopIfTrue="1">
      <formula>MOD(ROW(),2)&lt;&gt;0</formula>
    </cfRule>
  </conditionalFormatting>
  <conditionalFormatting sqref="B26:C62">
    <cfRule type="expression" dxfId="807" priority="9" stopIfTrue="1">
      <formula>MOD(ROW(),2)=0</formula>
    </cfRule>
    <cfRule type="expression" dxfId="806" priority="10" stopIfTrue="1">
      <formula>MOD(ROW(),2)&lt;&gt;0</formula>
    </cfRule>
  </conditionalFormatting>
  <conditionalFormatting sqref="B18:B21">
    <cfRule type="expression" dxfId="805" priority="5" stopIfTrue="1">
      <formula>MOD(ROW(),2)=0</formula>
    </cfRule>
    <cfRule type="expression" dxfId="804" priority="6" stopIfTrue="1">
      <formula>MOD(ROW(),2)&lt;&gt;0</formula>
    </cfRule>
  </conditionalFormatting>
  <conditionalFormatting sqref="A21">
    <cfRule type="expression" dxfId="803" priority="1" stopIfTrue="1">
      <formula>MOD(ROW(),2)=0</formula>
    </cfRule>
    <cfRule type="expression" dxfId="802" priority="2" stopIfTrue="1">
      <formula>MOD(ROW(),2)&lt;&gt;0</formula>
    </cfRule>
  </conditionalFormatting>
  <hyperlinks>
    <hyperlink ref="B24" location="Assumptions!A1" display="Assumptions" xr:uid="{6646448F-433B-4C97-AFB4-B7A14A700A4D}"/>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51"/>
  <dimension ref="A1:I62"/>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Triv Comm - x-502</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351</v>
      </c>
      <c r="C7" s="98"/>
    </row>
    <row r="8" spans="1:9" x14ac:dyDescent="0.25">
      <c r="A8" s="97" t="s">
        <v>349</v>
      </c>
      <c r="B8" s="98" t="s">
        <v>440</v>
      </c>
      <c r="C8" s="98"/>
    </row>
    <row r="9" spans="1:9" x14ac:dyDescent="0.25">
      <c r="A9" s="97" t="s">
        <v>17</v>
      </c>
      <c r="B9" s="98" t="s">
        <v>413</v>
      </c>
      <c r="C9" s="98"/>
    </row>
    <row r="10" spans="1:9" ht="26.4" x14ac:dyDescent="0.25">
      <c r="A10" s="97" t="s">
        <v>2</v>
      </c>
      <c r="B10" s="98" t="s">
        <v>419</v>
      </c>
      <c r="C10" s="98"/>
    </row>
    <row r="11" spans="1:9" x14ac:dyDescent="0.25">
      <c r="A11" s="97" t="s">
        <v>23</v>
      </c>
      <c r="B11" s="98" t="s">
        <v>355</v>
      </c>
      <c r="C11" s="98"/>
    </row>
    <row r="12" spans="1:9" x14ac:dyDescent="0.25">
      <c r="A12" s="97" t="s">
        <v>271</v>
      </c>
      <c r="B12" s="98" t="s">
        <v>278</v>
      </c>
      <c r="C12" s="98"/>
    </row>
    <row r="13" spans="1:9" x14ac:dyDescent="0.25">
      <c r="A13" s="97" t="s">
        <v>389</v>
      </c>
      <c r="B13" s="98">
        <v>1</v>
      </c>
      <c r="C13" s="98"/>
    </row>
    <row r="14" spans="1:9" x14ac:dyDescent="0.25">
      <c r="A14" s="97" t="s">
        <v>18</v>
      </c>
      <c r="B14" s="98">
        <v>502</v>
      </c>
      <c r="C14" s="98"/>
    </row>
    <row r="15" spans="1:9" x14ac:dyDescent="0.25">
      <c r="A15" s="97" t="s">
        <v>58</v>
      </c>
      <c r="B15" s="98" t="s">
        <v>420</v>
      </c>
      <c r="C15" s="98"/>
    </row>
    <row r="16" spans="1:9" x14ac:dyDescent="0.25">
      <c r="A16" s="97" t="s">
        <v>59</v>
      </c>
      <c r="B16" s="98" t="s">
        <v>421</v>
      </c>
      <c r="C16" s="98"/>
    </row>
    <row r="17" spans="1:3" ht="66" x14ac:dyDescent="0.25">
      <c r="A17" s="97" t="s">
        <v>360</v>
      </c>
      <c r="B17" s="98" t="s">
        <v>768</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ht="66" x14ac:dyDescent="0.25">
      <c r="A26" s="113" t="s">
        <v>278</v>
      </c>
      <c r="B26" s="113" t="s">
        <v>417</v>
      </c>
      <c r="C26" s="113" t="s">
        <v>418</v>
      </c>
    </row>
    <row r="27" spans="1:3" x14ac:dyDescent="0.25">
      <c r="A27" s="114">
        <v>55</v>
      </c>
      <c r="B27" s="156">
        <v>25.111999999999998</v>
      </c>
      <c r="C27" s="156">
        <v>23.998000000000001</v>
      </c>
    </row>
    <row r="28" spans="1:3" x14ac:dyDescent="0.25">
      <c r="A28" s="114">
        <v>56</v>
      </c>
      <c r="B28" s="156">
        <v>24.529</v>
      </c>
      <c r="C28" s="156">
        <v>23.408000000000001</v>
      </c>
    </row>
    <row r="29" spans="1:3" x14ac:dyDescent="0.25">
      <c r="A29" s="114">
        <v>57</v>
      </c>
      <c r="B29" s="156">
        <v>23.939</v>
      </c>
      <c r="C29" s="156">
        <v>22.812000000000001</v>
      </c>
    </row>
    <row r="30" spans="1:3" x14ac:dyDescent="0.25">
      <c r="A30" s="114">
        <v>58</v>
      </c>
      <c r="B30" s="156">
        <v>23.344000000000001</v>
      </c>
      <c r="C30" s="156">
        <v>22.21</v>
      </c>
    </row>
    <row r="31" spans="1:3" x14ac:dyDescent="0.25">
      <c r="A31" s="114">
        <v>59</v>
      </c>
      <c r="B31" s="156">
        <v>22.742000000000001</v>
      </c>
      <c r="C31" s="156">
        <v>21.603999999999999</v>
      </c>
    </row>
    <row r="32" spans="1:3" x14ac:dyDescent="0.25">
      <c r="A32" s="114">
        <v>60</v>
      </c>
      <c r="B32" s="156">
        <v>22.135999999999999</v>
      </c>
      <c r="C32" s="156">
        <v>20.994</v>
      </c>
    </row>
    <row r="33" spans="1:3" x14ac:dyDescent="0.25">
      <c r="A33" s="114">
        <v>61</v>
      </c>
      <c r="B33" s="156">
        <v>21.516999999999999</v>
      </c>
      <c r="C33" s="156">
        <v>20.372</v>
      </c>
    </row>
    <row r="34" spans="1:3" x14ac:dyDescent="0.25">
      <c r="A34" s="114">
        <v>62</v>
      </c>
      <c r="B34" s="156">
        <v>20.896999999999998</v>
      </c>
      <c r="C34" s="156">
        <v>19.75</v>
      </c>
    </row>
    <row r="35" spans="1:3" x14ac:dyDescent="0.25">
      <c r="A35" s="114">
        <v>63</v>
      </c>
      <c r="B35" s="156">
        <v>20.276</v>
      </c>
      <c r="C35" s="156">
        <v>19.128</v>
      </c>
    </row>
    <row r="36" spans="1:3" x14ac:dyDescent="0.25">
      <c r="A36" s="114">
        <v>64</v>
      </c>
      <c r="B36" s="156">
        <v>19.651</v>
      </c>
      <c r="C36" s="156">
        <v>18.504000000000001</v>
      </c>
    </row>
    <row r="37" spans="1:3" x14ac:dyDescent="0.25">
      <c r="A37" s="114">
        <v>65</v>
      </c>
      <c r="B37" s="156">
        <v>19.013000000000002</v>
      </c>
      <c r="C37" s="156">
        <v>17.878</v>
      </c>
    </row>
    <row r="38" spans="1:3" x14ac:dyDescent="0.25">
      <c r="A38" s="114">
        <v>66</v>
      </c>
      <c r="B38" s="156">
        <v>18.382999999999999</v>
      </c>
      <c r="C38" s="156">
        <v>17.251000000000001</v>
      </c>
    </row>
    <row r="39" spans="1:3" x14ac:dyDescent="0.25">
      <c r="A39" s="114">
        <v>67</v>
      </c>
      <c r="B39" s="156">
        <v>17.748999999999999</v>
      </c>
      <c r="C39" s="156">
        <v>16.623000000000001</v>
      </c>
    </row>
    <row r="40" spans="1:3" x14ac:dyDescent="0.25">
      <c r="A40" s="114">
        <v>68</v>
      </c>
      <c r="B40" s="156">
        <v>17.114999999999998</v>
      </c>
      <c r="C40" s="156">
        <v>15.994999999999999</v>
      </c>
    </row>
    <row r="41" spans="1:3" x14ac:dyDescent="0.25">
      <c r="A41" s="114">
        <v>69</v>
      </c>
      <c r="B41" s="156">
        <v>16.478999999999999</v>
      </c>
      <c r="C41" s="156">
        <v>15.367000000000001</v>
      </c>
    </row>
    <row r="42" spans="1:3" x14ac:dyDescent="0.25">
      <c r="A42" s="114">
        <v>70</v>
      </c>
      <c r="B42" s="156">
        <v>15.795</v>
      </c>
      <c r="C42" s="156">
        <v>14.739000000000001</v>
      </c>
    </row>
    <row r="43" spans="1:3" x14ac:dyDescent="0.25">
      <c r="A43" s="114">
        <v>71</v>
      </c>
      <c r="B43" s="156">
        <v>15.157</v>
      </c>
      <c r="C43" s="156">
        <v>14.112</v>
      </c>
    </row>
    <row r="44" spans="1:3" x14ac:dyDescent="0.25">
      <c r="A44" s="114">
        <v>72</v>
      </c>
      <c r="B44" s="156">
        <v>14.523999999999999</v>
      </c>
      <c r="C44" s="156">
        <v>13.491</v>
      </c>
    </row>
    <row r="45" spans="1:3" x14ac:dyDescent="0.25">
      <c r="A45" s="114">
        <v>73</v>
      </c>
      <c r="B45" s="156">
        <v>13.895</v>
      </c>
      <c r="C45" s="156">
        <v>12.875</v>
      </c>
    </row>
    <row r="46" spans="1:3" x14ac:dyDescent="0.25">
      <c r="A46" s="114">
        <v>74</v>
      </c>
      <c r="B46" s="156">
        <v>13.269</v>
      </c>
      <c r="C46" s="156">
        <v>12.266</v>
      </c>
    </row>
    <row r="47" spans="1:3" x14ac:dyDescent="0.25">
      <c r="A47" s="114">
        <v>75</v>
      </c>
      <c r="B47" s="156">
        <v>12.554</v>
      </c>
      <c r="C47" s="156">
        <v>11.662000000000001</v>
      </c>
    </row>
    <row r="48" spans="1:3" x14ac:dyDescent="0.25">
      <c r="A48" s="114">
        <v>76</v>
      </c>
      <c r="B48" s="156">
        <v>11.943</v>
      </c>
      <c r="C48" s="156">
        <v>11.068</v>
      </c>
    </row>
    <row r="49" spans="1:3" x14ac:dyDescent="0.25">
      <c r="A49" s="114">
        <v>77</v>
      </c>
      <c r="B49" s="156">
        <v>11.339</v>
      </c>
      <c r="C49" s="156">
        <v>10.484999999999999</v>
      </c>
    </row>
    <row r="50" spans="1:3" x14ac:dyDescent="0.25">
      <c r="A50" s="114">
        <v>78</v>
      </c>
      <c r="B50" s="156">
        <v>10.746</v>
      </c>
      <c r="C50" s="156">
        <v>9.9130000000000003</v>
      </c>
    </row>
    <row r="51" spans="1:3" x14ac:dyDescent="0.25">
      <c r="A51" s="114">
        <v>79</v>
      </c>
      <c r="B51" s="156">
        <v>10.164</v>
      </c>
      <c r="C51" s="156">
        <v>9.3539999999999992</v>
      </c>
    </row>
    <row r="52" spans="1:3" x14ac:dyDescent="0.25">
      <c r="A52" s="114">
        <v>80</v>
      </c>
      <c r="B52" s="156">
        <v>9.4719999999999995</v>
      </c>
      <c r="C52" s="156">
        <v>8.8109999999999999</v>
      </c>
    </row>
    <row r="53" spans="1:3" x14ac:dyDescent="0.25">
      <c r="A53" s="114">
        <v>81</v>
      </c>
      <c r="B53" s="156">
        <v>8.923</v>
      </c>
      <c r="C53" s="156">
        <v>8.2850000000000001</v>
      </c>
    </row>
    <row r="54" spans="1:3" x14ac:dyDescent="0.25">
      <c r="A54" s="114">
        <v>82</v>
      </c>
      <c r="B54" s="156">
        <v>8.391</v>
      </c>
      <c r="C54" s="156">
        <v>7.7779999999999996</v>
      </c>
    </row>
    <row r="55" spans="1:3" x14ac:dyDescent="0.25">
      <c r="A55" s="114">
        <v>83</v>
      </c>
      <c r="B55" s="156">
        <v>7.8769999999999998</v>
      </c>
      <c r="C55" s="156">
        <v>7.2889999999999997</v>
      </c>
    </row>
    <row r="56" spans="1:3" x14ac:dyDescent="0.25">
      <c r="A56" s="114">
        <v>84</v>
      </c>
      <c r="B56" s="156">
        <v>7.3810000000000002</v>
      </c>
      <c r="C56" s="156">
        <v>6.82</v>
      </c>
    </row>
    <row r="57" spans="1:3" x14ac:dyDescent="0.25">
      <c r="A57" s="114">
        <v>85</v>
      </c>
      <c r="B57" s="156">
        <v>6.79</v>
      </c>
      <c r="C57" s="156">
        <v>6.3689999999999998</v>
      </c>
    </row>
    <row r="58" spans="1:3" x14ac:dyDescent="0.25">
      <c r="A58" s="114">
        <v>86</v>
      </c>
      <c r="B58" s="156">
        <v>6.3369999999999997</v>
      </c>
      <c r="C58" s="156">
        <v>5.9379999999999997</v>
      </c>
    </row>
    <row r="59" spans="1:3" x14ac:dyDescent="0.25">
      <c r="A59" s="114">
        <v>87</v>
      </c>
      <c r="B59" s="156">
        <v>5.9039999999999999</v>
      </c>
      <c r="C59" s="156">
        <v>5.5279999999999996</v>
      </c>
    </row>
    <row r="60" spans="1:3" x14ac:dyDescent="0.25">
      <c r="A60" s="114">
        <v>88</v>
      </c>
      <c r="B60" s="156">
        <v>5.492</v>
      </c>
      <c r="C60" s="156">
        <v>5.1369999999999996</v>
      </c>
    </row>
    <row r="61" spans="1:3" x14ac:dyDescent="0.25">
      <c r="A61" s="114">
        <v>89</v>
      </c>
      <c r="B61" s="156">
        <v>5.101</v>
      </c>
      <c r="C61" s="156">
        <v>4.7690000000000001</v>
      </c>
    </row>
    <row r="62" spans="1:3" x14ac:dyDescent="0.25">
      <c r="A62" s="114">
        <v>90</v>
      </c>
      <c r="B62" s="156">
        <v>4.63</v>
      </c>
      <c r="C62" s="156">
        <v>4.42</v>
      </c>
    </row>
  </sheetData>
  <sheetProtection algorithmName="SHA-512" hashValue="/QUGYqvpYBq1/jcCAM6X0+nqZumwspSNA6wxjpZKiJPbpHjfBfQwwIKKVSg47qnccRcrFPXM79BC0YNzJy63UQ==" saltValue="fikSPlUh24Rati9ezBsaug==" spinCount="100000" sheet="1" objects="1" scenarios="1"/>
  <conditionalFormatting sqref="A6">
    <cfRule type="expression" dxfId="801" priority="21" stopIfTrue="1">
      <formula>MOD(ROW(),2)=0</formula>
    </cfRule>
    <cfRule type="expression" dxfId="800" priority="22" stopIfTrue="1">
      <formula>MOD(ROW(),2)&lt;&gt;0</formula>
    </cfRule>
  </conditionalFormatting>
  <conditionalFormatting sqref="B6:C6 B8:C17 C7 C18:C21">
    <cfRule type="expression" dxfId="799" priority="23" stopIfTrue="1">
      <formula>MOD(ROW(),2)=0</formula>
    </cfRule>
    <cfRule type="expression" dxfId="798" priority="24" stopIfTrue="1">
      <formula>MOD(ROW(),2)&lt;&gt;0</formula>
    </cfRule>
  </conditionalFormatting>
  <conditionalFormatting sqref="B7">
    <cfRule type="expression" dxfId="797" priority="15" stopIfTrue="1">
      <formula>MOD(ROW(),2)=0</formula>
    </cfRule>
    <cfRule type="expression" dxfId="796" priority="16" stopIfTrue="1">
      <formula>MOD(ROW(),2)&lt;&gt;0</formula>
    </cfRule>
  </conditionalFormatting>
  <conditionalFormatting sqref="A7:A20">
    <cfRule type="expression" dxfId="795" priority="13" stopIfTrue="1">
      <formula>MOD(ROW(),2)=0</formula>
    </cfRule>
    <cfRule type="expression" dxfId="794" priority="14" stopIfTrue="1">
      <formula>MOD(ROW(),2)&lt;&gt;0</formula>
    </cfRule>
  </conditionalFormatting>
  <conditionalFormatting sqref="A26:A62">
    <cfRule type="expression" dxfId="793" priority="7" stopIfTrue="1">
      <formula>MOD(ROW(),2)=0</formula>
    </cfRule>
    <cfRule type="expression" dxfId="792" priority="8" stopIfTrue="1">
      <formula>MOD(ROW(),2)&lt;&gt;0</formula>
    </cfRule>
  </conditionalFormatting>
  <conditionalFormatting sqref="B26:C62">
    <cfRule type="expression" dxfId="791" priority="9" stopIfTrue="1">
      <formula>MOD(ROW(),2)=0</formula>
    </cfRule>
    <cfRule type="expression" dxfId="790" priority="10" stopIfTrue="1">
      <formula>MOD(ROW(),2)&lt;&gt;0</formula>
    </cfRule>
  </conditionalFormatting>
  <conditionalFormatting sqref="B18:B21">
    <cfRule type="expression" dxfId="789" priority="5" stopIfTrue="1">
      <formula>MOD(ROW(),2)=0</formula>
    </cfRule>
    <cfRule type="expression" dxfId="788" priority="6" stopIfTrue="1">
      <formula>MOD(ROW(),2)&lt;&gt;0</formula>
    </cfRule>
  </conditionalFormatting>
  <conditionalFormatting sqref="A21">
    <cfRule type="expression" dxfId="787" priority="1" stopIfTrue="1">
      <formula>MOD(ROW(),2)=0</formula>
    </cfRule>
    <cfRule type="expression" dxfId="786" priority="2" stopIfTrue="1">
      <formula>MOD(ROW(),2)&lt;&gt;0</formula>
    </cfRule>
  </conditionalFormatting>
  <hyperlinks>
    <hyperlink ref="B24" location="Assumptions!A1" display="Assumptions" xr:uid="{D5DDF224-6DED-4D1A-B967-9CF661646A3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52"/>
  <dimension ref="A1:I123"/>
  <sheetViews>
    <sheetView showGridLines="0" topLeftCell="A16" zoomScale="85" zoomScaleNormal="85" workbookViewId="0">
      <selection activeCell="A93" sqref="A93"/>
    </sheetView>
  </sheetViews>
  <sheetFormatPr defaultColWidth="10" defaultRowHeight="13.2" x14ac:dyDescent="0.25"/>
  <cols>
    <col min="1" max="1" width="41.5546875" style="28" customWidth="1"/>
    <col min="2" max="2" width="22.5546875" style="28" customWidth="1"/>
    <col min="3" max="4" width="18.5546875" style="28" customWidth="1"/>
    <col min="5" max="5" width="20.88671875" style="28" customWidth="1"/>
    <col min="6" max="6" width="19.88671875" style="28" customWidth="1"/>
    <col min="7"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Inverse Comm - x-503</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351</v>
      </c>
      <c r="C7" s="98"/>
    </row>
    <row r="8" spans="1:9" x14ac:dyDescent="0.25">
      <c r="A8" s="97" t="s">
        <v>349</v>
      </c>
      <c r="B8" s="98" t="s">
        <v>50</v>
      </c>
      <c r="C8" s="98"/>
    </row>
    <row r="9" spans="1:9" x14ac:dyDescent="0.25">
      <c r="A9" s="97" t="s">
        <v>17</v>
      </c>
      <c r="B9" s="98" t="s">
        <v>422</v>
      </c>
      <c r="C9" s="98"/>
    </row>
    <row r="10" spans="1:9" ht="27" customHeight="1" x14ac:dyDescent="0.25">
      <c r="A10" s="97" t="s">
        <v>2</v>
      </c>
      <c r="B10" s="98" t="s">
        <v>423</v>
      </c>
      <c r="C10" s="98"/>
    </row>
    <row r="11" spans="1:9" x14ac:dyDescent="0.25">
      <c r="A11" s="97" t="s">
        <v>23</v>
      </c>
      <c r="B11" s="98" t="s">
        <v>355</v>
      </c>
      <c r="C11" s="98"/>
    </row>
    <row r="12" spans="1:9" ht="18.899999999999999" customHeight="1" x14ac:dyDescent="0.25">
      <c r="A12" s="97" t="s">
        <v>271</v>
      </c>
      <c r="B12" s="98" t="s">
        <v>424</v>
      </c>
      <c r="C12" s="98"/>
    </row>
    <row r="13" spans="1:9" x14ac:dyDescent="0.25">
      <c r="A13" s="97" t="s">
        <v>389</v>
      </c>
      <c r="B13" s="98">
        <v>1</v>
      </c>
      <c r="C13" s="98"/>
    </row>
    <row r="14" spans="1:9" x14ac:dyDescent="0.25">
      <c r="A14" s="97" t="s">
        <v>18</v>
      </c>
      <c r="B14" s="98">
        <v>503</v>
      </c>
      <c r="C14" s="98"/>
    </row>
    <row r="15" spans="1:9" x14ac:dyDescent="0.25">
      <c r="A15" s="97" t="s">
        <v>58</v>
      </c>
      <c r="B15" s="98" t="s">
        <v>425</v>
      </c>
      <c r="C15" s="98"/>
    </row>
    <row r="16" spans="1:9" x14ac:dyDescent="0.25">
      <c r="A16" s="97" t="s">
        <v>59</v>
      </c>
      <c r="B16" s="98" t="s">
        <v>426</v>
      </c>
      <c r="C16" s="98"/>
    </row>
    <row r="17" spans="1:5" ht="49.5" customHeight="1" x14ac:dyDescent="0.25">
      <c r="A17" s="97" t="s">
        <v>360</v>
      </c>
      <c r="B17" s="98" t="s">
        <v>769</v>
      </c>
      <c r="C17" s="98"/>
    </row>
    <row r="18" spans="1:5" x14ac:dyDescent="0.25">
      <c r="A18" s="97" t="s">
        <v>19</v>
      </c>
      <c r="B18" s="102">
        <v>45135</v>
      </c>
      <c r="C18" s="98"/>
    </row>
    <row r="19" spans="1:5" x14ac:dyDescent="0.25">
      <c r="A19" s="97" t="s">
        <v>20</v>
      </c>
      <c r="B19" s="110"/>
      <c r="C19" s="98"/>
    </row>
    <row r="20" spans="1:5" x14ac:dyDescent="0.25">
      <c r="A20" s="97" t="s">
        <v>269</v>
      </c>
      <c r="B20" s="92" t="s">
        <v>361</v>
      </c>
      <c r="C20" s="98"/>
    </row>
    <row r="21" spans="1:5" x14ac:dyDescent="0.25">
      <c r="A21" s="90" t="s">
        <v>895</v>
      </c>
      <c r="B21" s="92" t="s">
        <v>846</v>
      </c>
      <c r="C21" s="98"/>
    </row>
    <row r="23" spans="1:5" x14ac:dyDescent="0.25">
      <c r="B23" s="107" t="str">
        <f>HYPERLINK("#'Factor List'!A1","Back to Factor List")</f>
        <v>Back to Factor List</v>
      </c>
    </row>
    <row r="24" spans="1:5" x14ac:dyDescent="0.25">
      <c r="B24" s="107" t="s">
        <v>839</v>
      </c>
    </row>
    <row r="26" spans="1:5" ht="39.6" x14ac:dyDescent="0.25">
      <c r="A26" s="210" t="s">
        <v>278</v>
      </c>
      <c r="B26" s="99" t="s">
        <v>427</v>
      </c>
      <c r="C26" s="99" t="s">
        <v>428</v>
      </c>
      <c r="D26" s="99" t="s">
        <v>429</v>
      </c>
      <c r="E26" s="99" t="s">
        <v>430</v>
      </c>
    </row>
    <row r="27" spans="1:5" x14ac:dyDescent="0.25">
      <c r="A27" s="99" t="s">
        <v>431</v>
      </c>
      <c r="B27" s="99"/>
      <c r="C27" s="99"/>
      <c r="D27" s="99"/>
      <c r="E27" s="99"/>
    </row>
    <row r="28" spans="1:5" x14ac:dyDescent="0.25">
      <c r="A28" s="100" t="s">
        <v>912</v>
      </c>
      <c r="B28" s="103">
        <v>2.923</v>
      </c>
      <c r="C28" s="103">
        <v>2.923</v>
      </c>
      <c r="D28" s="103">
        <v>2.8069999999999999</v>
      </c>
      <c r="E28" s="103">
        <v>2.8069999999999999</v>
      </c>
    </row>
    <row r="29" spans="1:5" x14ac:dyDescent="0.25">
      <c r="A29" s="100" t="s">
        <v>962</v>
      </c>
      <c r="B29" s="103">
        <v>2.9420000000000002</v>
      </c>
      <c r="C29" s="103">
        <v>2.9420000000000002</v>
      </c>
      <c r="D29" s="103">
        <v>2.8239999999999998</v>
      </c>
      <c r="E29" s="103">
        <v>2.8239999999999998</v>
      </c>
    </row>
    <row r="30" spans="1:5" x14ac:dyDescent="0.25">
      <c r="A30" s="100" t="s">
        <v>963</v>
      </c>
      <c r="B30" s="103">
        <v>2.9620000000000002</v>
      </c>
      <c r="C30" s="103">
        <v>2.9620000000000002</v>
      </c>
      <c r="D30" s="103">
        <v>2.8420000000000001</v>
      </c>
      <c r="E30" s="103">
        <v>2.8420000000000001</v>
      </c>
    </row>
    <row r="31" spans="1:5" x14ac:dyDescent="0.25">
      <c r="A31" s="100" t="s">
        <v>964</v>
      </c>
      <c r="B31" s="103">
        <v>2.9820000000000002</v>
      </c>
      <c r="C31" s="103">
        <v>2.9820000000000002</v>
      </c>
      <c r="D31" s="103">
        <v>2.859</v>
      </c>
      <c r="E31" s="103">
        <v>2.859</v>
      </c>
    </row>
    <row r="32" spans="1:5" x14ac:dyDescent="0.25">
      <c r="A32" s="100" t="s">
        <v>965</v>
      </c>
      <c r="B32" s="103">
        <v>3.0030000000000001</v>
      </c>
      <c r="C32" s="103">
        <v>3.0030000000000001</v>
      </c>
      <c r="D32" s="103">
        <v>2.8780000000000001</v>
      </c>
      <c r="E32" s="103">
        <v>2.8780000000000001</v>
      </c>
    </row>
    <row r="33" spans="1:5" x14ac:dyDescent="0.25">
      <c r="A33" s="100" t="s">
        <v>966</v>
      </c>
      <c r="B33" s="103">
        <v>3.024</v>
      </c>
      <c r="C33" s="103">
        <v>3.024</v>
      </c>
      <c r="D33" s="103">
        <v>2.8959999999999999</v>
      </c>
      <c r="E33" s="103">
        <v>2.8959999999999999</v>
      </c>
    </row>
    <row r="34" spans="1:5" x14ac:dyDescent="0.25">
      <c r="A34" s="100" t="s">
        <v>967</v>
      </c>
      <c r="B34" s="103">
        <v>3.0449999999999999</v>
      </c>
      <c r="C34" s="103">
        <v>3.0449999999999999</v>
      </c>
      <c r="D34" s="103">
        <v>2.915</v>
      </c>
      <c r="E34" s="103">
        <v>2.915</v>
      </c>
    </row>
    <row r="35" spans="1:5" x14ac:dyDescent="0.25">
      <c r="A35" s="100" t="s">
        <v>968</v>
      </c>
      <c r="B35" s="103">
        <v>3.0670000000000002</v>
      </c>
      <c r="C35" s="103">
        <v>3.0670000000000002</v>
      </c>
      <c r="D35" s="103">
        <v>2.9340000000000002</v>
      </c>
      <c r="E35" s="103">
        <v>2.9340000000000002</v>
      </c>
    </row>
    <row r="36" spans="1:5" x14ac:dyDescent="0.25">
      <c r="A36" s="100" t="s">
        <v>969</v>
      </c>
      <c r="B36" s="103">
        <v>3.09</v>
      </c>
      <c r="C36" s="103">
        <v>3.09</v>
      </c>
      <c r="D36" s="103">
        <v>2.9540000000000002</v>
      </c>
      <c r="E36" s="103">
        <v>2.9540000000000002</v>
      </c>
    </row>
    <row r="37" spans="1:5" x14ac:dyDescent="0.25">
      <c r="A37" s="100" t="s">
        <v>970</v>
      </c>
      <c r="B37" s="103">
        <v>3.113</v>
      </c>
      <c r="C37" s="103">
        <v>3.113</v>
      </c>
      <c r="D37" s="103">
        <v>2.9740000000000002</v>
      </c>
      <c r="E37" s="103">
        <v>2.9740000000000002</v>
      </c>
    </row>
    <row r="38" spans="1:5" x14ac:dyDescent="0.25">
      <c r="A38" s="100" t="s">
        <v>971</v>
      </c>
      <c r="B38" s="103">
        <v>3.1360000000000001</v>
      </c>
      <c r="C38" s="103">
        <v>3.1360000000000001</v>
      </c>
      <c r="D38" s="103">
        <v>2.9950000000000001</v>
      </c>
      <c r="E38" s="103">
        <v>2.9950000000000001</v>
      </c>
    </row>
    <row r="39" spans="1:5" x14ac:dyDescent="0.25">
      <c r="A39" s="100" t="s">
        <v>972</v>
      </c>
      <c r="B39" s="103">
        <v>3.16</v>
      </c>
      <c r="C39" s="103">
        <v>3.16</v>
      </c>
      <c r="D39" s="103">
        <v>3.016</v>
      </c>
      <c r="E39" s="103">
        <v>3.016</v>
      </c>
    </row>
    <row r="40" spans="1:5" x14ac:dyDescent="0.25">
      <c r="A40" s="100" t="s">
        <v>973</v>
      </c>
      <c r="B40" s="103">
        <v>3.1850000000000001</v>
      </c>
      <c r="C40" s="103">
        <v>3.1850000000000001</v>
      </c>
      <c r="D40" s="103">
        <v>3.0369999999999999</v>
      </c>
      <c r="E40" s="103">
        <v>3.0369999999999999</v>
      </c>
    </row>
    <row r="41" spans="1:5" x14ac:dyDescent="0.25">
      <c r="A41" s="100" t="s">
        <v>974</v>
      </c>
      <c r="B41" s="103">
        <v>3.21</v>
      </c>
      <c r="C41" s="103">
        <v>3.21</v>
      </c>
      <c r="D41" s="103">
        <v>3.0590000000000002</v>
      </c>
      <c r="E41" s="103">
        <v>3.0590000000000002</v>
      </c>
    </row>
    <row r="42" spans="1:5" x14ac:dyDescent="0.25">
      <c r="A42" s="100" t="s">
        <v>975</v>
      </c>
      <c r="B42" s="103">
        <v>3.2349999999999999</v>
      </c>
      <c r="C42" s="103">
        <v>3.2349999999999999</v>
      </c>
      <c r="D42" s="103">
        <v>3.0819999999999999</v>
      </c>
      <c r="E42" s="103">
        <v>3.0819999999999999</v>
      </c>
    </row>
    <row r="43" spans="1:5" x14ac:dyDescent="0.25">
      <c r="A43" s="100" t="s">
        <v>976</v>
      </c>
      <c r="B43" s="103">
        <v>3.262</v>
      </c>
      <c r="C43" s="103">
        <v>3.262</v>
      </c>
      <c r="D43" s="103">
        <v>3.105</v>
      </c>
      <c r="E43" s="103">
        <v>3.105</v>
      </c>
    </row>
    <row r="44" spans="1:5" x14ac:dyDescent="0.25">
      <c r="A44" s="100" t="s">
        <v>977</v>
      </c>
      <c r="B44" s="103">
        <v>3.2890000000000001</v>
      </c>
      <c r="C44" s="103">
        <v>3.2890000000000001</v>
      </c>
      <c r="D44" s="103">
        <v>3.1280000000000001</v>
      </c>
      <c r="E44" s="103">
        <v>3.1280000000000001</v>
      </c>
    </row>
    <row r="45" spans="1:5" x14ac:dyDescent="0.25">
      <c r="A45" s="100" t="s">
        <v>978</v>
      </c>
      <c r="B45" s="103">
        <v>3.3159999999999998</v>
      </c>
      <c r="C45" s="103">
        <v>3.3159999999999998</v>
      </c>
      <c r="D45" s="103">
        <v>3.1520000000000001</v>
      </c>
      <c r="E45" s="103">
        <v>3.1520000000000001</v>
      </c>
    </row>
    <row r="46" spans="1:5" x14ac:dyDescent="0.25">
      <c r="A46" s="100" t="s">
        <v>979</v>
      </c>
      <c r="B46" s="103">
        <v>3.3439999999999999</v>
      </c>
      <c r="C46" s="103">
        <v>3.3439999999999999</v>
      </c>
      <c r="D46" s="103">
        <v>3.177</v>
      </c>
      <c r="E46" s="103">
        <v>3.177</v>
      </c>
    </row>
    <row r="47" spans="1:5" x14ac:dyDescent="0.25">
      <c r="A47" s="100" t="s">
        <v>981</v>
      </c>
      <c r="B47" s="103">
        <v>3.3730000000000002</v>
      </c>
      <c r="C47" s="103">
        <v>3.3730000000000002</v>
      </c>
      <c r="D47" s="103">
        <v>3.202</v>
      </c>
      <c r="E47" s="103">
        <v>3.202</v>
      </c>
    </row>
    <row r="48" spans="1:5" x14ac:dyDescent="0.25">
      <c r="A48" s="100" t="s">
        <v>980</v>
      </c>
      <c r="B48" s="103">
        <v>3.403</v>
      </c>
      <c r="C48" s="103">
        <v>3.403</v>
      </c>
      <c r="D48" s="103">
        <v>3.2280000000000002</v>
      </c>
      <c r="E48" s="103">
        <v>3.2280000000000002</v>
      </c>
    </row>
    <row r="49" spans="1:5" x14ac:dyDescent="0.25">
      <c r="A49" s="100" t="s">
        <v>982</v>
      </c>
      <c r="B49" s="103">
        <v>3.4329999999999998</v>
      </c>
      <c r="C49" s="103">
        <v>3.4329999999999998</v>
      </c>
      <c r="D49" s="103">
        <v>3.254</v>
      </c>
      <c r="E49" s="103">
        <v>3.254</v>
      </c>
    </row>
    <row r="50" spans="1:5" x14ac:dyDescent="0.25">
      <c r="A50" s="100" t="s">
        <v>983</v>
      </c>
      <c r="B50" s="103">
        <v>3.464</v>
      </c>
      <c r="C50" s="103">
        <v>3.464</v>
      </c>
      <c r="D50" s="103">
        <v>3.2810000000000001</v>
      </c>
      <c r="E50" s="103">
        <v>3.2810000000000001</v>
      </c>
    </row>
    <row r="51" spans="1:5" x14ac:dyDescent="0.25">
      <c r="A51" s="100" t="s">
        <v>984</v>
      </c>
      <c r="B51" s="103">
        <v>3.496</v>
      </c>
      <c r="C51" s="103">
        <v>3.496</v>
      </c>
      <c r="D51" s="103">
        <v>3.3090000000000002</v>
      </c>
      <c r="E51" s="103">
        <v>3.3090000000000002</v>
      </c>
    </row>
    <row r="52" spans="1:5" x14ac:dyDescent="0.25">
      <c r="A52" s="100" t="s">
        <v>985</v>
      </c>
      <c r="B52" s="103">
        <v>3.5289999999999999</v>
      </c>
      <c r="C52" s="103">
        <v>3.5289999999999999</v>
      </c>
      <c r="D52" s="103">
        <v>3.3380000000000001</v>
      </c>
      <c r="E52" s="103">
        <v>3.3380000000000001</v>
      </c>
    </row>
    <row r="53" spans="1:5" x14ac:dyDescent="0.25">
      <c r="A53" s="100" t="s">
        <v>986</v>
      </c>
      <c r="B53" s="103">
        <v>3.5630000000000002</v>
      </c>
      <c r="C53" s="103">
        <v>3.5630000000000002</v>
      </c>
      <c r="D53" s="103">
        <v>3.367</v>
      </c>
      <c r="E53" s="103">
        <v>3.367</v>
      </c>
    </row>
    <row r="54" spans="1:5" x14ac:dyDescent="0.25">
      <c r="A54" s="100" t="s">
        <v>987</v>
      </c>
      <c r="B54" s="103">
        <v>3.597</v>
      </c>
      <c r="C54" s="103">
        <v>3.597</v>
      </c>
      <c r="D54" s="103">
        <v>3.3969999999999998</v>
      </c>
      <c r="E54" s="103">
        <v>3.3969999999999998</v>
      </c>
    </row>
    <row r="55" spans="1:5" x14ac:dyDescent="0.25">
      <c r="A55" s="100" t="s">
        <v>988</v>
      </c>
      <c r="B55" s="103">
        <v>3.633</v>
      </c>
      <c r="C55" s="103">
        <v>3.633</v>
      </c>
      <c r="D55" s="103">
        <v>3.427</v>
      </c>
      <c r="E55" s="103">
        <v>3.427</v>
      </c>
    </row>
    <row r="56" spans="1:5" x14ac:dyDescent="0.25">
      <c r="A56" s="100" t="s">
        <v>989</v>
      </c>
      <c r="B56" s="103">
        <v>3.669</v>
      </c>
      <c r="C56" s="103">
        <v>3.669</v>
      </c>
      <c r="D56" s="103">
        <v>3.4590000000000001</v>
      </c>
      <c r="E56" s="103">
        <v>3.4590000000000001</v>
      </c>
    </row>
    <row r="57" spans="1:5" x14ac:dyDescent="0.25">
      <c r="A57" s="100" t="s">
        <v>990</v>
      </c>
      <c r="B57" s="103">
        <v>3.706</v>
      </c>
      <c r="C57" s="103">
        <v>3.706</v>
      </c>
      <c r="D57" s="103">
        <v>3.4910000000000001</v>
      </c>
      <c r="E57" s="103">
        <v>3.4910000000000001</v>
      </c>
    </row>
    <row r="58" spans="1:5" x14ac:dyDescent="0.25">
      <c r="A58" s="216" t="s">
        <v>913</v>
      </c>
      <c r="B58" s="103">
        <v>3.7440000000000002</v>
      </c>
      <c r="C58" s="103">
        <v>3.7440000000000002</v>
      </c>
      <c r="D58" s="103">
        <v>3.524</v>
      </c>
      <c r="E58" s="103">
        <v>3.524</v>
      </c>
    </row>
    <row r="59" spans="1:5" x14ac:dyDescent="0.25">
      <c r="A59" s="216" t="s">
        <v>914</v>
      </c>
      <c r="B59" s="103">
        <v>3.7839999999999998</v>
      </c>
      <c r="C59" s="103">
        <v>3.7839999999999998</v>
      </c>
      <c r="D59" s="103">
        <v>3.5579999999999998</v>
      </c>
      <c r="E59" s="103">
        <v>3.5579999999999998</v>
      </c>
    </row>
    <row r="60" spans="1:5" x14ac:dyDescent="0.25">
      <c r="A60" s="216" t="s">
        <v>915</v>
      </c>
      <c r="B60" s="103">
        <v>3.8239999999999998</v>
      </c>
      <c r="C60" s="103">
        <v>3.8239999999999998</v>
      </c>
      <c r="D60" s="103">
        <v>3.593</v>
      </c>
      <c r="E60" s="103">
        <v>3.593</v>
      </c>
    </row>
    <row r="61" spans="1:5" x14ac:dyDescent="0.25">
      <c r="A61" s="216" t="s">
        <v>916</v>
      </c>
      <c r="B61" s="103">
        <v>3.8660000000000001</v>
      </c>
      <c r="C61" s="103">
        <v>3.8660000000000001</v>
      </c>
      <c r="D61" s="103">
        <v>3.6280000000000001</v>
      </c>
      <c r="E61" s="103">
        <v>3.6280000000000001</v>
      </c>
    </row>
    <row r="62" spans="1:5" x14ac:dyDescent="0.25">
      <c r="A62" s="216" t="s">
        <v>917</v>
      </c>
      <c r="B62" s="103">
        <v>3.9089999999999998</v>
      </c>
      <c r="C62" s="103">
        <v>3.9089999999999998</v>
      </c>
      <c r="D62" s="103">
        <v>3.665</v>
      </c>
      <c r="E62" s="103">
        <v>3.665</v>
      </c>
    </row>
    <row r="63" spans="1:5" x14ac:dyDescent="0.25">
      <c r="A63" s="216" t="s">
        <v>918</v>
      </c>
      <c r="B63" s="103">
        <v>3.9529999999999998</v>
      </c>
      <c r="C63" s="103">
        <v>3.9529999999999998</v>
      </c>
      <c r="D63" s="103">
        <v>3.7029999999999998</v>
      </c>
      <c r="E63" s="103">
        <v>3.7029999999999998</v>
      </c>
    </row>
    <row r="64" spans="1:5" x14ac:dyDescent="0.25">
      <c r="A64" s="216" t="s">
        <v>919</v>
      </c>
      <c r="B64" s="103">
        <v>3.9980000000000002</v>
      </c>
      <c r="C64" s="103">
        <v>3.9980000000000002</v>
      </c>
      <c r="D64" s="103">
        <v>3.742</v>
      </c>
      <c r="E64" s="103">
        <v>3.742</v>
      </c>
    </row>
    <row r="65" spans="1:5" x14ac:dyDescent="0.25">
      <c r="A65" s="216" t="s">
        <v>920</v>
      </c>
      <c r="B65" s="103">
        <v>4.0449999999999999</v>
      </c>
      <c r="C65" s="103">
        <v>4.0449999999999999</v>
      </c>
      <c r="D65" s="103">
        <v>3.782</v>
      </c>
      <c r="E65" s="103">
        <v>3.782</v>
      </c>
    </row>
    <row r="66" spans="1:5" x14ac:dyDescent="0.25">
      <c r="A66" s="216" t="s">
        <v>921</v>
      </c>
      <c r="B66" s="103">
        <v>4.093</v>
      </c>
      <c r="C66" s="103">
        <v>4.093</v>
      </c>
      <c r="D66" s="103">
        <v>3.823</v>
      </c>
      <c r="E66" s="103">
        <v>3.823</v>
      </c>
    </row>
    <row r="67" spans="1:5" x14ac:dyDescent="0.25">
      <c r="A67" s="216" t="s">
        <v>922</v>
      </c>
      <c r="B67" s="103">
        <v>4.1420000000000003</v>
      </c>
      <c r="C67" s="103">
        <v>4.1420000000000003</v>
      </c>
      <c r="D67" s="103">
        <v>3.8650000000000002</v>
      </c>
      <c r="E67" s="103">
        <v>3.8650000000000002</v>
      </c>
    </row>
    <row r="68" spans="1:5" x14ac:dyDescent="0.25">
      <c r="A68" s="216" t="s">
        <v>923</v>
      </c>
      <c r="B68" s="103">
        <v>4.1929999999999996</v>
      </c>
      <c r="C68" s="103">
        <v>4.1929999999999996</v>
      </c>
      <c r="D68" s="103">
        <v>3.9079999999999999</v>
      </c>
      <c r="E68" s="103">
        <v>3.9079999999999999</v>
      </c>
    </row>
    <row r="69" spans="1:5" x14ac:dyDescent="0.25">
      <c r="A69" s="216" t="s">
        <v>924</v>
      </c>
      <c r="B69" s="103">
        <v>4.2460000000000004</v>
      </c>
      <c r="C69" s="103">
        <v>4.2460000000000004</v>
      </c>
      <c r="D69" s="103">
        <v>3.9529999999999998</v>
      </c>
      <c r="E69" s="103">
        <v>3.9529999999999998</v>
      </c>
    </row>
    <row r="70" spans="1:5" x14ac:dyDescent="0.25">
      <c r="A70" s="216" t="s">
        <v>925</v>
      </c>
      <c r="B70" s="103">
        <v>4.3</v>
      </c>
      <c r="C70" s="103">
        <v>4.3</v>
      </c>
      <c r="D70" s="103">
        <v>3.9990000000000001</v>
      </c>
      <c r="E70" s="103">
        <v>3.9990000000000001</v>
      </c>
    </row>
    <row r="71" spans="1:5" x14ac:dyDescent="0.25">
      <c r="A71" s="216" t="s">
        <v>926</v>
      </c>
      <c r="B71" s="103">
        <v>4.3559999999999999</v>
      </c>
      <c r="C71" s="103">
        <v>4.3559999999999999</v>
      </c>
      <c r="D71" s="103">
        <v>4.0469999999999997</v>
      </c>
      <c r="E71" s="103">
        <v>4.0469999999999997</v>
      </c>
    </row>
    <row r="72" spans="1:5" x14ac:dyDescent="0.25">
      <c r="A72" s="216" t="s">
        <v>927</v>
      </c>
      <c r="B72" s="103">
        <v>4.4130000000000003</v>
      </c>
      <c r="C72" s="103">
        <v>4.4130000000000003</v>
      </c>
      <c r="D72" s="103">
        <v>4.0949999999999998</v>
      </c>
      <c r="E72" s="103">
        <v>4.0949999999999998</v>
      </c>
    </row>
    <row r="73" spans="1:5" x14ac:dyDescent="0.25">
      <c r="A73" s="216" t="s">
        <v>928</v>
      </c>
      <c r="B73" s="103">
        <v>4.4729999999999999</v>
      </c>
      <c r="C73" s="103">
        <v>4.4729999999999999</v>
      </c>
      <c r="D73" s="103">
        <v>4.1459999999999999</v>
      </c>
      <c r="E73" s="103">
        <v>4.1459999999999999</v>
      </c>
    </row>
    <row r="74" spans="1:5" x14ac:dyDescent="0.25">
      <c r="A74" s="216" t="s">
        <v>929</v>
      </c>
      <c r="B74" s="103">
        <v>4.5339999999999998</v>
      </c>
      <c r="C74" s="103">
        <v>4.5339999999999998</v>
      </c>
      <c r="D74" s="103">
        <v>4.1980000000000004</v>
      </c>
      <c r="E74" s="103">
        <v>4.1980000000000004</v>
      </c>
    </row>
    <row r="75" spans="1:5" x14ac:dyDescent="0.25">
      <c r="A75" s="216" t="s">
        <v>930</v>
      </c>
      <c r="B75" s="103">
        <v>4.5970000000000004</v>
      </c>
      <c r="C75" s="103">
        <v>4.5970000000000004</v>
      </c>
      <c r="D75" s="103">
        <v>4.2510000000000003</v>
      </c>
      <c r="E75" s="103">
        <v>4.2510000000000003</v>
      </c>
    </row>
    <row r="76" spans="1:5" x14ac:dyDescent="0.25">
      <c r="A76" s="216" t="s">
        <v>931</v>
      </c>
      <c r="B76" s="103">
        <v>4.6619999999999999</v>
      </c>
      <c r="C76" s="103">
        <v>4.6619999999999999</v>
      </c>
      <c r="D76" s="103">
        <v>4.306</v>
      </c>
      <c r="E76" s="103">
        <v>4.306</v>
      </c>
    </row>
    <row r="77" spans="1:5" x14ac:dyDescent="0.25">
      <c r="A77" s="216" t="s">
        <v>932</v>
      </c>
      <c r="B77" s="103">
        <v>4.7300000000000004</v>
      </c>
      <c r="C77" s="103">
        <v>4.7300000000000004</v>
      </c>
      <c r="D77" s="103">
        <v>4.3630000000000004</v>
      </c>
      <c r="E77" s="103">
        <v>4.3630000000000004</v>
      </c>
    </row>
    <row r="78" spans="1:5" x14ac:dyDescent="0.25">
      <c r="A78" s="216" t="s">
        <v>933</v>
      </c>
      <c r="B78" s="103">
        <v>4.8</v>
      </c>
      <c r="C78" s="103">
        <v>4.8</v>
      </c>
      <c r="D78" s="103">
        <v>4.4219999999999997</v>
      </c>
      <c r="E78" s="103">
        <v>4.4219999999999997</v>
      </c>
    </row>
    <row r="79" spans="1:5" x14ac:dyDescent="0.25">
      <c r="A79" s="216" t="s">
        <v>934</v>
      </c>
      <c r="B79" s="103">
        <v>4.8719999999999999</v>
      </c>
      <c r="C79" s="103">
        <v>4.8719999999999999</v>
      </c>
      <c r="D79" s="103">
        <v>4.4829999999999997</v>
      </c>
      <c r="E79" s="103">
        <v>4.4829999999999997</v>
      </c>
    </row>
    <row r="80" spans="1:5" x14ac:dyDescent="0.25">
      <c r="A80" s="216" t="s">
        <v>935</v>
      </c>
      <c r="B80" s="103">
        <v>4.9470000000000001</v>
      </c>
      <c r="C80" s="103">
        <v>4.9470000000000001</v>
      </c>
      <c r="D80" s="103">
        <v>4.5460000000000003</v>
      </c>
      <c r="E80" s="103">
        <v>4.5460000000000003</v>
      </c>
    </row>
    <row r="81" spans="1:5" x14ac:dyDescent="0.25">
      <c r="A81" s="216" t="s">
        <v>936</v>
      </c>
      <c r="B81" s="103">
        <v>5.0250000000000004</v>
      </c>
      <c r="C81" s="103">
        <v>5.0250000000000004</v>
      </c>
      <c r="D81" s="103">
        <v>4.6109999999999998</v>
      </c>
      <c r="E81" s="103">
        <v>4.6109999999999998</v>
      </c>
    </row>
    <row r="82" spans="1:5" x14ac:dyDescent="0.25">
      <c r="A82" s="216" t="s">
        <v>937</v>
      </c>
      <c r="B82" s="103">
        <v>5.1040000000000001</v>
      </c>
      <c r="C82" s="103">
        <v>5.1040000000000001</v>
      </c>
      <c r="D82" s="103">
        <v>4.6779999999999999</v>
      </c>
      <c r="E82" s="103">
        <v>4.6779999999999999</v>
      </c>
    </row>
    <row r="83" spans="1:5" x14ac:dyDescent="0.25">
      <c r="A83" s="216" t="s">
        <v>938</v>
      </c>
      <c r="B83" s="103">
        <v>5.1870000000000003</v>
      </c>
      <c r="C83" s="103">
        <v>5.1870000000000003</v>
      </c>
      <c r="D83" s="103">
        <v>4.7469999999999999</v>
      </c>
      <c r="E83" s="103">
        <v>4.7469999999999999</v>
      </c>
    </row>
    <row r="84" spans="1:5" x14ac:dyDescent="0.25">
      <c r="A84" s="216" t="s">
        <v>939</v>
      </c>
      <c r="B84" s="103">
        <v>5.2720000000000002</v>
      </c>
      <c r="C84" s="103">
        <v>5.2720000000000002</v>
      </c>
      <c r="D84" s="103">
        <v>4.8179999999999996</v>
      </c>
      <c r="E84" s="103">
        <v>4.8179999999999996</v>
      </c>
    </row>
    <row r="85" spans="1:5" x14ac:dyDescent="0.25">
      <c r="A85" s="216" t="s">
        <v>940</v>
      </c>
      <c r="B85" s="103">
        <v>5.36</v>
      </c>
      <c r="C85" s="103">
        <v>5.36</v>
      </c>
      <c r="D85" s="103">
        <v>4.8920000000000003</v>
      </c>
      <c r="E85" s="103">
        <v>4.8920000000000003</v>
      </c>
    </row>
    <row r="86" spans="1:5" x14ac:dyDescent="0.25">
      <c r="A86" s="216" t="s">
        <v>941</v>
      </c>
      <c r="B86" s="103">
        <v>5.452</v>
      </c>
      <c r="C86" s="103">
        <v>5.452</v>
      </c>
      <c r="D86" s="103">
        <v>4.968</v>
      </c>
      <c r="E86" s="103">
        <v>4.968</v>
      </c>
    </row>
    <row r="87" spans="1:5" x14ac:dyDescent="0.25">
      <c r="A87" s="216" t="s">
        <v>942</v>
      </c>
      <c r="B87" s="103">
        <v>5.5460000000000003</v>
      </c>
      <c r="C87" s="103">
        <v>5.5460000000000003</v>
      </c>
      <c r="D87" s="103">
        <v>5.0469999999999997</v>
      </c>
      <c r="E87" s="103">
        <v>5.0469999999999997</v>
      </c>
    </row>
    <row r="88" spans="1:5" x14ac:dyDescent="0.25">
      <c r="A88" s="216" t="s">
        <v>943</v>
      </c>
      <c r="B88" s="103">
        <v>5.6440000000000001</v>
      </c>
      <c r="C88" s="103">
        <v>5.6440000000000001</v>
      </c>
      <c r="D88" s="103">
        <v>5.1280000000000001</v>
      </c>
      <c r="E88" s="103">
        <v>5.1280000000000001</v>
      </c>
    </row>
    <row r="89" spans="1:5" x14ac:dyDescent="0.25">
      <c r="A89" s="216" t="s">
        <v>944</v>
      </c>
      <c r="B89" s="103">
        <v>5.7460000000000004</v>
      </c>
      <c r="C89" s="103">
        <v>5.7460000000000004</v>
      </c>
      <c r="D89" s="103">
        <v>5.2130000000000001</v>
      </c>
      <c r="E89" s="103">
        <v>5.2130000000000001</v>
      </c>
    </row>
    <row r="90" spans="1:5" x14ac:dyDescent="0.25">
      <c r="A90" s="216" t="s">
        <v>945</v>
      </c>
      <c r="B90" s="103">
        <v>5.851</v>
      </c>
      <c r="C90" s="103">
        <v>5.851</v>
      </c>
      <c r="D90" s="103">
        <v>5.3010000000000002</v>
      </c>
      <c r="E90" s="103">
        <v>5.3010000000000002</v>
      </c>
    </row>
    <row r="91" spans="1:5" x14ac:dyDescent="0.25">
      <c r="A91" s="216" t="s">
        <v>946</v>
      </c>
      <c r="B91" s="103">
        <v>5.9610000000000003</v>
      </c>
      <c r="C91" s="103">
        <v>5.9610000000000003</v>
      </c>
      <c r="D91" s="103">
        <v>5.3920000000000003</v>
      </c>
      <c r="E91" s="103">
        <v>5.3920000000000003</v>
      </c>
    </row>
    <row r="92" spans="1:5" x14ac:dyDescent="0.25">
      <c r="A92" s="216" t="s">
        <v>1007</v>
      </c>
      <c r="B92" s="103">
        <v>6.0750000000000002</v>
      </c>
      <c r="C92" s="103">
        <v>6.0750000000000002</v>
      </c>
      <c r="D92" s="103">
        <v>5.4859999999999998</v>
      </c>
      <c r="E92" s="103">
        <v>5.4859999999999998</v>
      </c>
    </row>
    <row r="93" spans="1:5" x14ac:dyDescent="0.25">
      <c r="A93" s="216" t="s">
        <v>947</v>
      </c>
      <c r="B93" s="103">
        <v>6.1929999999999996</v>
      </c>
      <c r="C93" s="103">
        <v>6.1929999999999996</v>
      </c>
      <c r="D93" s="103">
        <v>5.5839999999999996</v>
      </c>
      <c r="E93" s="103">
        <v>5.5839999999999996</v>
      </c>
    </row>
    <row r="94" spans="1:5" x14ac:dyDescent="0.25">
      <c r="A94" s="216" t="s">
        <v>948</v>
      </c>
      <c r="B94" s="103">
        <v>6.3159999999999998</v>
      </c>
      <c r="C94" s="103">
        <v>6.3159999999999998</v>
      </c>
      <c r="D94" s="103">
        <v>5.6849999999999996</v>
      </c>
      <c r="E94" s="103">
        <v>5.6849999999999996</v>
      </c>
    </row>
    <row r="95" spans="1:5" x14ac:dyDescent="0.25">
      <c r="A95" s="216" t="s">
        <v>949</v>
      </c>
      <c r="B95" s="103">
        <v>6.444</v>
      </c>
      <c r="C95" s="103">
        <v>6.444</v>
      </c>
      <c r="D95" s="103">
        <v>5.7910000000000004</v>
      </c>
      <c r="E95" s="103">
        <v>5.7910000000000004</v>
      </c>
    </row>
    <row r="96" spans="1:5" x14ac:dyDescent="0.25">
      <c r="A96" s="216" t="s">
        <v>950</v>
      </c>
      <c r="B96" s="103">
        <v>6.577</v>
      </c>
      <c r="C96" s="103">
        <v>6.577</v>
      </c>
      <c r="D96" s="103">
        <v>5.9</v>
      </c>
      <c r="E96" s="103">
        <v>5.9</v>
      </c>
    </row>
    <row r="97" spans="1:5" x14ac:dyDescent="0.25">
      <c r="A97" s="216" t="s">
        <v>951</v>
      </c>
      <c r="B97" s="103">
        <v>6.7149999999999999</v>
      </c>
      <c r="C97" s="103">
        <v>6.7149999999999999</v>
      </c>
      <c r="D97" s="103">
        <v>6.0140000000000002</v>
      </c>
      <c r="E97" s="103">
        <v>6.0140000000000002</v>
      </c>
    </row>
    <row r="98" spans="1:5" x14ac:dyDescent="0.25">
      <c r="A98" s="216" t="s">
        <v>952</v>
      </c>
      <c r="B98" s="103">
        <v>6.86</v>
      </c>
      <c r="C98" s="103">
        <v>6.86</v>
      </c>
      <c r="D98" s="103">
        <v>6.133</v>
      </c>
      <c r="E98" s="103">
        <v>6.133</v>
      </c>
    </row>
    <row r="99" spans="1:5" x14ac:dyDescent="0.25">
      <c r="A99" s="216" t="s">
        <v>953</v>
      </c>
      <c r="B99" s="103">
        <v>7.0110000000000001</v>
      </c>
      <c r="C99" s="103">
        <v>7.0110000000000001</v>
      </c>
      <c r="D99" s="103">
        <v>6.2560000000000002</v>
      </c>
      <c r="E99" s="103">
        <v>6.2560000000000002</v>
      </c>
    </row>
    <row r="100" spans="1:5" x14ac:dyDescent="0.25">
      <c r="A100" s="216" t="s">
        <v>954</v>
      </c>
      <c r="B100" s="103">
        <v>7.1680000000000001</v>
      </c>
      <c r="C100" s="103">
        <v>7.1680000000000001</v>
      </c>
      <c r="D100" s="103">
        <v>6.3849999999999998</v>
      </c>
      <c r="E100" s="103">
        <v>6.3849999999999998</v>
      </c>
    </row>
    <row r="101" spans="1:5" x14ac:dyDescent="0.25">
      <c r="A101" s="216" t="s">
        <v>955</v>
      </c>
      <c r="B101" s="103">
        <v>7.3310000000000004</v>
      </c>
      <c r="C101" s="103">
        <v>7.3310000000000004</v>
      </c>
      <c r="D101" s="103">
        <v>6.5179999999999998</v>
      </c>
      <c r="E101" s="103">
        <v>6.5179999999999998</v>
      </c>
    </row>
    <row r="102" spans="1:5" x14ac:dyDescent="0.25">
      <c r="A102" s="216" t="s">
        <v>956</v>
      </c>
      <c r="B102" s="103">
        <v>7.5010000000000003</v>
      </c>
      <c r="C102" s="103">
        <v>7.5010000000000003</v>
      </c>
      <c r="D102" s="103">
        <v>6.657</v>
      </c>
      <c r="E102" s="103">
        <v>6.657</v>
      </c>
    </row>
    <row r="103" spans="1:5" x14ac:dyDescent="0.25">
      <c r="A103" s="216" t="s">
        <v>957</v>
      </c>
      <c r="B103" s="103">
        <v>7.6779999999999999</v>
      </c>
      <c r="C103" s="103">
        <v>7.6779999999999999</v>
      </c>
      <c r="D103" s="103">
        <v>6.8010000000000002</v>
      </c>
      <c r="E103" s="103">
        <v>6.8010000000000002</v>
      </c>
    </row>
    <row r="104" spans="1:5" x14ac:dyDescent="0.25">
      <c r="A104" s="216" t="s">
        <v>958</v>
      </c>
      <c r="B104" s="103">
        <v>7.8630000000000004</v>
      </c>
      <c r="C104" s="103">
        <v>7.8630000000000004</v>
      </c>
      <c r="D104" s="103">
        <v>6.952</v>
      </c>
      <c r="E104" s="103">
        <v>6.952</v>
      </c>
    </row>
    <row r="105" spans="1:5" x14ac:dyDescent="0.25">
      <c r="A105" s="216" t="s">
        <v>959</v>
      </c>
      <c r="B105" s="103">
        <v>8.0559999999999992</v>
      </c>
      <c r="C105" s="103">
        <v>8.0559999999999992</v>
      </c>
      <c r="D105" s="103">
        <v>7.109</v>
      </c>
      <c r="E105" s="103">
        <v>7.109</v>
      </c>
    </row>
    <row r="106" spans="1:5" x14ac:dyDescent="0.25">
      <c r="A106" s="216" t="s">
        <v>960</v>
      </c>
      <c r="B106" s="103">
        <v>8.2579999999999991</v>
      </c>
      <c r="C106" s="103">
        <v>8.2579999999999991</v>
      </c>
      <c r="D106" s="103">
        <v>7.274</v>
      </c>
      <c r="E106" s="103">
        <v>7.274</v>
      </c>
    </row>
    <row r="107" spans="1:5" x14ac:dyDescent="0.25">
      <c r="A107" s="216" t="s">
        <v>961</v>
      </c>
      <c r="B107" s="103">
        <v>8.4689999999999994</v>
      </c>
      <c r="C107" s="103">
        <v>8.4689999999999994</v>
      </c>
      <c r="D107" s="103">
        <v>7.4450000000000003</v>
      </c>
      <c r="E107" s="103">
        <v>7.4450000000000003</v>
      </c>
    </row>
    <row r="108" spans="1:5" x14ac:dyDescent="0.25">
      <c r="A108" s="100" t="s">
        <v>991</v>
      </c>
      <c r="B108" s="103">
        <v>8.69</v>
      </c>
      <c r="C108" s="103">
        <v>8.69</v>
      </c>
      <c r="D108" s="103">
        <v>7.6230000000000002</v>
      </c>
      <c r="E108" s="103">
        <v>7.6230000000000002</v>
      </c>
    </row>
    <row r="109" spans="1:5" x14ac:dyDescent="0.25">
      <c r="A109" s="100" t="s">
        <v>992</v>
      </c>
      <c r="B109" s="103">
        <v>8.92</v>
      </c>
      <c r="C109" s="103">
        <v>8.92</v>
      </c>
      <c r="D109" s="103">
        <v>7.81</v>
      </c>
      <c r="E109" s="103">
        <v>7.81</v>
      </c>
    </row>
    <row r="110" spans="1:5" x14ac:dyDescent="0.25">
      <c r="A110" s="100" t="s">
        <v>993</v>
      </c>
      <c r="B110" s="103">
        <v>9.16</v>
      </c>
      <c r="C110" s="103">
        <v>9.16</v>
      </c>
      <c r="D110" s="103">
        <v>8.0039999999999996</v>
      </c>
      <c r="E110" s="103">
        <v>8.0039999999999996</v>
      </c>
    </row>
    <row r="111" spans="1:5" x14ac:dyDescent="0.25">
      <c r="A111" s="100" t="s">
        <v>994</v>
      </c>
      <c r="B111" s="103">
        <v>9.4120000000000008</v>
      </c>
      <c r="C111" s="103">
        <v>9.4120000000000008</v>
      </c>
      <c r="D111" s="103">
        <v>8.2080000000000002</v>
      </c>
      <c r="E111" s="103">
        <v>8.2080000000000002</v>
      </c>
    </row>
    <row r="112" spans="1:5" x14ac:dyDescent="0.25">
      <c r="A112" s="100" t="s">
        <v>995</v>
      </c>
      <c r="B112" s="103">
        <v>9.6750000000000007</v>
      </c>
      <c r="C112" s="103">
        <v>9.6750000000000007</v>
      </c>
      <c r="D112" s="103">
        <v>8.4209999999999994</v>
      </c>
      <c r="E112" s="103">
        <v>8.4209999999999994</v>
      </c>
    </row>
    <row r="113" spans="1:5" x14ac:dyDescent="0.25">
      <c r="A113" s="100" t="s">
        <v>996</v>
      </c>
      <c r="B113" s="103">
        <v>9.9499999999999993</v>
      </c>
      <c r="C113" s="103">
        <v>9.9499999999999993</v>
      </c>
      <c r="D113" s="103">
        <v>8.6430000000000007</v>
      </c>
      <c r="E113" s="103">
        <v>8.6430000000000007</v>
      </c>
    </row>
    <row r="114" spans="1:5" x14ac:dyDescent="0.25">
      <c r="A114" s="100" t="s">
        <v>997</v>
      </c>
      <c r="B114" s="103">
        <v>10.239000000000001</v>
      </c>
      <c r="C114" s="103">
        <v>10.239000000000001</v>
      </c>
      <c r="D114" s="103">
        <v>8.8759999999999994</v>
      </c>
      <c r="E114" s="103">
        <v>8.8759999999999994</v>
      </c>
    </row>
    <row r="115" spans="1:5" x14ac:dyDescent="0.25">
      <c r="A115" s="100" t="s">
        <v>998</v>
      </c>
      <c r="B115" s="103">
        <v>10.54</v>
      </c>
      <c r="C115" s="103">
        <v>10.54</v>
      </c>
      <c r="D115" s="103">
        <v>9.1189999999999998</v>
      </c>
      <c r="E115" s="103">
        <v>9.1189999999999998</v>
      </c>
    </row>
    <row r="116" spans="1:5" x14ac:dyDescent="0.25">
      <c r="A116" s="100" t="s">
        <v>999</v>
      </c>
      <c r="B116" s="103">
        <v>10.855</v>
      </c>
      <c r="C116" s="103">
        <v>10.855</v>
      </c>
      <c r="D116" s="103">
        <v>9.3729999999999993</v>
      </c>
      <c r="E116" s="103">
        <v>9.3729999999999993</v>
      </c>
    </row>
    <row r="117" spans="1:5" x14ac:dyDescent="0.25">
      <c r="A117" s="100" t="s">
        <v>1000</v>
      </c>
      <c r="B117" s="103">
        <v>11.183999999999999</v>
      </c>
      <c r="C117" s="103">
        <v>11.183999999999999</v>
      </c>
      <c r="D117" s="103">
        <v>9.6389999999999993</v>
      </c>
      <c r="E117" s="103">
        <v>9.6389999999999993</v>
      </c>
    </row>
    <row r="118" spans="1:5" x14ac:dyDescent="0.25">
      <c r="A118" s="100" t="s">
        <v>1001</v>
      </c>
      <c r="B118" s="103">
        <v>11.529</v>
      </c>
      <c r="C118" s="103">
        <v>11.529</v>
      </c>
      <c r="D118" s="103">
        <v>9.9169999999999998</v>
      </c>
      <c r="E118" s="103">
        <v>9.9169999999999998</v>
      </c>
    </row>
    <row r="119" spans="1:5" x14ac:dyDescent="0.25">
      <c r="A119" s="100" t="s">
        <v>1002</v>
      </c>
      <c r="B119" s="103">
        <v>11.89</v>
      </c>
      <c r="C119" s="103">
        <v>11.89</v>
      </c>
      <c r="D119" s="103">
        <v>10.207000000000001</v>
      </c>
      <c r="E119" s="103">
        <v>10.207000000000001</v>
      </c>
    </row>
    <row r="120" spans="1:5" x14ac:dyDescent="0.25">
      <c r="A120" s="100" t="s">
        <v>1003</v>
      </c>
      <c r="B120" s="103">
        <v>12.266999999999999</v>
      </c>
      <c r="C120" s="103">
        <v>12.266999999999999</v>
      </c>
      <c r="D120" s="103">
        <v>10.512</v>
      </c>
      <c r="E120" s="103">
        <v>10.512</v>
      </c>
    </row>
    <row r="121" spans="1:5" x14ac:dyDescent="0.25">
      <c r="A121" s="100" t="s">
        <v>1004</v>
      </c>
      <c r="B121" s="103">
        <v>12.66</v>
      </c>
      <c r="C121" s="103">
        <v>12.66</v>
      </c>
      <c r="D121" s="103">
        <v>10.829000000000001</v>
      </c>
      <c r="E121" s="103">
        <v>10.829000000000001</v>
      </c>
    </row>
    <row r="122" spans="1:5" x14ac:dyDescent="0.25">
      <c r="A122" s="100" t="s">
        <v>1005</v>
      </c>
      <c r="B122" s="103">
        <v>13.073</v>
      </c>
      <c r="C122" s="103">
        <v>13.073</v>
      </c>
      <c r="D122" s="103">
        <v>11.162000000000001</v>
      </c>
      <c r="E122" s="103">
        <v>11.162000000000001</v>
      </c>
    </row>
    <row r="123" spans="1:5" x14ac:dyDescent="0.25">
      <c r="A123" s="100" t="s">
        <v>1006</v>
      </c>
      <c r="B123" s="103">
        <v>13.504</v>
      </c>
      <c r="C123" s="103">
        <v>13.504</v>
      </c>
      <c r="D123" s="103">
        <v>11.510999999999999</v>
      </c>
      <c r="E123" s="103">
        <v>11.510999999999999</v>
      </c>
    </row>
  </sheetData>
  <sheetProtection algorithmName="SHA-512" hashValue="bGtIquUcQUfAXswyd0eAWjD+haN1VKc5o3u8ri9kPOi5T5XUesELRfv9UtXqVXNaK7mXUBAiJXy/8SiCcpna3Q==" saltValue="viAFAvdEzmR8sr6pg84Hfg==" spinCount="100000" sheet="1" objects="1" scenarios="1"/>
  <conditionalFormatting sqref="A27">
    <cfRule type="expression" dxfId="785" priority="39" stopIfTrue="1">
      <formula>MOD(ROW(),2)=0</formula>
    </cfRule>
    <cfRule type="expression" dxfId="784" priority="40" stopIfTrue="1">
      <formula>MOD(ROW(),2)&lt;&gt;0</formula>
    </cfRule>
  </conditionalFormatting>
  <conditionalFormatting sqref="A6">
    <cfRule type="expression" dxfId="783" priority="45" stopIfTrue="1">
      <formula>MOD(ROW(),2)=0</formula>
    </cfRule>
    <cfRule type="expression" dxfId="782" priority="46" stopIfTrue="1">
      <formula>MOD(ROW(),2)&lt;&gt;0</formula>
    </cfRule>
  </conditionalFormatting>
  <conditionalFormatting sqref="B6:C6 B8:C17 C7 B26:E27 C18:C21">
    <cfRule type="expression" dxfId="781" priority="47" stopIfTrue="1">
      <formula>MOD(ROW(),2)=0</formula>
    </cfRule>
    <cfRule type="expression" dxfId="780" priority="48" stopIfTrue="1">
      <formula>MOD(ROW(),2)&lt;&gt;0</formula>
    </cfRule>
  </conditionalFormatting>
  <conditionalFormatting sqref="A26">
    <cfRule type="expression" dxfId="779" priority="41" stopIfTrue="1">
      <formula>MOD(ROW(),2)=0</formula>
    </cfRule>
    <cfRule type="expression" dxfId="778" priority="42" stopIfTrue="1">
      <formula>MOD(ROW(),2)&lt;&gt;0</formula>
    </cfRule>
  </conditionalFormatting>
  <conditionalFormatting sqref="B7">
    <cfRule type="expression" dxfId="777" priority="37" stopIfTrue="1">
      <formula>MOD(ROW(),2)=0</formula>
    </cfRule>
    <cfRule type="expression" dxfId="776" priority="38" stopIfTrue="1">
      <formula>MOD(ROW(),2)&lt;&gt;0</formula>
    </cfRule>
  </conditionalFormatting>
  <conditionalFormatting sqref="A7:A20">
    <cfRule type="expression" dxfId="775" priority="35" stopIfTrue="1">
      <formula>MOD(ROW(),2)=0</formula>
    </cfRule>
    <cfRule type="expression" dxfId="774" priority="36" stopIfTrue="1">
      <formula>MOD(ROW(),2)&lt;&gt;0</formula>
    </cfRule>
  </conditionalFormatting>
  <conditionalFormatting sqref="B18:B21">
    <cfRule type="expression" dxfId="773" priority="31" stopIfTrue="1">
      <formula>MOD(ROW(),2)=0</formula>
    </cfRule>
    <cfRule type="expression" dxfId="772" priority="32" stopIfTrue="1">
      <formula>MOD(ROW(),2)&lt;&gt;0</formula>
    </cfRule>
  </conditionalFormatting>
  <conditionalFormatting sqref="A28:A57">
    <cfRule type="expression" dxfId="771" priority="23" stopIfTrue="1">
      <formula>MOD(ROW(),2)=0</formula>
    </cfRule>
    <cfRule type="expression" dxfId="770" priority="24" stopIfTrue="1">
      <formula>MOD(ROW(),2)&lt;&gt;0</formula>
    </cfRule>
  </conditionalFormatting>
  <conditionalFormatting sqref="B28:E123">
    <cfRule type="expression" dxfId="769" priority="25" stopIfTrue="1">
      <formula>MOD(ROW(),2)=0</formula>
    </cfRule>
    <cfRule type="expression" dxfId="768" priority="26" stopIfTrue="1">
      <formula>MOD(ROW(),2)&lt;&gt;0</formula>
    </cfRule>
  </conditionalFormatting>
  <conditionalFormatting sqref="A108:A109">
    <cfRule type="expression" dxfId="767" priority="21" stopIfTrue="1">
      <formula>MOD(ROW(),2)=0</formula>
    </cfRule>
    <cfRule type="expression" dxfId="766" priority="22" stopIfTrue="1">
      <formula>MOD(ROW(),2)&lt;&gt;0</formula>
    </cfRule>
  </conditionalFormatting>
  <conditionalFormatting sqref="A110:A111">
    <cfRule type="expression" dxfId="765" priority="19" stopIfTrue="1">
      <formula>MOD(ROW(),2)=0</formula>
    </cfRule>
    <cfRule type="expression" dxfId="764" priority="20" stopIfTrue="1">
      <formula>MOD(ROW(),2)&lt;&gt;0</formula>
    </cfRule>
  </conditionalFormatting>
  <conditionalFormatting sqref="A112:A113">
    <cfRule type="expression" dxfId="763" priority="17" stopIfTrue="1">
      <formula>MOD(ROW(),2)=0</formula>
    </cfRule>
    <cfRule type="expression" dxfId="762" priority="18" stopIfTrue="1">
      <formula>MOD(ROW(),2)&lt;&gt;0</formula>
    </cfRule>
  </conditionalFormatting>
  <conditionalFormatting sqref="A114:A115">
    <cfRule type="expression" dxfId="761" priority="15" stopIfTrue="1">
      <formula>MOD(ROW(),2)=0</formula>
    </cfRule>
    <cfRule type="expression" dxfId="760" priority="16" stopIfTrue="1">
      <formula>MOD(ROW(),2)&lt;&gt;0</formula>
    </cfRule>
  </conditionalFormatting>
  <conditionalFormatting sqref="A116:A117">
    <cfRule type="expression" dxfId="759" priority="13" stopIfTrue="1">
      <formula>MOD(ROW(),2)=0</formula>
    </cfRule>
    <cfRule type="expression" dxfId="758" priority="14" stopIfTrue="1">
      <formula>MOD(ROW(),2)&lt;&gt;0</formula>
    </cfRule>
  </conditionalFormatting>
  <conditionalFormatting sqref="A118:A119">
    <cfRule type="expression" dxfId="757" priority="11" stopIfTrue="1">
      <formula>MOD(ROW(),2)=0</formula>
    </cfRule>
    <cfRule type="expression" dxfId="756" priority="12" stopIfTrue="1">
      <formula>MOD(ROW(),2)&lt;&gt;0</formula>
    </cfRule>
  </conditionalFormatting>
  <conditionalFormatting sqref="A120:A121">
    <cfRule type="expression" dxfId="755" priority="9" stopIfTrue="1">
      <formula>MOD(ROW(),2)=0</formula>
    </cfRule>
    <cfRule type="expression" dxfId="754" priority="10" stopIfTrue="1">
      <formula>MOD(ROW(),2)&lt;&gt;0</formula>
    </cfRule>
  </conditionalFormatting>
  <conditionalFormatting sqref="A122:A123">
    <cfRule type="expression" dxfId="753" priority="7" stopIfTrue="1">
      <formula>MOD(ROW(),2)=0</formula>
    </cfRule>
    <cfRule type="expression" dxfId="752" priority="8" stopIfTrue="1">
      <formula>MOD(ROW(),2)&lt;&gt;0</formula>
    </cfRule>
  </conditionalFormatting>
  <conditionalFormatting sqref="A21">
    <cfRule type="expression" dxfId="751" priority="3" stopIfTrue="1">
      <formula>MOD(ROW(),2)=0</formula>
    </cfRule>
    <cfRule type="expression" dxfId="750" priority="4" stopIfTrue="1">
      <formula>MOD(ROW(),2)&lt;&gt;0</formula>
    </cfRule>
  </conditionalFormatting>
  <conditionalFormatting sqref="A58:A107">
    <cfRule type="expression" dxfId="749" priority="1" stopIfTrue="1">
      <formula>MOD(ROW(),2)=0</formula>
    </cfRule>
    <cfRule type="expression" dxfId="748" priority="2" stopIfTrue="1">
      <formula>MOD(ROW(),2)&lt;&gt;0</formula>
    </cfRule>
  </conditionalFormatting>
  <hyperlinks>
    <hyperlink ref="B24" location="Assumptions!A1" display="Assumptions" xr:uid="{A51FB761-255C-4C5D-B92B-489C0174FDA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94"/>
  <dimension ref="A1:I85"/>
  <sheetViews>
    <sheetView showGridLines="0" zoomScale="85" zoomScaleNormal="85" workbookViewId="0">
      <selection activeCell="E21" sqref="E21"/>
    </sheetView>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x-601</v>
      </c>
      <c r="B3" s="58"/>
      <c r="C3" s="58"/>
      <c r="D3" s="58"/>
      <c r="E3" s="58"/>
      <c r="F3" s="58"/>
      <c r="G3" s="58"/>
      <c r="H3" s="58"/>
      <c r="I3" s="58"/>
    </row>
    <row r="4" spans="1:9" x14ac:dyDescent="0.25">
      <c r="A4" s="60"/>
    </row>
    <row r="6" spans="1:9" x14ac:dyDescent="0.25">
      <c r="A6" s="95" t="s">
        <v>24</v>
      </c>
      <c r="B6" s="96" t="s">
        <v>26</v>
      </c>
      <c r="C6" s="96"/>
      <c r="D6" s="96"/>
      <c r="E6" s="96"/>
      <c r="F6" s="96"/>
      <c r="G6" s="96"/>
      <c r="H6" s="96"/>
      <c r="I6" s="96"/>
    </row>
    <row r="7" spans="1:9" x14ac:dyDescent="0.25">
      <c r="A7" s="97" t="s">
        <v>348</v>
      </c>
      <c r="B7" s="98" t="s">
        <v>350</v>
      </c>
      <c r="C7" s="98"/>
      <c r="D7" s="98"/>
      <c r="E7" s="98"/>
      <c r="F7" s="98"/>
      <c r="G7" s="98"/>
      <c r="H7" s="98"/>
      <c r="I7" s="98"/>
    </row>
    <row r="8" spans="1:9" x14ac:dyDescent="0.25">
      <c r="A8" s="97" t="s">
        <v>349</v>
      </c>
      <c r="B8" s="98" t="s">
        <v>49</v>
      </c>
      <c r="C8" s="98"/>
      <c r="D8" s="98"/>
      <c r="E8" s="98"/>
      <c r="F8" s="98"/>
      <c r="G8" s="98"/>
      <c r="H8" s="98"/>
      <c r="I8" s="98"/>
    </row>
    <row r="9" spans="1:9" x14ac:dyDescent="0.25">
      <c r="A9" s="97" t="s">
        <v>17</v>
      </c>
      <c r="B9" s="98" t="s">
        <v>645</v>
      </c>
      <c r="C9" s="98"/>
      <c r="D9" s="98"/>
      <c r="E9" s="98"/>
      <c r="F9" s="98"/>
      <c r="G9" s="98"/>
      <c r="H9" s="98"/>
      <c r="I9" s="98"/>
    </row>
    <row r="10" spans="1:9" x14ac:dyDescent="0.25">
      <c r="A10" s="97" t="s">
        <v>2</v>
      </c>
      <c r="B10" s="98" t="s">
        <v>646</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378</v>
      </c>
      <c r="C12" s="98"/>
      <c r="D12" s="98"/>
      <c r="E12" s="98"/>
      <c r="F12" s="98"/>
      <c r="G12" s="98"/>
      <c r="H12" s="98"/>
      <c r="I12" s="98"/>
    </row>
    <row r="13" spans="1:9" x14ac:dyDescent="0.25">
      <c r="A13" s="97" t="s">
        <v>389</v>
      </c>
      <c r="B13" s="98">
        <v>0</v>
      </c>
      <c r="C13" s="98"/>
      <c r="D13" s="98"/>
      <c r="E13" s="98"/>
      <c r="F13" s="98"/>
      <c r="G13" s="98"/>
      <c r="H13" s="98"/>
      <c r="I13" s="98"/>
    </row>
    <row r="14" spans="1:9" x14ac:dyDescent="0.25">
      <c r="A14" s="97" t="s">
        <v>18</v>
      </c>
      <c r="B14" s="98">
        <v>601</v>
      </c>
      <c r="C14" s="98"/>
      <c r="D14" s="98"/>
      <c r="E14" s="98"/>
      <c r="F14" s="98"/>
      <c r="G14" s="98"/>
      <c r="H14" s="98"/>
      <c r="I14" s="98"/>
    </row>
    <row r="15" spans="1:9" x14ac:dyDescent="0.25">
      <c r="A15" s="97" t="s">
        <v>58</v>
      </c>
      <c r="B15" s="98" t="s">
        <v>647</v>
      </c>
      <c r="C15" s="98"/>
      <c r="D15" s="98"/>
      <c r="E15" s="98"/>
      <c r="F15" s="98"/>
      <c r="G15" s="98"/>
      <c r="H15" s="98"/>
      <c r="I15" s="98"/>
    </row>
    <row r="16" spans="1:9" x14ac:dyDescent="0.25">
      <c r="A16" s="97" t="s">
        <v>59</v>
      </c>
      <c r="B16" s="98" t="s">
        <v>648</v>
      </c>
      <c r="C16" s="98"/>
      <c r="D16" s="98"/>
      <c r="E16" s="98"/>
      <c r="F16" s="98"/>
      <c r="G16" s="98"/>
      <c r="H16" s="98"/>
      <c r="I16" s="98"/>
    </row>
    <row r="17" spans="1:9" ht="39.6" x14ac:dyDescent="0.25">
      <c r="A17" s="97" t="s">
        <v>360</v>
      </c>
      <c r="B17" s="98" t="s">
        <v>810</v>
      </c>
      <c r="C17" s="98"/>
      <c r="D17" s="98"/>
      <c r="E17" s="98"/>
      <c r="F17" s="98"/>
      <c r="G17" s="98"/>
      <c r="H17" s="98"/>
      <c r="I17" s="98"/>
    </row>
    <row r="18" spans="1:9" x14ac:dyDescent="0.25">
      <c r="A18" s="97" t="s">
        <v>19</v>
      </c>
      <c r="B18" s="102">
        <v>45135</v>
      </c>
      <c r="C18" s="98"/>
      <c r="D18" s="98"/>
      <c r="E18" s="98"/>
      <c r="F18" s="98"/>
      <c r="G18" s="98"/>
      <c r="H18" s="98"/>
      <c r="I18" s="98"/>
    </row>
    <row r="19" spans="1:9" x14ac:dyDescent="0.25">
      <c r="A19" s="97" t="s">
        <v>20</v>
      </c>
      <c r="B19" s="110"/>
      <c r="C19" s="98"/>
      <c r="D19" s="98"/>
      <c r="E19" s="98"/>
      <c r="F19" s="98"/>
      <c r="G19" s="98"/>
      <c r="H19" s="98"/>
      <c r="I19" s="98"/>
    </row>
    <row r="20" spans="1:9" x14ac:dyDescent="0.25">
      <c r="A20" s="97" t="s">
        <v>269</v>
      </c>
      <c r="B20" s="92" t="s">
        <v>361</v>
      </c>
      <c r="C20" s="98"/>
      <c r="D20" s="98"/>
      <c r="E20" s="98"/>
      <c r="F20" s="98"/>
      <c r="G20" s="98"/>
      <c r="H20" s="98"/>
      <c r="I20" s="98"/>
    </row>
    <row r="21" spans="1:9" x14ac:dyDescent="0.25">
      <c r="A21" s="90" t="s">
        <v>895</v>
      </c>
      <c r="B21" s="92" t="s">
        <v>846</v>
      </c>
      <c r="C21" s="98"/>
      <c r="D21" s="98"/>
      <c r="E21" s="98"/>
      <c r="F21" s="98"/>
      <c r="G21" s="98"/>
      <c r="H21" s="98"/>
      <c r="I21" s="98"/>
    </row>
    <row r="23" spans="1:9" x14ac:dyDescent="0.25">
      <c r="B23" s="107" t="str">
        <f>HYPERLINK("#'Factor List'!A1","Back to Factor List")</f>
        <v>Back to Factor List</v>
      </c>
    </row>
    <row r="24" spans="1:9" x14ac:dyDescent="0.25">
      <c r="B24" s="107" t="s">
        <v>839</v>
      </c>
    </row>
    <row r="26" spans="1:9" x14ac:dyDescent="0.25">
      <c r="A26" s="113" t="s">
        <v>278</v>
      </c>
      <c r="B26" s="113" t="s">
        <v>649</v>
      </c>
      <c r="C26" s="113" t="s">
        <v>650</v>
      </c>
      <c r="D26" s="113" t="s">
        <v>651</v>
      </c>
      <c r="E26" s="113" t="s">
        <v>652</v>
      </c>
      <c r="F26" s="113" t="s">
        <v>653</v>
      </c>
      <c r="G26" s="113" t="s">
        <v>654</v>
      </c>
      <c r="H26" s="113" t="s">
        <v>655</v>
      </c>
      <c r="I26" s="113" t="s">
        <v>656</v>
      </c>
    </row>
    <row r="27" spans="1:9" x14ac:dyDescent="0.25">
      <c r="A27" s="114">
        <v>17</v>
      </c>
      <c r="B27" s="115">
        <v>3.43</v>
      </c>
      <c r="C27" s="115">
        <v>3.43</v>
      </c>
      <c r="D27" s="115">
        <v>3.21</v>
      </c>
      <c r="E27" s="115">
        <v>3.21</v>
      </c>
      <c r="F27" s="115">
        <v>2.99</v>
      </c>
      <c r="G27" s="115">
        <v>2.99</v>
      </c>
      <c r="H27" s="115">
        <v>2.78</v>
      </c>
      <c r="I27" s="115">
        <v>2.78</v>
      </c>
    </row>
    <row r="28" spans="1:9" x14ac:dyDescent="0.25">
      <c r="A28" s="114">
        <v>18</v>
      </c>
      <c r="B28" s="115">
        <v>3.55</v>
      </c>
      <c r="C28" s="115">
        <v>3.55</v>
      </c>
      <c r="D28" s="115">
        <v>3.32</v>
      </c>
      <c r="E28" s="115">
        <v>3.32</v>
      </c>
      <c r="F28" s="115">
        <v>3.09</v>
      </c>
      <c r="G28" s="115">
        <v>3.09</v>
      </c>
      <c r="H28" s="115">
        <v>2.88</v>
      </c>
      <c r="I28" s="115">
        <v>2.88</v>
      </c>
    </row>
    <row r="29" spans="1:9" x14ac:dyDescent="0.25">
      <c r="A29" s="114">
        <v>19</v>
      </c>
      <c r="B29" s="115">
        <v>3.67</v>
      </c>
      <c r="C29" s="115">
        <v>3.67</v>
      </c>
      <c r="D29" s="115">
        <v>3.43</v>
      </c>
      <c r="E29" s="115">
        <v>3.43</v>
      </c>
      <c r="F29" s="115">
        <v>3.2</v>
      </c>
      <c r="G29" s="115">
        <v>3.2</v>
      </c>
      <c r="H29" s="115">
        <v>2.97</v>
      </c>
      <c r="I29" s="115">
        <v>2.97</v>
      </c>
    </row>
    <row r="30" spans="1:9" x14ac:dyDescent="0.25">
      <c r="A30" s="114">
        <v>20</v>
      </c>
      <c r="B30" s="115">
        <v>3.8</v>
      </c>
      <c r="C30" s="115">
        <v>3.8</v>
      </c>
      <c r="D30" s="115">
        <v>3.55</v>
      </c>
      <c r="E30" s="115">
        <v>3.55</v>
      </c>
      <c r="F30" s="115">
        <v>3.3</v>
      </c>
      <c r="G30" s="115">
        <v>3.3</v>
      </c>
      <c r="H30" s="115">
        <v>3.07</v>
      </c>
      <c r="I30" s="115">
        <v>3.07</v>
      </c>
    </row>
    <row r="31" spans="1:9" x14ac:dyDescent="0.25">
      <c r="A31" s="114">
        <v>21</v>
      </c>
      <c r="B31" s="115">
        <v>3.93</v>
      </c>
      <c r="C31" s="115">
        <v>3.93</v>
      </c>
      <c r="D31" s="115">
        <v>3.67</v>
      </c>
      <c r="E31" s="115">
        <v>3.67</v>
      </c>
      <c r="F31" s="115">
        <v>3.42</v>
      </c>
      <c r="G31" s="115">
        <v>3.42</v>
      </c>
      <c r="H31" s="115">
        <v>3.18</v>
      </c>
      <c r="I31" s="115">
        <v>3.18</v>
      </c>
    </row>
    <row r="32" spans="1:9" x14ac:dyDescent="0.25">
      <c r="A32" s="114">
        <v>22</v>
      </c>
      <c r="B32" s="115">
        <v>4.0599999999999996</v>
      </c>
      <c r="C32" s="115">
        <v>4.0599999999999996</v>
      </c>
      <c r="D32" s="115">
        <v>3.79</v>
      </c>
      <c r="E32" s="115">
        <v>3.79</v>
      </c>
      <c r="F32" s="115">
        <v>3.53</v>
      </c>
      <c r="G32" s="115">
        <v>3.53</v>
      </c>
      <c r="H32" s="115">
        <v>3.29</v>
      </c>
      <c r="I32" s="115">
        <v>3.29</v>
      </c>
    </row>
    <row r="33" spans="1:9" x14ac:dyDescent="0.25">
      <c r="A33" s="114">
        <v>23</v>
      </c>
      <c r="B33" s="115">
        <v>4.2</v>
      </c>
      <c r="C33" s="115">
        <v>4.2</v>
      </c>
      <c r="D33" s="115">
        <v>3.92</v>
      </c>
      <c r="E33" s="115">
        <v>3.92</v>
      </c>
      <c r="F33" s="115">
        <v>3.65</v>
      </c>
      <c r="G33" s="115">
        <v>3.65</v>
      </c>
      <c r="H33" s="115">
        <v>3.4</v>
      </c>
      <c r="I33" s="115">
        <v>3.4</v>
      </c>
    </row>
    <row r="34" spans="1:9" x14ac:dyDescent="0.25">
      <c r="A34" s="114">
        <v>24</v>
      </c>
      <c r="B34" s="115">
        <v>4.3499999999999996</v>
      </c>
      <c r="C34" s="115">
        <v>4.3499999999999996</v>
      </c>
      <c r="D34" s="115">
        <v>4.05</v>
      </c>
      <c r="E34" s="115">
        <v>4.05</v>
      </c>
      <c r="F34" s="115">
        <v>3.78</v>
      </c>
      <c r="G34" s="115">
        <v>3.78</v>
      </c>
      <c r="H34" s="115">
        <v>3.51</v>
      </c>
      <c r="I34" s="115">
        <v>3.51</v>
      </c>
    </row>
    <row r="35" spans="1:9" x14ac:dyDescent="0.25">
      <c r="A35" s="114">
        <v>25</v>
      </c>
      <c r="B35" s="115">
        <v>4.49</v>
      </c>
      <c r="C35" s="115">
        <v>4.49</v>
      </c>
      <c r="D35" s="115">
        <v>4.1900000000000004</v>
      </c>
      <c r="E35" s="115">
        <v>4.1900000000000004</v>
      </c>
      <c r="F35" s="115">
        <v>3.9</v>
      </c>
      <c r="G35" s="115">
        <v>3.9</v>
      </c>
      <c r="H35" s="115">
        <v>3.63</v>
      </c>
      <c r="I35" s="115">
        <v>3.63</v>
      </c>
    </row>
    <row r="36" spans="1:9" x14ac:dyDescent="0.25">
      <c r="A36" s="114">
        <v>26</v>
      </c>
      <c r="B36" s="115">
        <v>4.6500000000000004</v>
      </c>
      <c r="C36" s="115">
        <v>4.6500000000000004</v>
      </c>
      <c r="D36" s="115">
        <v>4.33</v>
      </c>
      <c r="E36" s="115">
        <v>4.33</v>
      </c>
      <c r="F36" s="115">
        <v>4.04</v>
      </c>
      <c r="G36" s="115">
        <v>4.04</v>
      </c>
      <c r="H36" s="115">
        <v>3.75</v>
      </c>
      <c r="I36" s="115">
        <v>3.75</v>
      </c>
    </row>
    <row r="37" spans="1:9" x14ac:dyDescent="0.25">
      <c r="A37" s="114">
        <v>27</v>
      </c>
      <c r="B37" s="115">
        <v>4.8099999999999996</v>
      </c>
      <c r="C37" s="115">
        <v>4.8099999999999996</v>
      </c>
      <c r="D37" s="115">
        <v>4.4800000000000004</v>
      </c>
      <c r="E37" s="115">
        <v>4.4800000000000004</v>
      </c>
      <c r="F37" s="115">
        <v>4.17</v>
      </c>
      <c r="G37" s="115">
        <v>4.17</v>
      </c>
      <c r="H37" s="115">
        <v>3.88</v>
      </c>
      <c r="I37" s="115">
        <v>3.88</v>
      </c>
    </row>
    <row r="38" spans="1:9" x14ac:dyDescent="0.25">
      <c r="A38" s="114">
        <v>28</v>
      </c>
      <c r="B38" s="115">
        <v>4.97</v>
      </c>
      <c r="C38" s="115">
        <v>4.97</v>
      </c>
      <c r="D38" s="115">
        <v>4.63</v>
      </c>
      <c r="E38" s="115">
        <v>4.63</v>
      </c>
      <c r="F38" s="115">
        <v>4.3099999999999996</v>
      </c>
      <c r="G38" s="115">
        <v>4.3099999999999996</v>
      </c>
      <c r="H38" s="115">
        <v>4.01</v>
      </c>
      <c r="I38" s="115">
        <v>4.01</v>
      </c>
    </row>
    <row r="39" spans="1:9" x14ac:dyDescent="0.25">
      <c r="A39" s="114">
        <v>29</v>
      </c>
      <c r="B39" s="115">
        <v>5.14</v>
      </c>
      <c r="C39" s="115">
        <v>5.14</v>
      </c>
      <c r="D39" s="115">
        <v>4.79</v>
      </c>
      <c r="E39" s="115">
        <v>4.79</v>
      </c>
      <c r="F39" s="115">
        <v>4.46</v>
      </c>
      <c r="G39" s="115">
        <v>4.46</v>
      </c>
      <c r="H39" s="115">
        <v>4.1399999999999997</v>
      </c>
      <c r="I39" s="115">
        <v>4.1399999999999997</v>
      </c>
    </row>
    <row r="40" spans="1:9" x14ac:dyDescent="0.25">
      <c r="A40" s="114">
        <v>30</v>
      </c>
      <c r="B40" s="115">
        <v>5.32</v>
      </c>
      <c r="C40" s="115">
        <v>5.32</v>
      </c>
      <c r="D40" s="115">
        <v>4.96</v>
      </c>
      <c r="E40" s="115">
        <v>4.96</v>
      </c>
      <c r="F40" s="115">
        <v>4.6100000000000003</v>
      </c>
      <c r="G40" s="115">
        <v>4.6100000000000003</v>
      </c>
      <c r="H40" s="115">
        <v>4.28</v>
      </c>
      <c r="I40" s="115">
        <v>4.28</v>
      </c>
    </row>
    <row r="41" spans="1:9" x14ac:dyDescent="0.25">
      <c r="A41" s="114">
        <v>31</v>
      </c>
      <c r="B41" s="115">
        <v>5.5</v>
      </c>
      <c r="C41" s="115">
        <v>5.5</v>
      </c>
      <c r="D41" s="115">
        <v>5.12</v>
      </c>
      <c r="E41" s="115">
        <v>5.12</v>
      </c>
      <c r="F41" s="115">
        <v>4.7699999999999996</v>
      </c>
      <c r="G41" s="115">
        <v>4.7699999999999996</v>
      </c>
      <c r="H41" s="115">
        <v>4.43</v>
      </c>
      <c r="I41" s="115">
        <v>4.43</v>
      </c>
    </row>
    <row r="42" spans="1:9" x14ac:dyDescent="0.25">
      <c r="A42" s="114">
        <v>32</v>
      </c>
      <c r="B42" s="115">
        <v>5.69</v>
      </c>
      <c r="C42" s="115">
        <v>5.69</v>
      </c>
      <c r="D42" s="115">
        <v>5.3</v>
      </c>
      <c r="E42" s="115">
        <v>5.3</v>
      </c>
      <c r="F42" s="115">
        <v>4.93</v>
      </c>
      <c r="G42" s="115">
        <v>4.93</v>
      </c>
      <c r="H42" s="115">
        <v>4.58</v>
      </c>
      <c r="I42" s="115">
        <v>4.58</v>
      </c>
    </row>
    <row r="43" spans="1:9" x14ac:dyDescent="0.25">
      <c r="A43" s="114">
        <v>33</v>
      </c>
      <c r="B43" s="115">
        <v>5.88</v>
      </c>
      <c r="C43" s="115">
        <v>5.88</v>
      </c>
      <c r="D43" s="115">
        <v>5.48</v>
      </c>
      <c r="E43" s="115">
        <v>5.48</v>
      </c>
      <c r="F43" s="115">
        <v>5.0999999999999996</v>
      </c>
      <c r="G43" s="115">
        <v>5.0999999999999996</v>
      </c>
      <c r="H43" s="115">
        <v>4.7300000000000004</v>
      </c>
      <c r="I43" s="115">
        <v>4.7300000000000004</v>
      </c>
    </row>
    <row r="44" spans="1:9" x14ac:dyDescent="0.25">
      <c r="A44" s="114">
        <v>34</v>
      </c>
      <c r="B44" s="115">
        <v>6.08</v>
      </c>
      <c r="C44" s="115">
        <v>6.08</v>
      </c>
      <c r="D44" s="115">
        <v>5.67</v>
      </c>
      <c r="E44" s="115">
        <v>5.67</v>
      </c>
      <c r="F44" s="115">
        <v>5.27</v>
      </c>
      <c r="G44" s="115">
        <v>5.27</v>
      </c>
      <c r="H44" s="115">
        <v>4.8899999999999997</v>
      </c>
      <c r="I44" s="115">
        <v>4.8899999999999997</v>
      </c>
    </row>
    <row r="45" spans="1:9" x14ac:dyDescent="0.25">
      <c r="A45" s="114">
        <v>35</v>
      </c>
      <c r="B45" s="115">
        <v>6.29</v>
      </c>
      <c r="C45" s="115">
        <v>6.29</v>
      </c>
      <c r="D45" s="115">
        <v>5.86</v>
      </c>
      <c r="E45" s="115">
        <v>5.86</v>
      </c>
      <c r="F45" s="115">
        <v>5.45</v>
      </c>
      <c r="G45" s="115">
        <v>5.45</v>
      </c>
      <c r="H45" s="115">
        <v>5.0599999999999996</v>
      </c>
      <c r="I45" s="115">
        <v>5.0599999999999996</v>
      </c>
    </row>
    <row r="46" spans="1:9" x14ac:dyDescent="0.25">
      <c r="A46" s="114">
        <v>36</v>
      </c>
      <c r="B46" s="115">
        <v>6.51</v>
      </c>
      <c r="C46" s="115">
        <v>6.51</v>
      </c>
      <c r="D46" s="115">
        <v>6.06</v>
      </c>
      <c r="E46" s="115">
        <v>6.06</v>
      </c>
      <c r="F46" s="115">
        <v>5.64</v>
      </c>
      <c r="G46" s="115">
        <v>5.64</v>
      </c>
      <c r="H46" s="115">
        <v>5.23</v>
      </c>
      <c r="I46" s="115">
        <v>5.23</v>
      </c>
    </row>
    <row r="47" spans="1:9" x14ac:dyDescent="0.25">
      <c r="A47" s="114">
        <v>37</v>
      </c>
      <c r="B47" s="115">
        <v>6.73</v>
      </c>
      <c r="C47" s="115">
        <v>6.73</v>
      </c>
      <c r="D47" s="115">
        <v>6.27</v>
      </c>
      <c r="E47" s="115">
        <v>6.27</v>
      </c>
      <c r="F47" s="115">
        <v>5.83</v>
      </c>
      <c r="G47" s="115">
        <v>5.83</v>
      </c>
      <c r="H47" s="115">
        <v>5.41</v>
      </c>
      <c r="I47" s="115">
        <v>5.41</v>
      </c>
    </row>
    <row r="48" spans="1:9" x14ac:dyDescent="0.25">
      <c r="A48" s="114">
        <v>38</v>
      </c>
      <c r="B48" s="115">
        <v>6.97</v>
      </c>
      <c r="C48" s="115">
        <v>6.97</v>
      </c>
      <c r="D48" s="115">
        <v>6.48</v>
      </c>
      <c r="E48" s="115">
        <v>6.48</v>
      </c>
      <c r="F48" s="115">
        <v>6.03</v>
      </c>
      <c r="G48" s="115">
        <v>6.03</v>
      </c>
      <c r="H48" s="115">
        <v>5.59</v>
      </c>
      <c r="I48" s="115">
        <v>5.59</v>
      </c>
    </row>
    <row r="49" spans="1:9" x14ac:dyDescent="0.25">
      <c r="A49" s="114">
        <v>39</v>
      </c>
      <c r="B49" s="115">
        <v>7.21</v>
      </c>
      <c r="C49" s="115">
        <v>7.21</v>
      </c>
      <c r="D49" s="115">
        <v>6.71</v>
      </c>
      <c r="E49" s="115">
        <v>6.71</v>
      </c>
      <c r="F49" s="115">
        <v>6.23</v>
      </c>
      <c r="G49" s="115">
        <v>6.23</v>
      </c>
      <c r="H49" s="115">
        <v>5.78</v>
      </c>
      <c r="I49" s="115">
        <v>5.78</v>
      </c>
    </row>
    <row r="50" spans="1:9" x14ac:dyDescent="0.25">
      <c r="A50" s="114">
        <v>40</v>
      </c>
      <c r="B50" s="115">
        <v>7.45</v>
      </c>
      <c r="C50" s="115">
        <v>7.45</v>
      </c>
      <c r="D50" s="115">
        <v>6.94</v>
      </c>
      <c r="E50" s="115">
        <v>6.94</v>
      </c>
      <c r="F50" s="115">
        <v>6.45</v>
      </c>
      <c r="G50" s="115">
        <v>6.45</v>
      </c>
      <c r="H50" s="115">
        <v>5.98</v>
      </c>
      <c r="I50" s="115">
        <v>5.98</v>
      </c>
    </row>
    <row r="51" spans="1:9" x14ac:dyDescent="0.25">
      <c r="A51" s="114">
        <v>41</v>
      </c>
      <c r="B51" s="115">
        <v>7.71</v>
      </c>
      <c r="C51" s="115">
        <v>7.71</v>
      </c>
      <c r="D51" s="115">
        <v>7.18</v>
      </c>
      <c r="E51" s="115">
        <v>7.18</v>
      </c>
      <c r="F51" s="115">
        <v>6.67</v>
      </c>
      <c r="G51" s="115">
        <v>6.67</v>
      </c>
      <c r="H51" s="115">
        <v>6.18</v>
      </c>
      <c r="I51" s="115">
        <v>6.18</v>
      </c>
    </row>
    <row r="52" spans="1:9" x14ac:dyDescent="0.25">
      <c r="A52" s="114">
        <v>42</v>
      </c>
      <c r="B52" s="115">
        <v>7.98</v>
      </c>
      <c r="C52" s="115">
        <v>7.98</v>
      </c>
      <c r="D52" s="115">
        <v>7.42</v>
      </c>
      <c r="E52" s="115">
        <v>7.42</v>
      </c>
      <c r="F52" s="115">
        <v>6.9</v>
      </c>
      <c r="G52" s="115">
        <v>6.9</v>
      </c>
      <c r="H52" s="115">
        <v>6.39</v>
      </c>
      <c r="I52" s="115">
        <v>6.39</v>
      </c>
    </row>
    <row r="53" spans="1:9" x14ac:dyDescent="0.25">
      <c r="A53" s="114">
        <v>43</v>
      </c>
      <c r="B53" s="115">
        <v>8.26</v>
      </c>
      <c r="C53" s="115">
        <v>8.26</v>
      </c>
      <c r="D53" s="115">
        <v>7.68</v>
      </c>
      <c r="E53" s="115">
        <v>7.68</v>
      </c>
      <c r="F53" s="115">
        <v>7.13</v>
      </c>
      <c r="G53" s="115">
        <v>7.13</v>
      </c>
      <c r="H53" s="115">
        <v>6.61</v>
      </c>
      <c r="I53" s="115">
        <v>6.61</v>
      </c>
    </row>
    <row r="54" spans="1:9" x14ac:dyDescent="0.25">
      <c r="A54" s="114">
        <v>44</v>
      </c>
      <c r="B54" s="115">
        <v>8.5399999999999991</v>
      </c>
      <c r="C54" s="115">
        <v>8.5399999999999991</v>
      </c>
      <c r="D54" s="115">
        <v>7.95</v>
      </c>
      <c r="E54" s="115">
        <v>7.95</v>
      </c>
      <c r="F54" s="115">
        <v>7.38</v>
      </c>
      <c r="G54" s="115">
        <v>7.38</v>
      </c>
      <c r="H54" s="115">
        <v>6.84</v>
      </c>
      <c r="I54" s="115">
        <v>6.84</v>
      </c>
    </row>
    <row r="55" spans="1:9" x14ac:dyDescent="0.25">
      <c r="A55" s="114">
        <v>45</v>
      </c>
      <c r="B55" s="115">
        <v>8.84</v>
      </c>
      <c r="C55" s="115">
        <v>8.84</v>
      </c>
      <c r="D55" s="115">
        <v>8.2200000000000006</v>
      </c>
      <c r="E55" s="115">
        <v>8.2200000000000006</v>
      </c>
      <c r="F55" s="115">
        <v>7.63</v>
      </c>
      <c r="G55" s="115">
        <v>7.63</v>
      </c>
      <c r="H55" s="115">
        <v>7.08</v>
      </c>
      <c r="I55" s="115">
        <v>7.08</v>
      </c>
    </row>
    <row r="56" spans="1:9" x14ac:dyDescent="0.25">
      <c r="A56" s="114">
        <v>46</v>
      </c>
      <c r="B56" s="115">
        <v>9.15</v>
      </c>
      <c r="C56" s="115">
        <v>9.15</v>
      </c>
      <c r="D56" s="115">
        <v>8.51</v>
      </c>
      <c r="E56" s="115">
        <v>8.51</v>
      </c>
      <c r="F56" s="115">
        <v>7.9</v>
      </c>
      <c r="G56" s="115">
        <v>7.9</v>
      </c>
      <c r="H56" s="115">
        <v>7.32</v>
      </c>
      <c r="I56" s="115">
        <v>7.32</v>
      </c>
    </row>
    <row r="57" spans="1:9" x14ac:dyDescent="0.25">
      <c r="A57" s="114">
        <v>47</v>
      </c>
      <c r="B57" s="115">
        <v>9.4700000000000006</v>
      </c>
      <c r="C57" s="115">
        <v>9.4700000000000006</v>
      </c>
      <c r="D57" s="115">
        <v>8.81</v>
      </c>
      <c r="E57" s="115">
        <v>8.81</v>
      </c>
      <c r="F57" s="115">
        <v>8.17</v>
      </c>
      <c r="G57" s="115">
        <v>8.17</v>
      </c>
      <c r="H57" s="115">
        <v>7.57</v>
      </c>
      <c r="I57" s="115">
        <v>7.57</v>
      </c>
    </row>
    <row r="58" spans="1:9" x14ac:dyDescent="0.25">
      <c r="A58" s="114">
        <v>48</v>
      </c>
      <c r="B58" s="115">
        <v>9.81</v>
      </c>
      <c r="C58" s="115">
        <v>9.81</v>
      </c>
      <c r="D58" s="115">
        <v>9.11</v>
      </c>
      <c r="E58" s="115">
        <v>9.11</v>
      </c>
      <c r="F58" s="115">
        <v>8.4600000000000009</v>
      </c>
      <c r="G58" s="115">
        <v>8.4600000000000009</v>
      </c>
      <c r="H58" s="115">
        <v>7.83</v>
      </c>
      <c r="I58" s="115">
        <v>7.83</v>
      </c>
    </row>
    <row r="59" spans="1:9" x14ac:dyDescent="0.25">
      <c r="A59" s="114">
        <v>49</v>
      </c>
      <c r="B59" s="115">
        <v>10.15</v>
      </c>
      <c r="C59" s="115">
        <v>10.15</v>
      </c>
      <c r="D59" s="115">
        <v>9.43</v>
      </c>
      <c r="E59" s="115">
        <v>9.43</v>
      </c>
      <c r="F59" s="115">
        <v>8.75</v>
      </c>
      <c r="G59" s="115">
        <v>8.75</v>
      </c>
      <c r="H59" s="115">
        <v>8.11</v>
      </c>
      <c r="I59" s="115">
        <v>8.11</v>
      </c>
    </row>
    <row r="60" spans="1:9" x14ac:dyDescent="0.25">
      <c r="A60" s="114">
        <v>50</v>
      </c>
      <c r="B60" s="115">
        <v>10.51</v>
      </c>
      <c r="C60" s="115">
        <v>10.51</v>
      </c>
      <c r="D60" s="115">
        <v>9.77</v>
      </c>
      <c r="E60" s="115">
        <v>9.77</v>
      </c>
      <c r="F60" s="115">
        <v>9.06</v>
      </c>
      <c r="G60" s="115">
        <v>9.06</v>
      </c>
      <c r="H60" s="115">
        <v>8.39</v>
      </c>
      <c r="I60" s="115">
        <v>8.39</v>
      </c>
    </row>
    <row r="61" spans="1:9" x14ac:dyDescent="0.25">
      <c r="A61" s="114">
        <v>51</v>
      </c>
      <c r="B61" s="115">
        <v>10.89</v>
      </c>
      <c r="C61" s="115">
        <v>10.89</v>
      </c>
      <c r="D61" s="115">
        <v>10.11</v>
      </c>
      <c r="E61" s="115">
        <v>10.11</v>
      </c>
      <c r="F61" s="115">
        <v>9.3800000000000008</v>
      </c>
      <c r="G61" s="115">
        <v>9.3800000000000008</v>
      </c>
      <c r="H61" s="115">
        <v>8.68</v>
      </c>
      <c r="I61" s="115">
        <v>8.68</v>
      </c>
    </row>
    <row r="62" spans="1:9" x14ac:dyDescent="0.25">
      <c r="A62" s="114">
        <v>52</v>
      </c>
      <c r="B62" s="115">
        <v>11.28</v>
      </c>
      <c r="C62" s="115">
        <v>11.28</v>
      </c>
      <c r="D62" s="115">
        <v>10.47</v>
      </c>
      <c r="E62" s="115">
        <v>10.47</v>
      </c>
      <c r="F62" s="115">
        <v>9.7100000000000009</v>
      </c>
      <c r="G62" s="115">
        <v>9.7100000000000009</v>
      </c>
      <c r="H62" s="115">
        <v>8.99</v>
      </c>
      <c r="I62" s="115">
        <v>8.99</v>
      </c>
    </row>
    <row r="63" spans="1:9" x14ac:dyDescent="0.25">
      <c r="A63" s="114">
        <v>53</v>
      </c>
      <c r="B63" s="115">
        <v>11.68</v>
      </c>
      <c r="C63" s="115">
        <v>11.68</v>
      </c>
      <c r="D63" s="115">
        <v>10.85</v>
      </c>
      <c r="E63" s="115">
        <v>10.85</v>
      </c>
      <c r="F63" s="115">
        <v>10.06</v>
      </c>
      <c r="G63" s="115">
        <v>10.06</v>
      </c>
      <c r="H63" s="115">
        <v>9.31</v>
      </c>
      <c r="I63" s="115">
        <v>9.31</v>
      </c>
    </row>
    <row r="64" spans="1:9" x14ac:dyDescent="0.25">
      <c r="A64" s="114">
        <v>54</v>
      </c>
      <c r="B64" s="115">
        <v>12.11</v>
      </c>
      <c r="C64" s="115">
        <v>12.11</v>
      </c>
      <c r="D64" s="115">
        <v>11.24</v>
      </c>
      <c r="E64" s="115">
        <v>11.24</v>
      </c>
      <c r="F64" s="115">
        <v>10.42</v>
      </c>
      <c r="G64" s="115">
        <v>10.42</v>
      </c>
      <c r="H64" s="115">
        <v>9.64</v>
      </c>
      <c r="I64" s="115">
        <v>9.64</v>
      </c>
    </row>
    <row r="65" spans="1:9" x14ac:dyDescent="0.25">
      <c r="A65" s="114">
        <v>55</v>
      </c>
      <c r="B65" s="115">
        <v>12.55</v>
      </c>
      <c r="C65" s="115">
        <v>12.55</v>
      </c>
      <c r="D65" s="115">
        <v>11.65</v>
      </c>
      <c r="E65" s="115">
        <v>11.65</v>
      </c>
      <c r="F65" s="115">
        <v>10.8</v>
      </c>
      <c r="G65" s="115">
        <v>10.8</v>
      </c>
      <c r="H65" s="115">
        <v>9.99</v>
      </c>
      <c r="I65" s="115">
        <v>9.99</v>
      </c>
    </row>
    <row r="66" spans="1:9" x14ac:dyDescent="0.25">
      <c r="A66" s="114">
        <v>56</v>
      </c>
      <c r="B66" s="115">
        <v>13.01</v>
      </c>
      <c r="C66" s="115">
        <v>13.01</v>
      </c>
      <c r="D66" s="115">
        <v>12.07</v>
      </c>
      <c r="E66" s="115">
        <v>12.07</v>
      </c>
      <c r="F66" s="115">
        <v>11.19</v>
      </c>
      <c r="G66" s="115">
        <v>11.19</v>
      </c>
      <c r="H66" s="115">
        <v>10.35</v>
      </c>
      <c r="I66" s="115">
        <v>10.35</v>
      </c>
    </row>
    <row r="67" spans="1:9" x14ac:dyDescent="0.25">
      <c r="A67" s="114">
        <v>57</v>
      </c>
      <c r="B67" s="115">
        <v>13.49</v>
      </c>
      <c r="C67" s="115">
        <v>13.49</v>
      </c>
      <c r="D67" s="115">
        <v>12.52</v>
      </c>
      <c r="E67" s="115">
        <v>12.52</v>
      </c>
      <c r="F67" s="115">
        <v>11.6</v>
      </c>
      <c r="G67" s="115">
        <v>11.6</v>
      </c>
      <c r="H67" s="115">
        <v>10.72</v>
      </c>
      <c r="I67" s="115">
        <v>10.72</v>
      </c>
    </row>
    <row r="68" spans="1:9" x14ac:dyDescent="0.25">
      <c r="A68" s="114">
        <v>58</v>
      </c>
      <c r="B68" s="115">
        <v>13.99</v>
      </c>
      <c r="C68" s="115">
        <v>13.99</v>
      </c>
      <c r="D68" s="115">
        <v>12.98</v>
      </c>
      <c r="E68" s="115">
        <v>12.98</v>
      </c>
      <c r="F68" s="115">
        <v>12.03</v>
      </c>
      <c r="G68" s="115">
        <v>12.03</v>
      </c>
      <c r="H68" s="115">
        <v>11.12</v>
      </c>
      <c r="I68" s="115">
        <v>11.12</v>
      </c>
    </row>
    <row r="69" spans="1:9" x14ac:dyDescent="0.25">
      <c r="A69" s="114">
        <v>59</v>
      </c>
      <c r="B69" s="115">
        <v>14.52</v>
      </c>
      <c r="C69" s="115">
        <v>14.52</v>
      </c>
      <c r="D69" s="115">
        <v>13.47</v>
      </c>
      <c r="E69" s="115">
        <v>13.47</v>
      </c>
      <c r="F69" s="115">
        <v>12.48</v>
      </c>
      <c r="G69" s="115">
        <v>12.48</v>
      </c>
      <c r="H69" s="115">
        <v>11.53</v>
      </c>
      <c r="I69" s="115">
        <v>11.53</v>
      </c>
    </row>
    <row r="70" spans="1:9" x14ac:dyDescent="0.25">
      <c r="A70" s="114">
        <v>60</v>
      </c>
      <c r="B70" s="115">
        <v>15.08</v>
      </c>
      <c r="C70" s="115">
        <v>15.08</v>
      </c>
      <c r="D70" s="115">
        <v>13.99</v>
      </c>
      <c r="E70" s="115">
        <v>13.99</v>
      </c>
      <c r="F70" s="115">
        <v>12.95</v>
      </c>
      <c r="G70" s="115">
        <v>12.95</v>
      </c>
      <c r="H70" s="115">
        <v>11.97</v>
      </c>
      <c r="I70" s="115">
        <v>11.97</v>
      </c>
    </row>
    <row r="71" spans="1:9" x14ac:dyDescent="0.25">
      <c r="A71" s="114">
        <v>61</v>
      </c>
      <c r="B71" s="115">
        <v>15.66</v>
      </c>
      <c r="C71" s="115">
        <v>15.66</v>
      </c>
      <c r="D71" s="115">
        <v>14.52</v>
      </c>
      <c r="E71" s="115">
        <v>14.52</v>
      </c>
      <c r="F71" s="115">
        <v>13.45</v>
      </c>
      <c r="G71" s="115">
        <v>13.45</v>
      </c>
      <c r="H71" s="115">
        <v>12.43</v>
      </c>
      <c r="I71" s="115">
        <v>12.43</v>
      </c>
    </row>
    <row r="72" spans="1:9" x14ac:dyDescent="0.25">
      <c r="A72" s="114">
        <v>62</v>
      </c>
      <c r="B72" s="115">
        <v>16.28</v>
      </c>
      <c r="C72" s="115">
        <v>16.28</v>
      </c>
      <c r="D72" s="115">
        <v>15.09</v>
      </c>
      <c r="E72" s="115">
        <v>15.09</v>
      </c>
      <c r="F72" s="115">
        <v>13.97</v>
      </c>
      <c r="G72" s="115">
        <v>13.97</v>
      </c>
      <c r="H72" s="115">
        <v>12.91</v>
      </c>
      <c r="I72" s="115">
        <v>12.91</v>
      </c>
    </row>
    <row r="73" spans="1:9" x14ac:dyDescent="0.25">
      <c r="A73" s="114">
        <v>63</v>
      </c>
      <c r="B73" s="115">
        <v>16.93</v>
      </c>
      <c r="C73" s="115">
        <v>16.93</v>
      </c>
      <c r="D73" s="115">
        <v>15.7</v>
      </c>
      <c r="E73" s="115">
        <v>15.7</v>
      </c>
      <c r="F73" s="115">
        <v>14.53</v>
      </c>
      <c r="G73" s="115">
        <v>14.53</v>
      </c>
      <c r="H73" s="115">
        <v>13.42</v>
      </c>
      <c r="I73" s="115">
        <v>13.42</v>
      </c>
    </row>
    <row r="74" spans="1:9" x14ac:dyDescent="0.25">
      <c r="A74" s="114">
        <v>64</v>
      </c>
      <c r="B74" s="115">
        <v>17.62</v>
      </c>
      <c r="C74" s="115">
        <v>17.62</v>
      </c>
      <c r="D74" s="115">
        <v>16.329999999999998</v>
      </c>
      <c r="E74" s="115">
        <v>16.329999999999998</v>
      </c>
      <c r="F74" s="115">
        <v>15.11</v>
      </c>
      <c r="G74" s="115">
        <v>15.11</v>
      </c>
      <c r="H74" s="115">
        <v>13.96</v>
      </c>
      <c r="I74" s="115">
        <v>13.96</v>
      </c>
    </row>
    <row r="75" spans="1:9" x14ac:dyDescent="0.25">
      <c r="A75" s="114">
        <v>65</v>
      </c>
      <c r="B75" s="115">
        <v>17.649999999999999</v>
      </c>
      <c r="C75" s="115">
        <v>17.649999999999999</v>
      </c>
      <c r="D75" s="115">
        <v>17.010000000000002</v>
      </c>
      <c r="E75" s="115">
        <v>17.010000000000002</v>
      </c>
      <c r="F75" s="115">
        <v>15.74</v>
      </c>
      <c r="G75" s="115">
        <v>15.74</v>
      </c>
      <c r="H75" s="115">
        <v>14.53</v>
      </c>
      <c r="I75" s="115">
        <v>14.53</v>
      </c>
    </row>
    <row r="76" spans="1:9" x14ac:dyDescent="0.25">
      <c r="A76" s="114">
        <v>66</v>
      </c>
      <c r="B76" s="115">
        <v>16.989999999999998</v>
      </c>
      <c r="C76" s="115">
        <v>16.989999999999998</v>
      </c>
      <c r="D76" s="115">
        <v>17.03</v>
      </c>
      <c r="E76" s="115">
        <v>17.03</v>
      </c>
      <c r="F76" s="115">
        <v>16.399999999999999</v>
      </c>
      <c r="G76" s="115">
        <v>16.399999999999999</v>
      </c>
      <c r="H76" s="115">
        <v>15.14</v>
      </c>
      <c r="I76" s="115">
        <v>15.14</v>
      </c>
    </row>
    <row r="77" spans="1:9" x14ac:dyDescent="0.25">
      <c r="A77" s="114">
        <v>67</v>
      </c>
      <c r="B77" s="115">
        <v>16.34</v>
      </c>
      <c r="C77" s="115">
        <v>16.34</v>
      </c>
      <c r="D77" s="115">
        <v>16.37</v>
      </c>
      <c r="E77" s="115">
        <v>16.37</v>
      </c>
      <c r="F77" s="115">
        <v>16.41</v>
      </c>
      <c r="G77" s="115">
        <v>16.41</v>
      </c>
      <c r="H77" s="115">
        <v>15.79</v>
      </c>
      <c r="I77" s="115">
        <v>15.79</v>
      </c>
    </row>
    <row r="78" spans="1:9" x14ac:dyDescent="0.25">
      <c r="A78" s="114">
        <v>68</v>
      </c>
      <c r="B78" s="115">
        <v>15.69</v>
      </c>
      <c r="C78" s="115">
        <v>15.69</v>
      </c>
      <c r="D78" s="115">
        <v>15.71</v>
      </c>
      <c r="E78" s="115">
        <v>15.71</v>
      </c>
      <c r="F78" s="115">
        <v>15.75</v>
      </c>
      <c r="G78" s="115">
        <v>15.75</v>
      </c>
      <c r="H78" s="115">
        <v>15.79</v>
      </c>
      <c r="I78" s="115">
        <v>15.79</v>
      </c>
    </row>
    <row r="79" spans="1:9" x14ac:dyDescent="0.25">
      <c r="A79" s="114">
        <v>69</v>
      </c>
      <c r="B79" s="115">
        <v>15.06</v>
      </c>
      <c r="C79" s="115">
        <v>15.06</v>
      </c>
      <c r="D79" s="115">
        <v>15.07</v>
      </c>
      <c r="E79" s="115">
        <v>15.07</v>
      </c>
      <c r="F79" s="115">
        <v>15.09</v>
      </c>
      <c r="G79" s="115">
        <v>15.09</v>
      </c>
      <c r="H79" s="115">
        <v>15.13</v>
      </c>
      <c r="I79" s="115">
        <v>15.13</v>
      </c>
    </row>
    <row r="80" spans="1:9" x14ac:dyDescent="0.25">
      <c r="A80" s="114">
        <v>70</v>
      </c>
      <c r="B80" s="115">
        <v>14.43</v>
      </c>
      <c r="C80" s="115">
        <v>14.43</v>
      </c>
      <c r="D80" s="115">
        <v>14.43</v>
      </c>
      <c r="E80" s="115">
        <v>14.43</v>
      </c>
      <c r="F80" s="115">
        <v>14.44</v>
      </c>
      <c r="G80" s="115">
        <v>14.44</v>
      </c>
      <c r="H80" s="115">
        <v>14.47</v>
      </c>
      <c r="I80" s="115">
        <v>14.47</v>
      </c>
    </row>
    <row r="81" spans="1:9" x14ac:dyDescent="0.25">
      <c r="A81" s="114">
        <v>71</v>
      </c>
      <c r="B81" s="115">
        <v>13.8</v>
      </c>
      <c r="C81" s="115">
        <v>13.8</v>
      </c>
      <c r="D81" s="115">
        <v>13.8</v>
      </c>
      <c r="E81" s="115">
        <v>13.8</v>
      </c>
      <c r="F81" s="115">
        <v>13.8</v>
      </c>
      <c r="G81" s="115">
        <v>13.8</v>
      </c>
      <c r="H81" s="115">
        <v>13.82</v>
      </c>
      <c r="I81" s="115">
        <v>13.82</v>
      </c>
    </row>
    <row r="82" spans="1:9" x14ac:dyDescent="0.25">
      <c r="A82" s="114">
        <v>72</v>
      </c>
      <c r="B82" s="115">
        <v>13.18</v>
      </c>
      <c r="C82" s="115">
        <v>13.18</v>
      </c>
      <c r="D82" s="115">
        <v>13.18</v>
      </c>
      <c r="E82" s="115">
        <v>13.18</v>
      </c>
      <c r="F82" s="115">
        <v>13.18</v>
      </c>
      <c r="G82" s="115">
        <v>13.18</v>
      </c>
      <c r="H82" s="115">
        <v>13.19</v>
      </c>
      <c r="I82" s="115">
        <v>13.19</v>
      </c>
    </row>
    <row r="83" spans="1:9" x14ac:dyDescent="0.25">
      <c r="A83" s="114">
        <v>73</v>
      </c>
      <c r="B83" s="115">
        <v>12.57</v>
      </c>
      <c r="C83" s="115">
        <v>12.57</v>
      </c>
      <c r="D83" s="115">
        <v>12.57</v>
      </c>
      <c r="E83" s="115">
        <v>12.57</v>
      </c>
      <c r="F83" s="115">
        <v>12.57</v>
      </c>
      <c r="G83" s="115">
        <v>12.57</v>
      </c>
      <c r="H83" s="115">
        <v>12.57</v>
      </c>
      <c r="I83" s="115">
        <v>12.57</v>
      </c>
    </row>
    <row r="84" spans="1:9" x14ac:dyDescent="0.25">
      <c r="A84" s="114">
        <v>74</v>
      </c>
      <c r="B84" s="115">
        <v>11.96</v>
      </c>
      <c r="C84" s="115">
        <v>11.96</v>
      </c>
      <c r="D84" s="115">
        <v>11.96</v>
      </c>
      <c r="E84" s="115">
        <v>11.96</v>
      </c>
      <c r="F84" s="115">
        <v>11.96</v>
      </c>
      <c r="G84" s="115">
        <v>11.96</v>
      </c>
      <c r="H84" s="115">
        <v>11.96</v>
      </c>
      <c r="I84" s="115">
        <v>11.96</v>
      </c>
    </row>
    <row r="85" spans="1:9" x14ac:dyDescent="0.25">
      <c r="A85" s="114">
        <v>75</v>
      </c>
      <c r="B85" s="115">
        <v>11.37</v>
      </c>
      <c r="C85" s="115">
        <v>11.37</v>
      </c>
      <c r="D85" s="115">
        <v>11.37</v>
      </c>
      <c r="E85" s="115">
        <v>11.37</v>
      </c>
      <c r="F85" s="115">
        <v>11.37</v>
      </c>
      <c r="G85" s="115">
        <v>11.37</v>
      </c>
      <c r="H85" s="115">
        <v>11.37</v>
      </c>
      <c r="I85" s="115">
        <v>11.37</v>
      </c>
    </row>
  </sheetData>
  <sheetProtection algorithmName="SHA-512" hashValue="QZlprs41Y1E8Kul+HzIrEOEdVltj884O8m7/7kHMha63VY3A2S11NS6CASlGaWQ5I/v6Llpc7KJ35CpENmVoHQ==" saltValue="8U8eE92kIJSanhEJqDqi8w==" spinCount="100000" sheet="1" objects="1" scenarios="1"/>
  <conditionalFormatting sqref="A6">
    <cfRule type="expression" dxfId="747" priority="19" stopIfTrue="1">
      <formula>MOD(ROW(),2)=0</formula>
    </cfRule>
    <cfRule type="expression" dxfId="746" priority="20" stopIfTrue="1">
      <formula>MOD(ROW(),2)&lt;&gt;0</formula>
    </cfRule>
  </conditionalFormatting>
  <conditionalFormatting sqref="B6:I17 C18:I21">
    <cfRule type="expression" dxfId="745" priority="21" stopIfTrue="1">
      <formula>MOD(ROW(),2)=0</formula>
    </cfRule>
    <cfRule type="expression" dxfId="744" priority="22" stopIfTrue="1">
      <formula>MOD(ROW(),2)&lt;&gt;0</formula>
    </cfRule>
  </conditionalFormatting>
  <conditionalFormatting sqref="A7:A20">
    <cfRule type="expression" dxfId="743" priority="13" stopIfTrue="1">
      <formula>MOD(ROW(),2)=0</formula>
    </cfRule>
    <cfRule type="expression" dxfId="742" priority="14" stopIfTrue="1">
      <formula>MOD(ROW(),2)&lt;&gt;0</formula>
    </cfRule>
  </conditionalFormatting>
  <conditionalFormatting sqref="A26:A85">
    <cfRule type="expression" dxfId="741" priority="7" stopIfTrue="1">
      <formula>MOD(ROW(),2)=0</formula>
    </cfRule>
    <cfRule type="expression" dxfId="740" priority="8" stopIfTrue="1">
      <formula>MOD(ROW(),2)&lt;&gt;0</formula>
    </cfRule>
  </conditionalFormatting>
  <conditionalFormatting sqref="B26:I85">
    <cfRule type="expression" dxfId="739" priority="9" stopIfTrue="1">
      <formula>MOD(ROW(),2)=0</formula>
    </cfRule>
    <cfRule type="expression" dxfId="738" priority="10" stopIfTrue="1">
      <formula>MOD(ROW(),2)&lt;&gt;0</formula>
    </cfRule>
  </conditionalFormatting>
  <conditionalFormatting sqref="B18:B21">
    <cfRule type="expression" dxfId="737" priority="5" stopIfTrue="1">
      <formula>MOD(ROW(),2)=0</formula>
    </cfRule>
    <cfRule type="expression" dxfId="736" priority="6" stopIfTrue="1">
      <formula>MOD(ROW(),2)&lt;&gt;0</formula>
    </cfRule>
  </conditionalFormatting>
  <conditionalFormatting sqref="A21">
    <cfRule type="expression" dxfId="735" priority="1" stopIfTrue="1">
      <formula>MOD(ROW(),2)=0</formula>
    </cfRule>
    <cfRule type="expression" dxfId="734" priority="2" stopIfTrue="1">
      <formula>MOD(ROW(),2)&lt;&gt;0</formula>
    </cfRule>
  </conditionalFormatting>
  <hyperlinks>
    <hyperlink ref="B24" location="Assumptions!A1" display="Assumptions" xr:uid="{188C18B5-D890-4ADC-B547-C93EFB6C9DC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111"/>
  <dimension ref="A1:I79"/>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9" width="22.44140625" style="28" customWidth="1"/>
    <col min="10" max="16384" width="10" style="28"/>
  </cols>
  <sheetData>
    <row r="1" spans="1:9" ht="21" x14ac:dyDescent="0.4">
      <c r="A1" s="55" t="s">
        <v>4</v>
      </c>
      <c r="B1" s="56"/>
      <c r="C1" s="56"/>
      <c r="D1" s="56"/>
    </row>
    <row r="2" spans="1:9" ht="15.6" x14ac:dyDescent="0.3">
      <c r="A2" s="57" t="str">
        <f>IF(title="&gt; Enter workbook title here","Enter workbook title in Cover sheet",title)</f>
        <v>Northern Ireland Civil Service Pension Schemes - Consolidated Factor Spreadsheet</v>
      </c>
      <c r="B2" s="58"/>
      <c r="C2" s="58"/>
      <c r="D2" s="58"/>
    </row>
    <row r="3" spans="1:9" ht="15.6" x14ac:dyDescent="0.3">
      <c r="A3" s="59" t="str">
        <f>TABLE_FACTOR_TYPE&amp;" - x-"&amp;TABLE_SERIES_NUMBER</f>
        <v>Scheme pays AA - x-603</v>
      </c>
      <c r="B3" s="58"/>
      <c r="C3" s="58"/>
      <c r="D3" s="58"/>
    </row>
    <row r="4" spans="1:9" x14ac:dyDescent="0.25">
      <c r="A4" s="60"/>
    </row>
    <row r="6" spans="1:9" x14ac:dyDescent="0.25">
      <c r="A6" s="95" t="s">
        <v>24</v>
      </c>
      <c r="B6" s="96" t="s">
        <v>26</v>
      </c>
      <c r="C6" s="96"/>
      <c r="D6" s="96"/>
      <c r="E6" s="96"/>
      <c r="F6" s="96"/>
      <c r="G6" s="96"/>
      <c r="H6" s="96"/>
      <c r="I6" s="96"/>
    </row>
    <row r="7" spans="1:9" x14ac:dyDescent="0.25">
      <c r="A7" s="97" t="s">
        <v>348</v>
      </c>
      <c r="B7" s="98" t="s">
        <v>350</v>
      </c>
      <c r="C7" s="98"/>
      <c r="D7" s="98"/>
      <c r="E7" s="98"/>
      <c r="F7" s="98"/>
      <c r="G7" s="98"/>
      <c r="H7" s="98"/>
      <c r="I7" s="98"/>
    </row>
    <row r="8" spans="1:9" x14ac:dyDescent="0.25">
      <c r="A8" s="97" t="s">
        <v>349</v>
      </c>
      <c r="B8" s="98" t="s">
        <v>49</v>
      </c>
      <c r="C8" s="98"/>
      <c r="D8" s="98"/>
      <c r="E8" s="98"/>
      <c r="F8" s="98"/>
      <c r="G8" s="98"/>
      <c r="H8" s="98"/>
      <c r="I8" s="98"/>
    </row>
    <row r="9" spans="1:9" x14ac:dyDescent="0.25">
      <c r="A9" s="97" t="s">
        <v>17</v>
      </c>
      <c r="B9" s="98" t="s">
        <v>645</v>
      </c>
      <c r="C9" s="98"/>
      <c r="D9" s="98"/>
      <c r="E9" s="98"/>
      <c r="F9" s="98"/>
      <c r="G9" s="98"/>
      <c r="H9" s="98"/>
      <c r="I9" s="98"/>
    </row>
    <row r="10" spans="1:9" x14ac:dyDescent="0.25">
      <c r="A10" s="97" t="s">
        <v>2</v>
      </c>
      <c r="B10" s="98" t="s">
        <v>689</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677</v>
      </c>
      <c r="C12" s="98"/>
      <c r="D12" s="98"/>
      <c r="E12" s="98"/>
      <c r="F12" s="98"/>
      <c r="G12" s="98"/>
      <c r="H12" s="98"/>
      <c r="I12" s="98"/>
    </row>
    <row r="13" spans="1:9" x14ac:dyDescent="0.25">
      <c r="A13" s="97" t="s">
        <v>389</v>
      </c>
      <c r="B13" s="98">
        <v>0</v>
      </c>
      <c r="C13" s="98"/>
      <c r="D13" s="98"/>
      <c r="E13" s="98"/>
      <c r="F13" s="98"/>
      <c r="G13" s="98"/>
      <c r="H13" s="98"/>
      <c r="I13" s="98"/>
    </row>
    <row r="14" spans="1:9" x14ac:dyDescent="0.25">
      <c r="A14" s="97" t="s">
        <v>18</v>
      </c>
      <c r="B14" s="98">
        <v>603</v>
      </c>
      <c r="C14" s="98"/>
      <c r="D14" s="98"/>
      <c r="E14" s="98"/>
      <c r="F14" s="98"/>
      <c r="G14" s="98"/>
      <c r="H14" s="98"/>
      <c r="I14" s="98"/>
    </row>
    <row r="15" spans="1:9" x14ac:dyDescent="0.25">
      <c r="A15" s="97" t="s">
        <v>58</v>
      </c>
      <c r="B15" s="98" t="s">
        <v>716</v>
      </c>
      <c r="C15" s="98"/>
      <c r="D15" s="98"/>
      <c r="E15" s="98"/>
      <c r="F15" s="98"/>
      <c r="G15" s="98"/>
      <c r="H15" s="98"/>
      <c r="I15" s="98"/>
    </row>
    <row r="16" spans="1:9" x14ac:dyDescent="0.25">
      <c r="A16" s="97" t="s">
        <v>59</v>
      </c>
      <c r="B16" s="98" t="s">
        <v>673</v>
      </c>
      <c r="C16" s="98"/>
      <c r="D16" s="98"/>
      <c r="E16" s="98"/>
      <c r="F16" s="98"/>
      <c r="G16" s="98"/>
      <c r="H16" s="98"/>
      <c r="I16" s="98"/>
    </row>
    <row r="17" spans="1:9" ht="39.6" x14ac:dyDescent="0.25">
      <c r="A17" s="97" t="s">
        <v>360</v>
      </c>
      <c r="B17" s="98" t="s">
        <v>810</v>
      </c>
      <c r="C17" s="98"/>
      <c r="D17" s="98"/>
      <c r="E17" s="98"/>
      <c r="F17" s="98"/>
      <c r="G17" s="98"/>
      <c r="H17" s="98"/>
      <c r="I17" s="98"/>
    </row>
    <row r="18" spans="1:9" x14ac:dyDescent="0.25">
      <c r="A18" s="97" t="s">
        <v>19</v>
      </c>
      <c r="B18" s="102">
        <v>45135</v>
      </c>
      <c r="C18" s="98"/>
      <c r="D18" s="98"/>
      <c r="E18" s="98"/>
      <c r="F18" s="98"/>
      <c r="G18" s="98"/>
      <c r="H18" s="98"/>
      <c r="I18" s="98"/>
    </row>
    <row r="19" spans="1:9" x14ac:dyDescent="0.25">
      <c r="A19" s="97" t="s">
        <v>20</v>
      </c>
      <c r="B19" s="110"/>
      <c r="C19" s="98"/>
      <c r="D19" s="98"/>
      <c r="E19" s="98"/>
      <c r="F19" s="98"/>
      <c r="G19" s="98"/>
      <c r="H19" s="98"/>
      <c r="I19" s="98"/>
    </row>
    <row r="20" spans="1:9" x14ac:dyDescent="0.25">
      <c r="A20" s="97" t="s">
        <v>269</v>
      </c>
      <c r="B20" s="92" t="s">
        <v>361</v>
      </c>
      <c r="C20" s="98"/>
      <c r="D20" s="98"/>
      <c r="E20" s="98"/>
      <c r="F20" s="98"/>
      <c r="G20" s="98"/>
      <c r="H20" s="98"/>
      <c r="I20" s="98"/>
    </row>
    <row r="21" spans="1:9" x14ac:dyDescent="0.25">
      <c r="A21" s="90" t="s">
        <v>895</v>
      </c>
      <c r="B21" s="92" t="s">
        <v>846</v>
      </c>
      <c r="C21" s="98"/>
      <c r="D21" s="98"/>
      <c r="E21" s="98"/>
      <c r="F21" s="98"/>
      <c r="G21" s="98"/>
      <c r="H21" s="98"/>
      <c r="I21" s="98"/>
    </row>
    <row r="23" spans="1:9" x14ac:dyDescent="0.25">
      <c r="B23" s="107" t="str">
        <f>HYPERLINK("#'Factor List'!A1","Back to Factor List")</f>
        <v>Back to Factor List</v>
      </c>
    </row>
    <row r="24" spans="1:9" x14ac:dyDescent="0.25">
      <c r="B24" s="107" t="s">
        <v>839</v>
      </c>
    </row>
    <row r="26" spans="1:9" x14ac:dyDescent="0.25">
      <c r="A26" s="113" t="s">
        <v>599</v>
      </c>
      <c r="B26" s="113" t="s">
        <v>649</v>
      </c>
      <c r="C26" s="113" t="s">
        <v>651</v>
      </c>
      <c r="D26" s="113" t="s">
        <v>653</v>
      </c>
      <c r="E26" s="113" t="s">
        <v>655</v>
      </c>
      <c r="F26" s="113" t="s">
        <v>650</v>
      </c>
      <c r="G26" s="113" t="s">
        <v>652</v>
      </c>
      <c r="H26" s="113" t="s">
        <v>654</v>
      </c>
      <c r="I26" s="113" t="s">
        <v>656</v>
      </c>
    </row>
    <row r="27" spans="1:9" x14ac:dyDescent="0.25">
      <c r="A27" s="114">
        <v>0</v>
      </c>
      <c r="B27" s="156">
        <v>1</v>
      </c>
      <c r="C27" s="156">
        <v>1</v>
      </c>
      <c r="D27" s="156">
        <v>1</v>
      </c>
      <c r="E27" s="156">
        <v>1</v>
      </c>
      <c r="F27" s="156">
        <v>1</v>
      </c>
      <c r="G27" s="156">
        <v>1</v>
      </c>
      <c r="H27" s="156">
        <v>1</v>
      </c>
      <c r="I27" s="156">
        <v>1</v>
      </c>
    </row>
    <row r="28" spans="1:9" x14ac:dyDescent="0.25">
      <c r="A28" s="114">
        <v>1</v>
      </c>
      <c r="B28" s="156">
        <v>0.94699999999999995</v>
      </c>
      <c r="C28" s="156">
        <v>0.94499999999999995</v>
      </c>
      <c r="D28" s="156">
        <v>0.94399999999999995</v>
      </c>
      <c r="E28" s="156">
        <v>0.94199999999999995</v>
      </c>
      <c r="F28" s="156">
        <v>0.94699999999999995</v>
      </c>
      <c r="G28" s="156">
        <v>0.94499999999999995</v>
      </c>
      <c r="H28" s="156">
        <v>0.94399999999999995</v>
      </c>
      <c r="I28" s="156">
        <v>0.94199999999999995</v>
      </c>
    </row>
    <row r="29" spans="1:9" x14ac:dyDescent="0.25">
      <c r="A29" s="114">
        <v>2</v>
      </c>
      <c r="B29" s="156">
        <v>0.89900000000000002</v>
      </c>
      <c r="C29" s="156">
        <v>0.89600000000000002</v>
      </c>
      <c r="D29" s="156">
        <v>0.89200000000000002</v>
      </c>
      <c r="E29" s="156">
        <v>0.88900000000000001</v>
      </c>
      <c r="F29" s="156">
        <v>0.89900000000000002</v>
      </c>
      <c r="G29" s="156">
        <v>0.89600000000000002</v>
      </c>
      <c r="H29" s="156">
        <v>0.89200000000000002</v>
      </c>
      <c r="I29" s="156">
        <v>0.88900000000000001</v>
      </c>
    </row>
    <row r="30" spans="1:9" x14ac:dyDescent="0.25">
      <c r="A30" s="114">
        <v>3</v>
      </c>
      <c r="B30" s="156">
        <v>0.85499999999999998</v>
      </c>
      <c r="C30" s="156">
        <v>0.85</v>
      </c>
      <c r="D30" s="156">
        <v>0.84499999999999997</v>
      </c>
      <c r="E30" s="156">
        <v>0.84</v>
      </c>
      <c r="F30" s="156">
        <v>0.85499999999999998</v>
      </c>
      <c r="G30" s="156">
        <v>0.85</v>
      </c>
      <c r="H30" s="156">
        <v>0.84499999999999997</v>
      </c>
      <c r="I30" s="156">
        <v>0.84</v>
      </c>
    </row>
    <row r="31" spans="1:9" x14ac:dyDescent="0.25">
      <c r="A31" s="114">
        <v>4</v>
      </c>
      <c r="B31" s="156">
        <v>0.81399999999999995</v>
      </c>
      <c r="C31" s="156">
        <v>0.80800000000000005</v>
      </c>
      <c r="D31" s="156">
        <v>0.80200000000000005</v>
      </c>
      <c r="E31" s="156">
        <v>0.79600000000000004</v>
      </c>
      <c r="F31" s="156">
        <v>0.81399999999999995</v>
      </c>
      <c r="G31" s="156">
        <v>0.80800000000000005</v>
      </c>
      <c r="H31" s="156">
        <v>0.80200000000000005</v>
      </c>
      <c r="I31" s="156">
        <v>0.79600000000000004</v>
      </c>
    </row>
    <row r="32" spans="1:9" x14ac:dyDescent="0.25">
      <c r="A32" s="114">
        <v>5</v>
      </c>
      <c r="B32" s="156">
        <v>0.77600000000000002</v>
      </c>
      <c r="C32" s="156">
        <v>0.77</v>
      </c>
      <c r="D32" s="156">
        <v>0.76300000000000001</v>
      </c>
      <c r="E32" s="156">
        <v>0.75600000000000001</v>
      </c>
      <c r="F32" s="156">
        <v>0.77600000000000002</v>
      </c>
      <c r="G32" s="156">
        <v>0.77</v>
      </c>
      <c r="H32" s="156">
        <v>0.76300000000000001</v>
      </c>
      <c r="I32" s="156">
        <v>0.75600000000000001</v>
      </c>
    </row>
    <row r="33" spans="1:9" x14ac:dyDescent="0.25">
      <c r="A33" s="114">
        <v>6</v>
      </c>
      <c r="B33" s="156">
        <v>0.74099999999999999</v>
      </c>
      <c r="C33" s="156">
        <v>0.73399999999999999</v>
      </c>
      <c r="D33" s="156">
        <v>0.72699999999999998</v>
      </c>
      <c r="E33" s="156">
        <v>0.71899999999999997</v>
      </c>
      <c r="F33" s="156">
        <v>0.74099999999999999</v>
      </c>
      <c r="G33" s="156">
        <v>0.73399999999999999</v>
      </c>
      <c r="H33" s="156">
        <v>0.72699999999999998</v>
      </c>
      <c r="I33" s="156">
        <v>0.71899999999999997</v>
      </c>
    </row>
    <row r="34" spans="1:9" x14ac:dyDescent="0.25">
      <c r="A34" s="114">
        <v>7</v>
      </c>
      <c r="B34" s="156">
        <v>0.70899999999999996</v>
      </c>
      <c r="C34" s="156">
        <v>0.70199999999999996</v>
      </c>
      <c r="D34" s="156">
        <v>0.69399999999999995</v>
      </c>
      <c r="E34" s="156">
        <v>0.68500000000000005</v>
      </c>
      <c r="F34" s="156">
        <v>0.70899999999999996</v>
      </c>
      <c r="G34" s="156">
        <v>0.70199999999999996</v>
      </c>
      <c r="H34" s="156">
        <v>0.69399999999999995</v>
      </c>
      <c r="I34" s="156">
        <v>0.68500000000000005</v>
      </c>
    </row>
    <row r="35" spans="1:9" x14ac:dyDescent="0.25">
      <c r="A35" s="114">
        <v>8</v>
      </c>
      <c r="B35" s="156">
        <v>0.67900000000000005</v>
      </c>
      <c r="C35" s="156">
        <v>0.67100000000000004</v>
      </c>
      <c r="D35" s="156">
        <v>0.66300000000000003</v>
      </c>
      <c r="E35" s="156">
        <v>0.65400000000000003</v>
      </c>
      <c r="F35" s="156">
        <v>0.67900000000000005</v>
      </c>
      <c r="G35" s="156">
        <v>0.67100000000000004</v>
      </c>
      <c r="H35" s="156">
        <v>0.66300000000000003</v>
      </c>
      <c r="I35" s="156">
        <v>0.65400000000000003</v>
      </c>
    </row>
    <row r="36" spans="1:9" x14ac:dyDescent="0.25">
      <c r="A36" s="114">
        <v>9</v>
      </c>
      <c r="B36" s="156">
        <v>0.65100000000000002</v>
      </c>
      <c r="C36" s="156">
        <v>0.64300000000000002</v>
      </c>
      <c r="D36" s="156">
        <v>0.63400000000000001</v>
      </c>
      <c r="E36" s="156">
        <v>0.625</v>
      </c>
      <c r="F36" s="156">
        <v>0.65100000000000002</v>
      </c>
      <c r="G36" s="156">
        <v>0.64300000000000002</v>
      </c>
      <c r="H36" s="156">
        <v>0.63400000000000001</v>
      </c>
      <c r="I36" s="156">
        <v>0.625</v>
      </c>
    </row>
    <row r="37" spans="1:9" x14ac:dyDescent="0.25">
      <c r="A37" s="114">
        <v>10</v>
      </c>
      <c r="B37" s="156">
        <v>0.625</v>
      </c>
      <c r="C37" s="156">
        <v>0.61699999999999999</v>
      </c>
      <c r="D37" s="156">
        <v>0.60799999999999998</v>
      </c>
      <c r="E37" s="156">
        <v>0.59799999999999998</v>
      </c>
      <c r="F37" s="156">
        <v>0.625</v>
      </c>
      <c r="G37" s="156">
        <v>0.61699999999999999</v>
      </c>
      <c r="H37" s="156">
        <v>0.60799999999999998</v>
      </c>
      <c r="I37" s="156">
        <v>0.59799999999999998</v>
      </c>
    </row>
    <row r="38" spans="1:9" x14ac:dyDescent="0.25">
      <c r="A38" s="114">
        <v>11</v>
      </c>
      <c r="B38" s="156">
        <v>0.60099999999999998</v>
      </c>
      <c r="C38" s="156">
        <v>0.59199999999999997</v>
      </c>
      <c r="D38" s="156">
        <v>0.58299999999999996</v>
      </c>
      <c r="E38" s="156">
        <v>0.57299999999999995</v>
      </c>
      <c r="F38" s="156">
        <v>0.60099999999999998</v>
      </c>
      <c r="G38" s="156">
        <v>0.59199999999999997</v>
      </c>
      <c r="H38" s="156">
        <v>0.58299999999999996</v>
      </c>
      <c r="I38" s="156">
        <v>0.57299999999999995</v>
      </c>
    </row>
    <row r="39" spans="1:9" x14ac:dyDescent="0.25">
      <c r="A39" s="114">
        <v>12</v>
      </c>
      <c r="B39" s="156">
        <v>0.57799999999999996</v>
      </c>
      <c r="C39" s="156">
        <v>0.56899999999999995</v>
      </c>
      <c r="D39" s="156">
        <v>0.56000000000000005</v>
      </c>
      <c r="E39" s="156">
        <v>0.55000000000000004</v>
      </c>
      <c r="F39" s="156">
        <v>0.57799999999999996</v>
      </c>
      <c r="G39" s="156">
        <v>0.56899999999999995</v>
      </c>
      <c r="H39" s="156">
        <v>0.56000000000000005</v>
      </c>
      <c r="I39" s="156">
        <v>0.55000000000000004</v>
      </c>
    </row>
    <row r="40" spans="1:9" x14ac:dyDescent="0.25">
      <c r="A40" s="114">
        <v>13</v>
      </c>
      <c r="B40" s="156">
        <v>0.55700000000000005</v>
      </c>
      <c r="C40" s="156">
        <v>0.54700000000000004</v>
      </c>
      <c r="D40" s="156">
        <v>0.53800000000000003</v>
      </c>
      <c r="E40" s="156">
        <v>0.52800000000000002</v>
      </c>
      <c r="F40" s="156">
        <v>0.55700000000000005</v>
      </c>
      <c r="G40" s="156">
        <v>0.54700000000000004</v>
      </c>
      <c r="H40" s="156">
        <v>0.53800000000000003</v>
      </c>
      <c r="I40" s="156">
        <v>0.52800000000000002</v>
      </c>
    </row>
    <row r="41" spans="1:9" x14ac:dyDescent="0.25">
      <c r="A41" s="114">
        <v>14</v>
      </c>
      <c r="B41" s="156">
        <v>0.53600000000000003</v>
      </c>
      <c r="C41" s="156">
        <v>0.52700000000000002</v>
      </c>
      <c r="D41" s="156">
        <v>0.51800000000000002</v>
      </c>
      <c r="E41" s="156">
        <v>0.50800000000000001</v>
      </c>
      <c r="F41" s="156">
        <v>0.53600000000000003</v>
      </c>
      <c r="G41" s="156">
        <v>0.52700000000000002</v>
      </c>
      <c r="H41" s="156">
        <v>0.51800000000000002</v>
      </c>
      <c r="I41" s="156">
        <v>0.50800000000000001</v>
      </c>
    </row>
    <row r="42" spans="1:9" x14ac:dyDescent="0.25">
      <c r="A42" s="114">
        <v>15</v>
      </c>
      <c r="B42" s="156">
        <v>0.51700000000000002</v>
      </c>
      <c r="C42" s="156">
        <v>0.50800000000000001</v>
      </c>
      <c r="D42" s="156">
        <v>0.499</v>
      </c>
      <c r="E42" s="156">
        <v>0.48899999999999999</v>
      </c>
      <c r="F42" s="156">
        <v>0.51700000000000002</v>
      </c>
      <c r="G42" s="156">
        <v>0.50800000000000001</v>
      </c>
      <c r="H42" s="156">
        <v>0.499</v>
      </c>
      <c r="I42" s="156">
        <v>0.48899999999999999</v>
      </c>
    </row>
    <row r="43" spans="1:9" x14ac:dyDescent="0.25">
      <c r="A43" s="114">
        <v>16</v>
      </c>
      <c r="B43" s="156">
        <v>0.5</v>
      </c>
      <c r="C43" s="156">
        <v>0.49</v>
      </c>
      <c r="D43" s="156">
        <v>0.48099999999999998</v>
      </c>
      <c r="E43" s="156">
        <v>0.47099999999999997</v>
      </c>
      <c r="F43" s="156">
        <v>0.5</v>
      </c>
      <c r="G43" s="156">
        <v>0.49</v>
      </c>
      <c r="H43" s="156">
        <v>0.48099999999999998</v>
      </c>
      <c r="I43" s="156">
        <v>0.47099999999999997</v>
      </c>
    </row>
    <row r="44" spans="1:9" x14ac:dyDescent="0.25">
      <c r="A44" s="114">
        <v>17</v>
      </c>
      <c r="B44" s="156">
        <v>0.48299999999999998</v>
      </c>
      <c r="C44" s="156">
        <v>0.47399999999999998</v>
      </c>
      <c r="D44" s="156">
        <v>0.46400000000000002</v>
      </c>
      <c r="E44" s="156">
        <v>0.45400000000000001</v>
      </c>
      <c r="F44" s="156">
        <v>0.48299999999999998</v>
      </c>
      <c r="G44" s="156">
        <v>0.47399999999999998</v>
      </c>
      <c r="H44" s="156">
        <v>0.46400000000000002</v>
      </c>
      <c r="I44" s="156">
        <v>0.45400000000000001</v>
      </c>
    </row>
    <row r="45" spans="1:9" x14ac:dyDescent="0.25">
      <c r="A45" s="114">
        <v>18</v>
      </c>
      <c r="B45" s="156">
        <v>0.46700000000000003</v>
      </c>
      <c r="C45" s="156">
        <v>0.45800000000000002</v>
      </c>
      <c r="D45" s="156">
        <v>0.44800000000000001</v>
      </c>
      <c r="E45" s="156">
        <v>0.438</v>
      </c>
      <c r="F45" s="156">
        <v>0.46700000000000003</v>
      </c>
      <c r="G45" s="156">
        <v>0.45800000000000002</v>
      </c>
      <c r="H45" s="156">
        <v>0.44800000000000001</v>
      </c>
      <c r="I45" s="156">
        <v>0.438</v>
      </c>
    </row>
    <row r="46" spans="1:9" x14ac:dyDescent="0.25">
      <c r="A46" s="114">
        <v>19</v>
      </c>
      <c r="B46" s="156">
        <v>0.45200000000000001</v>
      </c>
      <c r="C46" s="156">
        <v>0.443</v>
      </c>
      <c r="D46" s="156">
        <v>0.433</v>
      </c>
      <c r="E46" s="156">
        <v>0.42299999999999999</v>
      </c>
      <c r="F46" s="156">
        <v>0.45200000000000001</v>
      </c>
      <c r="G46" s="156">
        <v>0.443</v>
      </c>
      <c r="H46" s="156">
        <v>0.433</v>
      </c>
      <c r="I46" s="156">
        <v>0.42299999999999999</v>
      </c>
    </row>
    <row r="47" spans="1:9" x14ac:dyDescent="0.25">
      <c r="A47" s="114">
        <v>20</v>
      </c>
      <c r="B47" s="156">
        <v>0.437</v>
      </c>
      <c r="C47" s="156">
        <v>0.42799999999999999</v>
      </c>
      <c r="D47" s="156">
        <v>0.41899999999999998</v>
      </c>
      <c r="E47" s="156">
        <v>0.40899999999999997</v>
      </c>
      <c r="F47" s="156">
        <v>0.437</v>
      </c>
      <c r="G47" s="156">
        <v>0.42799999999999999</v>
      </c>
      <c r="H47" s="156">
        <v>0.41899999999999998</v>
      </c>
      <c r="I47" s="156">
        <v>0.40899999999999997</v>
      </c>
    </row>
    <row r="48" spans="1:9" x14ac:dyDescent="0.25">
      <c r="A48" s="114">
        <v>21</v>
      </c>
      <c r="B48" s="156">
        <v>0.42399999999999999</v>
      </c>
      <c r="C48" s="156">
        <v>0.41499999999999998</v>
      </c>
      <c r="D48" s="156">
        <v>0.40600000000000003</v>
      </c>
      <c r="E48" s="156">
        <v>0.39600000000000002</v>
      </c>
      <c r="F48" s="156">
        <v>0.42399999999999999</v>
      </c>
      <c r="G48" s="156">
        <v>0.41499999999999998</v>
      </c>
      <c r="H48" s="156">
        <v>0.40600000000000003</v>
      </c>
      <c r="I48" s="156">
        <v>0.39600000000000002</v>
      </c>
    </row>
    <row r="49" spans="1:9" x14ac:dyDescent="0.25">
      <c r="A49" s="114">
        <v>22</v>
      </c>
      <c r="B49" s="156">
        <v>0.41099999999999998</v>
      </c>
      <c r="C49" s="156">
        <v>0.40200000000000002</v>
      </c>
      <c r="D49" s="156">
        <v>0.39300000000000002</v>
      </c>
      <c r="E49" s="156">
        <v>0.38300000000000001</v>
      </c>
      <c r="F49" s="156">
        <v>0.41099999999999998</v>
      </c>
      <c r="G49" s="156">
        <v>0.40200000000000002</v>
      </c>
      <c r="H49" s="156">
        <v>0.39300000000000002</v>
      </c>
      <c r="I49" s="156">
        <v>0.38300000000000001</v>
      </c>
    </row>
    <row r="50" spans="1:9" x14ac:dyDescent="0.25">
      <c r="A50" s="114">
        <v>23</v>
      </c>
      <c r="B50" s="156">
        <v>0.39800000000000002</v>
      </c>
      <c r="C50" s="156">
        <v>0.39</v>
      </c>
      <c r="D50" s="156">
        <v>0.38100000000000001</v>
      </c>
      <c r="E50" s="156">
        <v>0.371</v>
      </c>
      <c r="F50" s="156">
        <v>0.39800000000000002</v>
      </c>
      <c r="G50" s="156">
        <v>0.39</v>
      </c>
      <c r="H50" s="156">
        <v>0.38100000000000001</v>
      </c>
      <c r="I50" s="156">
        <v>0.371</v>
      </c>
    </row>
    <row r="51" spans="1:9" x14ac:dyDescent="0.25">
      <c r="A51" s="114">
        <v>24</v>
      </c>
      <c r="B51" s="156">
        <v>0.38700000000000001</v>
      </c>
      <c r="C51" s="156">
        <v>0.378</v>
      </c>
      <c r="D51" s="156">
        <v>0.36899999999999999</v>
      </c>
      <c r="E51" s="156">
        <v>0.36</v>
      </c>
      <c r="F51" s="156">
        <v>0.38700000000000001</v>
      </c>
      <c r="G51" s="156">
        <v>0.378</v>
      </c>
      <c r="H51" s="156">
        <v>0.36899999999999999</v>
      </c>
      <c r="I51" s="156">
        <v>0.36</v>
      </c>
    </row>
    <row r="52" spans="1:9" x14ac:dyDescent="0.25">
      <c r="A52" s="114">
        <v>25</v>
      </c>
      <c r="B52" s="156">
        <v>0.375</v>
      </c>
      <c r="C52" s="156">
        <v>0.36699999999999999</v>
      </c>
      <c r="D52" s="156">
        <v>0.35799999999999998</v>
      </c>
      <c r="E52" s="156">
        <v>0.34899999999999998</v>
      </c>
      <c r="F52" s="156">
        <v>0.375</v>
      </c>
      <c r="G52" s="156">
        <v>0.36699999999999999</v>
      </c>
      <c r="H52" s="156">
        <v>0.35799999999999998</v>
      </c>
      <c r="I52" s="156">
        <v>0.34899999999999998</v>
      </c>
    </row>
    <row r="53" spans="1:9" x14ac:dyDescent="0.25">
      <c r="A53" s="114">
        <v>26</v>
      </c>
      <c r="B53" s="156">
        <v>0.36499999999999999</v>
      </c>
      <c r="C53" s="156">
        <v>0.35599999999999998</v>
      </c>
      <c r="D53" s="156">
        <v>0.34799999999999998</v>
      </c>
      <c r="E53" s="156">
        <v>0.33900000000000002</v>
      </c>
      <c r="F53" s="156">
        <v>0.36499999999999999</v>
      </c>
      <c r="G53" s="156">
        <v>0.35599999999999998</v>
      </c>
      <c r="H53" s="156">
        <v>0.34799999999999998</v>
      </c>
      <c r="I53" s="156">
        <v>0.33900000000000002</v>
      </c>
    </row>
    <row r="54" spans="1:9" x14ac:dyDescent="0.25">
      <c r="A54" s="114">
        <v>27</v>
      </c>
      <c r="B54" s="156">
        <v>0.35499999999999998</v>
      </c>
      <c r="C54" s="156">
        <v>0.34599999999999997</v>
      </c>
      <c r="D54" s="156">
        <v>0.33800000000000002</v>
      </c>
      <c r="E54" s="156">
        <v>0.32900000000000001</v>
      </c>
      <c r="F54" s="156">
        <v>0.35499999999999998</v>
      </c>
      <c r="G54" s="156">
        <v>0.34599999999999997</v>
      </c>
      <c r="H54" s="156">
        <v>0.33800000000000002</v>
      </c>
      <c r="I54" s="156">
        <v>0.32900000000000001</v>
      </c>
    </row>
    <row r="55" spans="1:9" x14ac:dyDescent="0.25">
      <c r="A55" s="114">
        <v>28</v>
      </c>
      <c r="B55" s="156">
        <v>0.34499999999999997</v>
      </c>
      <c r="C55" s="156">
        <v>0.33700000000000002</v>
      </c>
      <c r="D55" s="156">
        <v>0.32800000000000001</v>
      </c>
      <c r="E55" s="156">
        <v>0.32</v>
      </c>
      <c r="F55" s="156">
        <v>0.34499999999999997</v>
      </c>
      <c r="G55" s="156">
        <v>0.33700000000000002</v>
      </c>
      <c r="H55" s="156">
        <v>0.32800000000000001</v>
      </c>
      <c r="I55" s="156">
        <v>0.32</v>
      </c>
    </row>
    <row r="56" spans="1:9" x14ac:dyDescent="0.25">
      <c r="A56" s="114">
        <v>29</v>
      </c>
      <c r="B56" s="156">
        <v>0.33500000000000002</v>
      </c>
      <c r="C56" s="156">
        <v>0.32700000000000001</v>
      </c>
      <c r="D56" s="156">
        <v>0.31900000000000001</v>
      </c>
      <c r="E56" s="156">
        <v>0.311</v>
      </c>
      <c r="F56" s="156">
        <v>0.33500000000000002</v>
      </c>
      <c r="G56" s="156">
        <v>0.32700000000000001</v>
      </c>
      <c r="H56" s="156">
        <v>0.31900000000000001</v>
      </c>
      <c r="I56" s="156">
        <v>0.311</v>
      </c>
    </row>
    <row r="57" spans="1:9" x14ac:dyDescent="0.25">
      <c r="A57" s="114">
        <v>30</v>
      </c>
      <c r="B57" s="156">
        <v>0.32600000000000001</v>
      </c>
      <c r="C57" s="156">
        <v>0.31900000000000001</v>
      </c>
      <c r="D57" s="156">
        <v>0.311</v>
      </c>
      <c r="E57" s="156">
        <v>0.30199999999999999</v>
      </c>
      <c r="F57" s="156">
        <v>0.32600000000000001</v>
      </c>
      <c r="G57" s="156">
        <v>0.31900000000000001</v>
      </c>
      <c r="H57" s="156">
        <v>0.311</v>
      </c>
      <c r="I57" s="156">
        <v>0.30199999999999999</v>
      </c>
    </row>
    <row r="58" spans="1:9" x14ac:dyDescent="0.25">
      <c r="A58" s="114">
        <v>31</v>
      </c>
      <c r="B58" s="156">
        <v>0.318</v>
      </c>
      <c r="C58" s="156">
        <v>0.31</v>
      </c>
      <c r="D58" s="156">
        <v>0.30199999999999999</v>
      </c>
      <c r="E58" s="156">
        <v>0.29399999999999998</v>
      </c>
      <c r="F58" s="156">
        <v>0.318</v>
      </c>
      <c r="G58" s="156">
        <v>0.31</v>
      </c>
      <c r="H58" s="156">
        <v>0.30199999999999999</v>
      </c>
      <c r="I58" s="156">
        <v>0.29399999999999998</v>
      </c>
    </row>
    <row r="59" spans="1:9" x14ac:dyDescent="0.25">
      <c r="A59" s="114">
        <v>32</v>
      </c>
      <c r="B59" s="156">
        <v>0.31</v>
      </c>
      <c r="C59" s="156">
        <v>0.30199999999999999</v>
      </c>
      <c r="D59" s="156">
        <v>0.29399999999999998</v>
      </c>
      <c r="E59" s="156">
        <v>0.28599999999999998</v>
      </c>
      <c r="F59" s="156">
        <v>0.31</v>
      </c>
      <c r="G59" s="156">
        <v>0.30199999999999999</v>
      </c>
      <c r="H59" s="156">
        <v>0.29399999999999998</v>
      </c>
      <c r="I59" s="156">
        <v>0.28599999999999998</v>
      </c>
    </row>
    <row r="60" spans="1:9" x14ac:dyDescent="0.25">
      <c r="A60" s="114">
        <v>33</v>
      </c>
      <c r="B60" s="156">
        <v>0.30199999999999999</v>
      </c>
      <c r="C60" s="156">
        <v>0.29399999999999998</v>
      </c>
      <c r="D60" s="156">
        <v>0.28699999999999998</v>
      </c>
      <c r="E60" s="156">
        <v>0.27900000000000003</v>
      </c>
      <c r="F60" s="156">
        <v>0.30199999999999999</v>
      </c>
      <c r="G60" s="156">
        <v>0.29399999999999998</v>
      </c>
      <c r="H60" s="156">
        <v>0.28699999999999998</v>
      </c>
      <c r="I60" s="156">
        <v>0.27900000000000003</v>
      </c>
    </row>
    <row r="61" spans="1:9" x14ac:dyDescent="0.25">
      <c r="A61" s="114">
        <v>34</v>
      </c>
      <c r="B61" s="156">
        <v>0.29399999999999998</v>
      </c>
      <c r="C61" s="156">
        <v>0.28699999999999998</v>
      </c>
      <c r="D61" s="156">
        <v>0.27900000000000003</v>
      </c>
      <c r="E61" s="156">
        <v>0.27100000000000002</v>
      </c>
      <c r="F61" s="156">
        <v>0.29399999999999998</v>
      </c>
      <c r="G61" s="156">
        <v>0.28699999999999998</v>
      </c>
      <c r="H61" s="156">
        <v>0.27900000000000003</v>
      </c>
      <c r="I61" s="156">
        <v>0.27100000000000002</v>
      </c>
    </row>
    <row r="62" spans="1:9" x14ac:dyDescent="0.25">
      <c r="A62" s="114">
        <v>35</v>
      </c>
      <c r="B62" s="156">
        <v>0.28699999999999998</v>
      </c>
      <c r="C62" s="156">
        <v>0.28000000000000003</v>
      </c>
      <c r="D62" s="156">
        <v>0.27200000000000002</v>
      </c>
      <c r="E62" s="156">
        <v>0.26400000000000001</v>
      </c>
      <c r="F62" s="156">
        <v>0.28699999999999998</v>
      </c>
      <c r="G62" s="156">
        <v>0.28000000000000003</v>
      </c>
      <c r="H62" s="156">
        <v>0.27200000000000002</v>
      </c>
      <c r="I62" s="156">
        <v>0.26400000000000001</v>
      </c>
    </row>
    <row r="63" spans="1:9" x14ac:dyDescent="0.25">
      <c r="A63" s="114">
        <v>36</v>
      </c>
      <c r="B63" s="156">
        <v>0.28000000000000003</v>
      </c>
      <c r="C63" s="156">
        <v>0.27300000000000002</v>
      </c>
      <c r="D63" s="156">
        <v>0.26500000000000001</v>
      </c>
      <c r="E63" s="156">
        <v>0.25800000000000001</v>
      </c>
      <c r="F63" s="156">
        <v>0.28000000000000003</v>
      </c>
      <c r="G63" s="156">
        <v>0.27300000000000002</v>
      </c>
      <c r="H63" s="156">
        <v>0.26500000000000001</v>
      </c>
      <c r="I63" s="156">
        <v>0.25800000000000001</v>
      </c>
    </row>
    <row r="64" spans="1:9" x14ac:dyDescent="0.25">
      <c r="A64" s="114">
        <v>37</v>
      </c>
      <c r="B64" s="156">
        <v>0.27300000000000002</v>
      </c>
      <c r="C64" s="156">
        <v>0.26600000000000001</v>
      </c>
      <c r="D64" s="156">
        <v>0.25900000000000001</v>
      </c>
      <c r="E64" s="156">
        <v>0.251</v>
      </c>
      <c r="F64" s="156">
        <v>0.27300000000000002</v>
      </c>
      <c r="G64" s="156">
        <v>0.26600000000000001</v>
      </c>
      <c r="H64" s="156">
        <v>0.25900000000000001</v>
      </c>
      <c r="I64" s="156">
        <v>0.251</v>
      </c>
    </row>
    <row r="65" spans="1:9" x14ac:dyDescent="0.25">
      <c r="A65" s="114">
        <v>38</v>
      </c>
      <c r="B65" s="156">
        <v>0.26600000000000001</v>
      </c>
      <c r="C65" s="156">
        <v>0.25900000000000001</v>
      </c>
      <c r="D65" s="156">
        <v>0.252</v>
      </c>
      <c r="E65" s="156">
        <v>0.245</v>
      </c>
      <c r="F65" s="156">
        <v>0.26600000000000001</v>
      </c>
      <c r="G65" s="156">
        <v>0.25900000000000001</v>
      </c>
      <c r="H65" s="156">
        <v>0.252</v>
      </c>
      <c r="I65" s="156">
        <v>0.245</v>
      </c>
    </row>
    <row r="66" spans="1:9" x14ac:dyDescent="0.25">
      <c r="A66" s="114">
        <v>39</v>
      </c>
      <c r="B66" s="156">
        <v>0.26</v>
      </c>
      <c r="C66" s="156">
        <v>0.253</v>
      </c>
      <c r="D66" s="156">
        <v>0.246</v>
      </c>
      <c r="E66" s="156">
        <v>0.23899999999999999</v>
      </c>
      <c r="F66" s="156">
        <v>0.26</v>
      </c>
      <c r="G66" s="156">
        <v>0.253</v>
      </c>
      <c r="H66" s="156">
        <v>0.246</v>
      </c>
      <c r="I66" s="156">
        <v>0.23899999999999999</v>
      </c>
    </row>
    <row r="67" spans="1:9" x14ac:dyDescent="0.25">
      <c r="A67" s="114">
        <v>40</v>
      </c>
      <c r="B67" s="156">
        <v>0.254</v>
      </c>
      <c r="C67" s="156">
        <v>0.247</v>
      </c>
      <c r="D67" s="156">
        <v>0.24099999999999999</v>
      </c>
      <c r="E67" s="156">
        <v>0.23400000000000001</v>
      </c>
      <c r="F67" s="156">
        <v>0.254</v>
      </c>
      <c r="G67" s="156">
        <v>0.247</v>
      </c>
      <c r="H67" s="156">
        <v>0.24099999999999999</v>
      </c>
      <c r="I67" s="156">
        <v>0.23400000000000001</v>
      </c>
    </row>
    <row r="68" spans="1:9" x14ac:dyDescent="0.25">
      <c r="A68" s="114">
        <v>41</v>
      </c>
      <c r="B68" s="156">
        <v>0.248</v>
      </c>
      <c r="C68" s="156">
        <v>0.24199999999999999</v>
      </c>
      <c r="D68" s="156">
        <v>0.23499999999999999</v>
      </c>
      <c r="E68" s="156">
        <v>0.22800000000000001</v>
      </c>
      <c r="F68" s="156">
        <v>0.248</v>
      </c>
      <c r="G68" s="156">
        <v>0.24199999999999999</v>
      </c>
      <c r="H68" s="156">
        <v>0.23499999999999999</v>
      </c>
      <c r="I68" s="156">
        <v>0.22800000000000001</v>
      </c>
    </row>
    <row r="69" spans="1:9" x14ac:dyDescent="0.25">
      <c r="A69" s="114">
        <v>42</v>
      </c>
      <c r="B69" s="156">
        <v>0.24199999999999999</v>
      </c>
      <c r="C69" s="156">
        <v>0.23599999999999999</v>
      </c>
      <c r="D69" s="156">
        <v>0.22900000000000001</v>
      </c>
      <c r="E69" s="156">
        <v>0.223</v>
      </c>
      <c r="F69" s="156">
        <v>0.24199999999999999</v>
      </c>
      <c r="G69" s="156">
        <v>0.23599999999999999</v>
      </c>
      <c r="H69" s="156">
        <v>0.22900000000000001</v>
      </c>
      <c r="I69" s="156">
        <v>0.223</v>
      </c>
    </row>
    <row r="70" spans="1:9" x14ac:dyDescent="0.25">
      <c r="A70" s="114">
        <v>43</v>
      </c>
      <c r="B70" s="156">
        <v>0.23699999999999999</v>
      </c>
      <c r="C70" s="156">
        <v>0.23100000000000001</v>
      </c>
      <c r="D70" s="156">
        <v>0.224</v>
      </c>
      <c r="E70" s="156">
        <v>0.218</v>
      </c>
      <c r="F70" s="156">
        <v>0.23699999999999999</v>
      </c>
      <c r="G70" s="156">
        <v>0.23100000000000001</v>
      </c>
      <c r="H70" s="156">
        <v>0.224</v>
      </c>
      <c r="I70" s="156">
        <v>0.218</v>
      </c>
    </row>
    <row r="71" spans="1:9" x14ac:dyDescent="0.25">
      <c r="A71" s="114">
        <v>44</v>
      </c>
      <c r="B71" s="156">
        <v>0.23100000000000001</v>
      </c>
      <c r="C71" s="156">
        <v>0.22500000000000001</v>
      </c>
      <c r="D71" s="156">
        <v>0.219</v>
      </c>
      <c r="E71" s="156">
        <v>0.21299999999999999</v>
      </c>
      <c r="F71" s="156">
        <v>0.23100000000000001</v>
      </c>
      <c r="G71" s="156">
        <v>0.22500000000000001</v>
      </c>
      <c r="H71" s="156">
        <v>0.219</v>
      </c>
      <c r="I71" s="156">
        <v>0.21299999999999999</v>
      </c>
    </row>
    <row r="72" spans="1:9" x14ac:dyDescent="0.25">
      <c r="A72" s="114">
        <v>45</v>
      </c>
      <c r="B72" s="156">
        <v>0.22600000000000001</v>
      </c>
      <c r="C72" s="156">
        <v>0.22</v>
      </c>
      <c r="D72" s="156">
        <v>0.214</v>
      </c>
      <c r="E72" s="156">
        <v>0.20799999999999999</v>
      </c>
      <c r="F72" s="156">
        <v>0.22600000000000001</v>
      </c>
      <c r="G72" s="156">
        <v>0.22</v>
      </c>
      <c r="H72" s="156">
        <v>0.214</v>
      </c>
      <c r="I72" s="156">
        <v>0.20799999999999999</v>
      </c>
    </row>
    <row r="73" spans="1:9" x14ac:dyDescent="0.25">
      <c r="A73" s="114">
        <v>46</v>
      </c>
      <c r="B73" s="156">
        <v>0.221</v>
      </c>
      <c r="C73" s="156">
        <v>0.215</v>
      </c>
      <c r="D73" s="156">
        <v>0.20899999999999999</v>
      </c>
      <c r="E73" s="156">
        <v>0.20300000000000001</v>
      </c>
      <c r="F73" s="156">
        <v>0.221</v>
      </c>
      <c r="G73" s="156">
        <v>0.215</v>
      </c>
      <c r="H73" s="156">
        <v>0.20899999999999999</v>
      </c>
      <c r="I73" s="156">
        <v>0.20300000000000001</v>
      </c>
    </row>
    <row r="74" spans="1:9" x14ac:dyDescent="0.25">
      <c r="A74" s="114">
        <v>47</v>
      </c>
      <c r="B74" s="156">
        <v>0.216</v>
      </c>
      <c r="C74" s="156">
        <v>0.21099999999999999</v>
      </c>
      <c r="D74" s="156">
        <v>0.20499999999999999</v>
      </c>
      <c r="E74" s="156">
        <v>0.19900000000000001</v>
      </c>
      <c r="F74" s="156">
        <v>0.216</v>
      </c>
      <c r="G74" s="156">
        <v>0.21099999999999999</v>
      </c>
      <c r="H74" s="156">
        <v>0.20499999999999999</v>
      </c>
      <c r="I74" s="156">
        <v>0.19900000000000001</v>
      </c>
    </row>
    <row r="75" spans="1:9" x14ac:dyDescent="0.25">
      <c r="A75" s="114">
        <v>48</v>
      </c>
      <c r="B75" s="156">
        <v>0.21199999999999999</v>
      </c>
      <c r="C75" s="156">
        <v>0.20599999999999999</v>
      </c>
      <c r="D75" s="156">
        <v>0.2</v>
      </c>
      <c r="E75" s="156">
        <v>0.19400000000000001</v>
      </c>
      <c r="F75" s="156">
        <v>0.21199999999999999</v>
      </c>
      <c r="G75" s="156">
        <v>0.20599999999999999</v>
      </c>
      <c r="H75" s="156">
        <v>0.2</v>
      </c>
      <c r="I75" s="156">
        <v>0.19400000000000001</v>
      </c>
    </row>
    <row r="76" spans="1:9" x14ac:dyDescent="0.25">
      <c r="A76" s="114">
        <v>49</v>
      </c>
      <c r="B76" s="156">
        <v>0.20699999999999999</v>
      </c>
      <c r="C76" s="156">
        <v>0.20200000000000001</v>
      </c>
      <c r="D76" s="156">
        <v>0.19600000000000001</v>
      </c>
      <c r="E76" s="156">
        <v>0.19</v>
      </c>
      <c r="F76" s="156">
        <v>0.20699999999999999</v>
      </c>
      <c r="G76" s="156">
        <v>0.20200000000000001</v>
      </c>
      <c r="H76" s="156">
        <v>0.19600000000000001</v>
      </c>
      <c r="I76" s="156">
        <v>0.19</v>
      </c>
    </row>
    <row r="77" spans="1:9" x14ac:dyDescent="0.25">
      <c r="A77" s="114">
        <v>50</v>
      </c>
      <c r="B77" s="159">
        <v>0.20300000000000001</v>
      </c>
      <c r="C77" s="159">
        <v>0.19700000000000001</v>
      </c>
      <c r="D77" s="159">
        <v>0.192</v>
      </c>
      <c r="E77" s="159">
        <v>0.186</v>
      </c>
      <c r="F77" s="159">
        <v>0.20300000000000001</v>
      </c>
      <c r="G77" s="159">
        <v>0.19700000000000001</v>
      </c>
      <c r="H77" s="159">
        <v>0.192</v>
      </c>
      <c r="I77" s="159">
        <v>0.186</v>
      </c>
    </row>
    <row r="78" spans="1:9" x14ac:dyDescent="0.25">
      <c r="D78" s="28" t="s">
        <v>812</v>
      </c>
      <c r="E78" s="28" t="s">
        <v>812</v>
      </c>
      <c r="H78" s="28" t="s">
        <v>812</v>
      </c>
      <c r="I78" s="28" t="s">
        <v>812</v>
      </c>
    </row>
    <row r="79" spans="1:9" x14ac:dyDescent="0.25">
      <c r="E79" s="28" t="s">
        <v>812</v>
      </c>
      <c r="I79" s="28" t="s">
        <v>812</v>
      </c>
    </row>
  </sheetData>
  <sheetProtection algorithmName="SHA-512" hashValue="2H4g9ZttlNGd6VhoAkHPpMCzHdV5fz9vzPRVdorBA0TDb+w8BsPkljSpRKo6VekoGWNjLiJAr/56iZkqhXlUJg==" saltValue="Sx84Geducx/MvtOEcBKGBg==" spinCount="100000" sheet="1" objects="1" scenarios="1"/>
  <conditionalFormatting sqref="A6">
    <cfRule type="expression" dxfId="733" priority="35" stopIfTrue="1">
      <formula>MOD(ROW(),2)=0</formula>
    </cfRule>
    <cfRule type="expression" dxfId="732" priority="36" stopIfTrue="1">
      <formula>MOD(ROW(),2)&lt;&gt;0</formula>
    </cfRule>
  </conditionalFormatting>
  <conditionalFormatting sqref="B6:C17 C18:C21">
    <cfRule type="expression" dxfId="731" priority="37" stopIfTrue="1">
      <formula>MOD(ROW(),2)=0</formula>
    </cfRule>
    <cfRule type="expression" dxfId="730" priority="38" stopIfTrue="1">
      <formula>MOD(ROW(),2)&lt;&gt;0</formula>
    </cfRule>
  </conditionalFormatting>
  <conditionalFormatting sqref="A7:A20">
    <cfRule type="expression" dxfId="729" priority="25" stopIfTrue="1">
      <formula>MOD(ROW(),2)=0</formula>
    </cfRule>
    <cfRule type="expression" dxfId="728" priority="26" stopIfTrue="1">
      <formula>MOD(ROW(),2)&lt;&gt;0</formula>
    </cfRule>
  </conditionalFormatting>
  <conditionalFormatting sqref="A26:A77">
    <cfRule type="expression" dxfId="727" priority="13" stopIfTrue="1">
      <formula>MOD(ROW(),2)=0</formula>
    </cfRule>
    <cfRule type="expression" dxfId="726" priority="14" stopIfTrue="1">
      <formula>MOD(ROW(),2)&lt;&gt;0</formula>
    </cfRule>
  </conditionalFormatting>
  <conditionalFormatting sqref="B26:I77">
    <cfRule type="expression" dxfId="725" priority="15" stopIfTrue="1">
      <formula>MOD(ROW(),2)=0</formula>
    </cfRule>
    <cfRule type="expression" dxfId="724" priority="16" stopIfTrue="1">
      <formula>MOD(ROW(),2)&lt;&gt;0</formula>
    </cfRule>
  </conditionalFormatting>
  <conditionalFormatting sqref="D26:I76 D77:E77 G77:I77">
    <cfRule type="expression" dxfId="723" priority="11" stopIfTrue="1">
      <formula>MOD(ROW(),2)=0</formula>
    </cfRule>
    <cfRule type="expression" dxfId="722" priority="12" stopIfTrue="1">
      <formula>MOD(ROW(),2)&lt;&gt;0</formula>
    </cfRule>
  </conditionalFormatting>
  <conditionalFormatting sqref="F77">
    <cfRule type="expression" dxfId="721" priority="9" stopIfTrue="1">
      <formula>MOD(ROW(),2)=0</formula>
    </cfRule>
    <cfRule type="expression" dxfId="720" priority="10" stopIfTrue="1">
      <formula>MOD(ROW(),2)&lt;&gt;0</formula>
    </cfRule>
  </conditionalFormatting>
  <conditionalFormatting sqref="B18:B21">
    <cfRule type="expression" dxfId="719" priority="7" stopIfTrue="1">
      <formula>MOD(ROW(),2)=0</formula>
    </cfRule>
    <cfRule type="expression" dxfId="718" priority="8" stopIfTrue="1">
      <formula>MOD(ROW(),2)&lt;&gt;0</formula>
    </cfRule>
  </conditionalFormatting>
  <conditionalFormatting sqref="D6:I21">
    <cfRule type="expression" dxfId="717" priority="5" stopIfTrue="1">
      <formula>MOD(ROW(),2)=0</formula>
    </cfRule>
    <cfRule type="expression" dxfId="716" priority="6" stopIfTrue="1">
      <formula>MOD(ROW(),2)&lt;&gt;0</formula>
    </cfRule>
  </conditionalFormatting>
  <conditionalFormatting sqref="A21">
    <cfRule type="expression" dxfId="715" priority="1" stopIfTrue="1">
      <formula>MOD(ROW(),2)=0</formula>
    </cfRule>
    <cfRule type="expression" dxfId="714" priority="2" stopIfTrue="1">
      <formula>MOD(ROW(),2)&lt;&gt;0</formula>
    </cfRule>
  </conditionalFormatting>
  <hyperlinks>
    <hyperlink ref="B24" location="Assumptions!A1" display="Assumptions" xr:uid="{DD6A3608-06C0-4680-8D38-F224D8D28BC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112"/>
  <dimension ref="A1:I46"/>
  <sheetViews>
    <sheetView showGridLines="0" zoomScale="85" zoomScaleNormal="85" workbookViewId="0">
      <selection activeCell="J22" sqref="J22"/>
    </sheetView>
  </sheetViews>
  <sheetFormatPr defaultColWidth="10" defaultRowHeight="13.2" x14ac:dyDescent="0.25"/>
  <cols>
    <col min="1" max="1" width="31.5546875" style="28" customWidth="1"/>
    <col min="2" max="2" width="22.5546875" style="28" customWidth="1"/>
    <col min="3" max="3" width="10.1093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LRF - x-604</v>
      </c>
      <c r="B3" s="58"/>
      <c r="C3" s="58"/>
      <c r="D3" s="58"/>
      <c r="E3" s="58"/>
      <c r="F3" s="58"/>
      <c r="G3" s="58"/>
      <c r="H3" s="58"/>
      <c r="I3" s="58"/>
    </row>
    <row r="4" spans="1:9" x14ac:dyDescent="0.25">
      <c r="A4" s="60"/>
    </row>
    <row r="6" spans="1:9" ht="26.4" x14ac:dyDescent="0.25">
      <c r="A6" s="95" t="s">
        <v>24</v>
      </c>
      <c r="B6" s="96" t="s">
        <v>26</v>
      </c>
    </row>
    <row r="7" spans="1:9" ht="39" customHeight="1" x14ac:dyDescent="0.25">
      <c r="A7" s="97" t="s">
        <v>348</v>
      </c>
      <c r="B7" s="98" t="s">
        <v>350</v>
      </c>
    </row>
    <row r="8" spans="1:9" x14ac:dyDescent="0.25">
      <c r="A8" s="97" t="s">
        <v>349</v>
      </c>
      <c r="B8" s="98" t="s">
        <v>49</v>
      </c>
    </row>
    <row r="9" spans="1:9" x14ac:dyDescent="0.25">
      <c r="A9" s="97" t="s">
        <v>17</v>
      </c>
      <c r="B9" s="98" t="s">
        <v>674</v>
      </c>
    </row>
    <row r="10" spans="1:9" ht="29.1" customHeight="1" x14ac:dyDescent="0.25">
      <c r="A10" s="97" t="s">
        <v>2</v>
      </c>
      <c r="B10" s="98" t="s">
        <v>690</v>
      </c>
    </row>
    <row r="11" spans="1:9" x14ac:dyDescent="0.25">
      <c r="A11" s="97" t="s">
        <v>23</v>
      </c>
      <c r="B11" s="98" t="s">
        <v>355</v>
      </c>
    </row>
    <row r="12" spans="1:9" ht="26.4" x14ac:dyDescent="0.25">
      <c r="A12" s="97" t="s">
        <v>271</v>
      </c>
      <c r="B12" s="98" t="s">
        <v>677</v>
      </c>
    </row>
    <row r="13" spans="1:9" x14ac:dyDescent="0.25">
      <c r="A13" s="97" t="s">
        <v>389</v>
      </c>
      <c r="B13" s="98">
        <v>0</v>
      </c>
    </row>
    <row r="14" spans="1:9" x14ac:dyDescent="0.25">
      <c r="A14" s="97" t="s">
        <v>18</v>
      </c>
      <c r="B14" s="98">
        <v>604</v>
      </c>
    </row>
    <row r="15" spans="1:9" x14ac:dyDescent="0.25">
      <c r="A15" s="97" t="s">
        <v>58</v>
      </c>
      <c r="B15" s="98" t="s">
        <v>707</v>
      </c>
    </row>
    <row r="16" spans="1:9" x14ac:dyDescent="0.25">
      <c r="A16" s="97" t="s">
        <v>59</v>
      </c>
      <c r="B16" s="98" t="s">
        <v>678</v>
      </c>
    </row>
    <row r="17" spans="1:2" ht="96.9" customHeight="1" x14ac:dyDescent="0.25">
      <c r="A17" s="97" t="s">
        <v>360</v>
      </c>
      <c r="B17" s="98" t="s">
        <v>810</v>
      </c>
    </row>
    <row r="18" spans="1:2" x14ac:dyDescent="0.25">
      <c r="A18" s="97" t="s">
        <v>19</v>
      </c>
      <c r="B18" s="102">
        <v>45135</v>
      </c>
    </row>
    <row r="19" spans="1:2" x14ac:dyDescent="0.25">
      <c r="A19" s="97" t="s">
        <v>20</v>
      </c>
      <c r="B19" s="110"/>
    </row>
    <row r="20" spans="1:2" x14ac:dyDescent="0.25">
      <c r="A20" s="97" t="s">
        <v>269</v>
      </c>
      <c r="B20" s="92" t="s">
        <v>361</v>
      </c>
    </row>
    <row r="21" spans="1:2" x14ac:dyDescent="0.25">
      <c r="A21" s="90" t="s">
        <v>895</v>
      </c>
      <c r="B21" s="92" t="s">
        <v>846</v>
      </c>
    </row>
    <row r="23" spans="1:2" x14ac:dyDescent="0.25">
      <c r="B23" s="107" t="str">
        <f>HYPERLINK("#'Factor List'!A1","Back to Factor List")</f>
        <v>Back to Factor List</v>
      </c>
    </row>
    <row r="24" spans="1:2" x14ac:dyDescent="0.25">
      <c r="B24" s="107" t="s">
        <v>839</v>
      </c>
    </row>
    <row r="26" spans="1:2" x14ac:dyDescent="0.25">
      <c r="A26" s="113" t="s">
        <v>679</v>
      </c>
      <c r="B26" s="113" t="s">
        <v>376</v>
      </c>
    </row>
    <row r="27" spans="1:2" x14ac:dyDescent="0.25">
      <c r="A27" s="114">
        <v>0</v>
      </c>
      <c r="B27" s="156">
        <v>1</v>
      </c>
    </row>
    <row r="28" spans="1:2" x14ac:dyDescent="0.25">
      <c r="A28" s="114">
        <v>1</v>
      </c>
      <c r="B28" s="156">
        <v>1.056</v>
      </c>
    </row>
    <row r="29" spans="1:2" x14ac:dyDescent="0.25">
      <c r="A29" s="114">
        <v>2</v>
      </c>
      <c r="B29" s="156">
        <v>1.117</v>
      </c>
    </row>
    <row r="30" spans="1:2" x14ac:dyDescent="0.25">
      <c r="A30" s="114">
        <v>3</v>
      </c>
      <c r="B30" s="156">
        <v>1.1839999999999999</v>
      </c>
    </row>
    <row r="31" spans="1:2" x14ac:dyDescent="0.25">
      <c r="A31" s="114">
        <v>4</v>
      </c>
      <c r="B31" s="156">
        <v>1.258</v>
      </c>
    </row>
    <row r="32" spans="1:2" x14ac:dyDescent="0.25">
      <c r="A32" s="114">
        <v>5</v>
      </c>
      <c r="B32" s="156">
        <v>1.339</v>
      </c>
    </row>
    <row r="33" spans="1:2" x14ac:dyDescent="0.25">
      <c r="A33" s="114">
        <v>6</v>
      </c>
      <c r="B33" s="156">
        <v>1.429</v>
      </c>
    </row>
    <row r="34" spans="1:2" x14ac:dyDescent="0.25">
      <c r="A34" s="114">
        <v>7</v>
      </c>
      <c r="B34" s="156">
        <v>1.5269999999999999</v>
      </c>
    </row>
    <row r="35" spans="1:2" x14ac:dyDescent="0.25">
      <c r="A35" s="114">
        <v>8</v>
      </c>
      <c r="B35" s="156">
        <v>1.6359999999999999</v>
      </c>
    </row>
    <row r="36" spans="1:2" x14ac:dyDescent="0.25">
      <c r="A36" s="114">
        <v>9</v>
      </c>
      <c r="B36" s="156">
        <v>1.7549999999999999</v>
      </c>
    </row>
    <row r="37" spans="1:2" x14ac:dyDescent="0.25">
      <c r="A37" s="114">
        <v>10</v>
      </c>
      <c r="B37" s="156">
        <v>1.8859999999999999</v>
      </c>
    </row>
    <row r="38" spans="1:2" x14ac:dyDescent="0.25">
      <c r="A38" s="114">
        <v>11</v>
      </c>
      <c r="B38" s="156">
        <v>2.0310000000000001</v>
      </c>
    </row>
    <row r="39" spans="1:2" x14ac:dyDescent="0.25">
      <c r="A39" s="114">
        <v>12</v>
      </c>
      <c r="B39" s="156">
        <v>2.19</v>
      </c>
    </row>
    <row r="40" spans="1:2" x14ac:dyDescent="0.25">
      <c r="A40" s="114">
        <v>13</v>
      </c>
      <c r="B40" s="156">
        <v>2.3650000000000002</v>
      </c>
    </row>
    <row r="41" spans="1:2" x14ac:dyDescent="0.25">
      <c r="A41" s="114">
        <v>14</v>
      </c>
      <c r="B41" s="156">
        <v>2.5579999999999998</v>
      </c>
    </row>
    <row r="42" spans="1:2" x14ac:dyDescent="0.25">
      <c r="A42" s="114">
        <v>15</v>
      </c>
      <c r="B42" s="156">
        <v>2.7690000000000001</v>
      </c>
    </row>
    <row r="44" spans="1:2" ht="39.6" customHeight="1" x14ac:dyDescent="0.25"/>
    <row r="46" spans="1:2" ht="27.6" customHeight="1" x14ac:dyDescent="0.25"/>
  </sheetData>
  <sheetProtection algorithmName="SHA-512" hashValue="IRum7lOgCODhi3+D+Bou5xozpPtXXcPBgJQnqBzLuQI/GuRPGJC3jZ8aj/+fuic77bKU30xck7r199/tQ2RPJw==" saltValue="qgFMv357yPQrKDvVm3kWZw==" spinCount="100000" sheet="1" objects="1" scenarios="1"/>
  <conditionalFormatting sqref="A6">
    <cfRule type="expression" dxfId="713" priority="19" stopIfTrue="1">
      <formula>MOD(ROW(),2)=0</formula>
    </cfRule>
    <cfRule type="expression" dxfId="712" priority="20" stopIfTrue="1">
      <formula>MOD(ROW(),2)&lt;&gt;0</formula>
    </cfRule>
  </conditionalFormatting>
  <conditionalFormatting sqref="B6:B17">
    <cfRule type="expression" dxfId="711" priority="21" stopIfTrue="1">
      <formula>MOD(ROW(),2)=0</formula>
    </cfRule>
    <cfRule type="expression" dxfId="710" priority="22" stopIfTrue="1">
      <formula>MOD(ROW(),2)&lt;&gt;0</formula>
    </cfRule>
  </conditionalFormatting>
  <conditionalFormatting sqref="A7:A20">
    <cfRule type="expression" dxfId="709" priority="13" stopIfTrue="1">
      <formula>MOD(ROW(),2)=0</formula>
    </cfRule>
    <cfRule type="expression" dxfId="708" priority="14" stopIfTrue="1">
      <formula>MOD(ROW(),2)&lt;&gt;0</formula>
    </cfRule>
  </conditionalFormatting>
  <conditionalFormatting sqref="A26:A42">
    <cfRule type="expression" dxfId="707" priority="7" stopIfTrue="1">
      <formula>MOD(ROW(),2)=0</formula>
    </cfRule>
    <cfRule type="expression" dxfId="706" priority="8" stopIfTrue="1">
      <formula>MOD(ROW(),2)&lt;&gt;0</formula>
    </cfRule>
  </conditionalFormatting>
  <conditionalFormatting sqref="B26:B42">
    <cfRule type="expression" dxfId="705" priority="9" stopIfTrue="1">
      <formula>MOD(ROW(),2)=0</formula>
    </cfRule>
    <cfRule type="expression" dxfId="704" priority="10" stopIfTrue="1">
      <formula>MOD(ROW(),2)&lt;&gt;0</formula>
    </cfRule>
  </conditionalFormatting>
  <conditionalFormatting sqref="B18:B21">
    <cfRule type="expression" dxfId="703" priority="5" stopIfTrue="1">
      <formula>MOD(ROW(),2)=0</formula>
    </cfRule>
    <cfRule type="expression" dxfId="702" priority="6" stopIfTrue="1">
      <formula>MOD(ROW(),2)&lt;&gt;0</formula>
    </cfRule>
  </conditionalFormatting>
  <conditionalFormatting sqref="A21">
    <cfRule type="expression" dxfId="701" priority="1" stopIfTrue="1">
      <formula>MOD(ROW(),2)=0</formula>
    </cfRule>
    <cfRule type="expression" dxfId="700" priority="2" stopIfTrue="1">
      <formula>MOD(ROW(),2)&lt;&gt;0</formula>
    </cfRule>
  </conditionalFormatting>
  <hyperlinks>
    <hyperlink ref="B24" location="Assumptions!A1" display="Assumptions" xr:uid="{6EF7DE52-02EC-44DF-BE39-284A874994A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95"/>
  <dimension ref="A1:I52"/>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x-605</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350</v>
      </c>
      <c r="C7" s="98"/>
    </row>
    <row r="8" spans="1:9" x14ac:dyDescent="0.25">
      <c r="A8" s="97" t="s">
        <v>349</v>
      </c>
      <c r="B8" s="98" t="s">
        <v>49</v>
      </c>
      <c r="C8" s="98"/>
    </row>
    <row r="9" spans="1:9" x14ac:dyDescent="0.25">
      <c r="A9" s="97" t="s">
        <v>17</v>
      </c>
      <c r="B9" s="98" t="s">
        <v>645</v>
      </c>
      <c r="C9" s="98"/>
    </row>
    <row r="10" spans="1:9" ht="26.4" x14ac:dyDescent="0.25">
      <c r="A10" s="97" t="s">
        <v>2</v>
      </c>
      <c r="B10" s="98" t="s">
        <v>657</v>
      </c>
      <c r="C10" s="98"/>
    </row>
    <row r="11" spans="1:9" x14ac:dyDescent="0.25">
      <c r="A11" s="97" t="s">
        <v>23</v>
      </c>
      <c r="B11" s="98" t="s">
        <v>276</v>
      </c>
      <c r="C11" s="98"/>
    </row>
    <row r="12" spans="1:9" x14ac:dyDescent="0.25">
      <c r="A12" s="97" t="s">
        <v>271</v>
      </c>
      <c r="B12" s="98" t="s">
        <v>378</v>
      </c>
      <c r="C12" s="98"/>
    </row>
    <row r="13" spans="1:9" x14ac:dyDescent="0.25">
      <c r="A13" s="97" t="s">
        <v>389</v>
      </c>
      <c r="B13" s="98">
        <v>0</v>
      </c>
      <c r="C13" s="98"/>
    </row>
    <row r="14" spans="1:9" x14ac:dyDescent="0.25">
      <c r="A14" s="97" t="s">
        <v>18</v>
      </c>
      <c r="B14" s="98">
        <v>605</v>
      </c>
      <c r="C14" s="98"/>
    </row>
    <row r="15" spans="1:9" x14ac:dyDescent="0.25">
      <c r="A15" s="97" t="s">
        <v>58</v>
      </c>
      <c r="B15" s="98" t="s">
        <v>708</v>
      </c>
      <c r="C15" s="98"/>
    </row>
    <row r="16" spans="1:9" x14ac:dyDescent="0.25">
      <c r="A16" s="97" t="s">
        <v>59</v>
      </c>
      <c r="B16" s="98" t="s">
        <v>658</v>
      </c>
      <c r="C16" s="98"/>
    </row>
    <row r="17" spans="1:3" ht="66" x14ac:dyDescent="0.25">
      <c r="A17" s="97" t="s">
        <v>360</v>
      </c>
      <c r="B17" s="98" t="s">
        <v>810</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x14ac:dyDescent="0.25">
      <c r="A26" s="113" t="s">
        <v>278</v>
      </c>
      <c r="B26" s="113" t="s">
        <v>649</v>
      </c>
      <c r="C26" s="113" t="s">
        <v>650</v>
      </c>
    </row>
    <row r="27" spans="1:3" x14ac:dyDescent="0.25">
      <c r="A27" s="114">
        <v>55</v>
      </c>
      <c r="B27" s="115">
        <v>23.73</v>
      </c>
      <c r="C27" s="115">
        <v>23.73</v>
      </c>
    </row>
    <row r="28" spans="1:3" x14ac:dyDescent="0.25">
      <c r="A28" s="114">
        <v>56</v>
      </c>
      <c r="B28" s="115">
        <v>23.14</v>
      </c>
      <c r="C28" s="115">
        <v>23.14</v>
      </c>
    </row>
    <row r="29" spans="1:3" x14ac:dyDescent="0.25">
      <c r="A29" s="114">
        <v>57</v>
      </c>
      <c r="B29" s="115">
        <v>22.55</v>
      </c>
      <c r="C29" s="115">
        <v>22.55</v>
      </c>
    </row>
    <row r="30" spans="1:3" x14ac:dyDescent="0.25">
      <c r="A30" s="114">
        <v>58</v>
      </c>
      <c r="B30" s="115">
        <v>21.95</v>
      </c>
      <c r="C30" s="115">
        <v>21.95</v>
      </c>
    </row>
    <row r="31" spans="1:3" x14ac:dyDescent="0.25">
      <c r="A31" s="114">
        <v>59</v>
      </c>
      <c r="B31" s="115">
        <v>21.35</v>
      </c>
      <c r="C31" s="115">
        <v>21.35</v>
      </c>
    </row>
    <row r="32" spans="1:3" x14ac:dyDescent="0.25">
      <c r="A32" s="114">
        <v>60</v>
      </c>
      <c r="B32" s="115">
        <v>20.74</v>
      </c>
      <c r="C32" s="115">
        <v>20.74</v>
      </c>
    </row>
    <row r="33" spans="1:3" x14ac:dyDescent="0.25">
      <c r="A33" s="114">
        <v>61</v>
      </c>
      <c r="B33" s="115">
        <v>20.13</v>
      </c>
      <c r="C33" s="115">
        <v>20.13</v>
      </c>
    </row>
    <row r="34" spans="1:3" x14ac:dyDescent="0.25">
      <c r="A34" s="114">
        <v>62</v>
      </c>
      <c r="B34" s="115">
        <v>19.52</v>
      </c>
      <c r="C34" s="115">
        <v>19.52</v>
      </c>
    </row>
    <row r="35" spans="1:3" x14ac:dyDescent="0.25">
      <c r="A35" s="114">
        <v>63</v>
      </c>
      <c r="B35" s="115">
        <v>18.899999999999999</v>
      </c>
      <c r="C35" s="115">
        <v>18.899999999999999</v>
      </c>
    </row>
    <row r="36" spans="1:3" x14ac:dyDescent="0.25">
      <c r="A36" s="114">
        <v>64</v>
      </c>
      <c r="B36" s="115">
        <v>18.28</v>
      </c>
      <c r="C36" s="115">
        <v>18.28</v>
      </c>
    </row>
    <row r="37" spans="1:3" x14ac:dyDescent="0.25">
      <c r="A37" s="114">
        <v>65</v>
      </c>
      <c r="B37" s="115">
        <v>17.670000000000002</v>
      </c>
      <c r="C37" s="115">
        <v>17.670000000000002</v>
      </c>
    </row>
    <row r="38" spans="1:3" x14ac:dyDescent="0.25">
      <c r="A38" s="114">
        <v>66</v>
      </c>
      <c r="B38" s="115">
        <v>17.05</v>
      </c>
      <c r="C38" s="115">
        <v>17.05</v>
      </c>
    </row>
    <row r="39" spans="1:3" x14ac:dyDescent="0.25">
      <c r="A39" s="114">
        <v>67</v>
      </c>
      <c r="B39" s="115">
        <v>16.43</v>
      </c>
      <c r="C39" s="115">
        <v>16.43</v>
      </c>
    </row>
    <row r="40" spans="1:3" x14ac:dyDescent="0.25">
      <c r="A40" s="114">
        <v>68</v>
      </c>
      <c r="B40" s="115">
        <v>15.79</v>
      </c>
      <c r="C40" s="115">
        <v>15.79</v>
      </c>
    </row>
    <row r="41" spans="1:3" x14ac:dyDescent="0.25">
      <c r="A41" s="114">
        <v>69</v>
      </c>
      <c r="B41" s="115">
        <v>15.13</v>
      </c>
      <c r="C41" s="115">
        <v>15.13</v>
      </c>
    </row>
    <row r="42" spans="1:3" x14ac:dyDescent="0.25">
      <c r="A42" s="114">
        <v>70</v>
      </c>
      <c r="B42" s="115">
        <v>14.47</v>
      </c>
      <c r="C42" s="115">
        <v>14.47</v>
      </c>
    </row>
    <row r="43" spans="1:3" x14ac:dyDescent="0.25">
      <c r="A43" s="114">
        <v>71</v>
      </c>
      <c r="B43" s="115">
        <v>13.82</v>
      </c>
      <c r="C43" s="115">
        <v>13.82</v>
      </c>
    </row>
    <row r="44" spans="1:3" x14ac:dyDescent="0.25">
      <c r="A44" s="114">
        <v>72</v>
      </c>
      <c r="B44" s="115">
        <v>13.19</v>
      </c>
      <c r="C44" s="115">
        <v>13.19</v>
      </c>
    </row>
    <row r="45" spans="1:3" x14ac:dyDescent="0.25">
      <c r="A45" s="114">
        <v>73</v>
      </c>
      <c r="B45" s="115">
        <v>12.57</v>
      </c>
      <c r="C45" s="115">
        <v>12.57</v>
      </c>
    </row>
    <row r="46" spans="1:3" x14ac:dyDescent="0.25">
      <c r="A46" s="114">
        <v>74</v>
      </c>
      <c r="B46" s="115">
        <v>11.96</v>
      </c>
      <c r="C46" s="115">
        <v>11.96</v>
      </c>
    </row>
    <row r="47" spans="1:3" x14ac:dyDescent="0.25">
      <c r="A47" s="114">
        <v>75</v>
      </c>
      <c r="B47" s="115">
        <v>11.37</v>
      </c>
      <c r="C47" s="115">
        <v>11.37</v>
      </c>
    </row>
    <row r="48" spans="1:3" x14ac:dyDescent="0.25">
      <c r="A48" s="114">
        <v>76</v>
      </c>
      <c r="B48" s="115">
        <v>10.78</v>
      </c>
      <c r="C48" s="115">
        <v>10.78</v>
      </c>
    </row>
    <row r="49" spans="1:3" x14ac:dyDescent="0.25">
      <c r="A49" s="114">
        <v>77</v>
      </c>
      <c r="B49" s="115">
        <v>10.199999999999999</v>
      </c>
      <c r="C49" s="115">
        <v>10.199999999999999</v>
      </c>
    </row>
    <row r="50" spans="1:3" x14ac:dyDescent="0.25">
      <c r="A50" s="114">
        <v>78</v>
      </c>
      <c r="B50" s="115">
        <v>9.6300000000000008</v>
      </c>
      <c r="C50" s="115">
        <v>9.6300000000000008</v>
      </c>
    </row>
    <row r="51" spans="1:3" x14ac:dyDescent="0.25">
      <c r="A51" s="114">
        <v>79</v>
      </c>
      <c r="B51" s="115">
        <v>9.08</v>
      </c>
      <c r="C51" s="115">
        <v>9.08</v>
      </c>
    </row>
    <row r="52" spans="1:3" x14ac:dyDescent="0.25">
      <c r="A52" s="114">
        <v>80</v>
      </c>
      <c r="B52" s="115">
        <v>8.5500000000000007</v>
      </c>
      <c r="C52" s="115">
        <v>8.5500000000000007</v>
      </c>
    </row>
  </sheetData>
  <sheetProtection algorithmName="SHA-512" hashValue="hze3hV2ViTWo3iFbVXvlLEmr45jfAjI18+QMhHTp14dqNWxIo5L1Dv1FDvuaAB0ilq1/o5NKPOb6zenIpHTAiA==" saltValue="9GoKi9l9GyKVpPNqrLrPMQ==" spinCount="100000" sheet="1" objects="1" scenarios="1"/>
  <conditionalFormatting sqref="A6">
    <cfRule type="expression" dxfId="699" priority="19" stopIfTrue="1">
      <formula>MOD(ROW(),2)=0</formula>
    </cfRule>
    <cfRule type="expression" dxfId="698" priority="20" stopIfTrue="1">
      <formula>MOD(ROW(),2)&lt;&gt;0</formula>
    </cfRule>
  </conditionalFormatting>
  <conditionalFormatting sqref="B6:C17 C18:C21">
    <cfRule type="expression" dxfId="697" priority="21" stopIfTrue="1">
      <formula>MOD(ROW(),2)=0</formula>
    </cfRule>
    <cfRule type="expression" dxfId="696" priority="22" stopIfTrue="1">
      <formula>MOD(ROW(),2)&lt;&gt;0</formula>
    </cfRule>
  </conditionalFormatting>
  <conditionalFormatting sqref="A7:A20">
    <cfRule type="expression" dxfId="695" priority="13" stopIfTrue="1">
      <formula>MOD(ROW(),2)=0</formula>
    </cfRule>
    <cfRule type="expression" dxfId="694" priority="14" stopIfTrue="1">
      <formula>MOD(ROW(),2)&lt;&gt;0</formula>
    </cfRule>
  </conditionalFormatting>
  <conditionalFormatting sqref="A26:A52">
    <cfRule type="expression" dxfId="693" priority="7" stopIfTrue="1">
      <formula>MOD(ROW(),2)=0</formula>
    </cfRule>
    <cfRule type="expression" dxfId="692" priority="8" stopIfTrue="1">
      <formula>MOD(ROW(),2)&lt;&gt;0</formula>
    </cfRule>
  </conditionalFormatting>
  <conditionalFormatting sqref="B26:C52">
    <cfRule type="expression" dxfId="691" priority="9" stopIfTrue="1">
      <formula>MOD(ROW(),2)=0</formula>
    </cfRule>
    <cfRule type="expression" dxfId="690" priority="10" stopIfTrue="1">
      <formula>MOD(ROW(),2)&lt;&gt;0</formula>
    </cfRule>
  </conditionalFormatting>
  <conditionalFormatting sqref="B18:B21">
    <cfRule type="expression" dxfId="689" priority="5" stopIfTrue="1">
      <formula>MOD(ROW(),2)=0</formula>
    </cfRule>
    <cfRule type="expression" dxfId="688" priority="6" stopIfTrue="1">
      <formula>MOD(ROW(),2)&lt;&gt;0</formula>
    </cfRule>
  </conditionalFormatting>
  <conditionalFormatting sqref="A21">
    <cfRule type="expression" dxfId="687" priority="1" stopIfTrue="1">
      <formula>MOD(ROW(),2)=0</formula>
    </cfRule>
    <cfRule type="expression" dxfId="686" priority="2" stopIfTrue="1">
      <formula>MOD(ROW(),2)&lt;&gt;0</formula>
    </cfRule>
  </conditionalFormatting>
  <hyperlinks>
    <hyperlink ref="B24" location="Assumptions!A1" display="Assumptions" xr:uid="{8DBB5108-A621-4C8A-8491-62E804C57C0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tabColor theme="3" tint="0.39997558519241921"/>
  </sheetPr>
  <dimension ref="A1:T890"/>
  <sheetViews>
    <sheetView showGridLines="0" tabSelected="1" zoomScale="85" zoomScaleNormal="85" workbookViewId="0"/>
  </sheetViews>
  <sheetFormatPr defaultRowHeight="13.2" x14ac:dyDescent="0.25"/>
  <cols>
    <col min="1" max="1" width="13.5546875" customWidth="1"/>
    <col min="2" max="2" width="39" customWidth="1"/>
    <col min="3" max="3" width="12.44140625" style="27" customWidth="1"/>
    <col min="4" max="4" width="21" style="27" customWidth="1"/>
    <col min="5" max="5" width="46.44140625" style="27" customWidth="1"/>
    <col min="6" max="6" width="22.88671875" customWidth="1"/>
    <col min="7" max="7" width="20.88671875" customWidth="1"/>
    <col min="8" max="8" width="11.44140625" style="12" customWidth="1"/>
    <col min="9" max="9" width="18.44140625" style="12" customWidth="1"/>
    <col min="10" max="10" width="15.109375" customWidth="1"/>
    <col min="11" max="11" width="20.88671875" style="145" customWidth="1"/>
    <col min="12" max="12" width="78" style="145" customWidth="1"/>
    <col min="13" max="14" width="13.5546875" style="8" customWidth="1"/>
    <col min="15" max="15" width="15.5546875" customWidth="1"/>
    <col min="16" max="16" width="19" customWidth="1"/>
    <col min="17" max="17" width="8.88671875" hidden="1" customWidth="1"/>
    <col min="18" max="18" width="6.88671875" hidden="1" customWidth="1"/>
    <col min="19" max="19" width="15.44140625" style="88" hidden="1" customWidth="1"/>
    <col min="20" max="20" width="8.88671875" hidden="1" customWidth="1"/>
  </cols>
  <sheetData>
    <row r="1" spans="1:20" ht="21" x14ac:dyDescent="0.4">
      <c r="A1" s="4" t="s">
        <v>4</v>
      </c>
      <c r="B1" s="10"/>
      <c r="C1" s="93"/>
      <c r="D1" s="93"/>
      <c r="E1" s="93"/>
      <c r="F1" s="10"/>
      <c r="G1" s="10"/>
      <c r="H1" s="13"/>
      <c r="I1" s="13"/>
      <c r="J1" s="10"/>
      <c r="K1" s="143"/>
      <c r="L1" s="143"/>
      <c r="M1" s="137"/>
      <c r="N1" s="137"/>
      <c r="O1" s="10"/>
      <c r="P1" s="10"/>
      <c r="S1"/>
    </row>
    <row r="2" spans="1:20" ht="15.6" x14ac:dyDescent="0.3">
      <c r="A2" s="11" t="str">
        <f>IF(title="&gt; Enter workbook title here","Enter workbook title in Cover sheet",title)</f>
        <v>Northern Ireland Civil Service Pension Schemes - Consolidated Factor Spreadsheet</v>
      </c>
      <c r="B2" s="9"/>
      <c r="C2" s="94"/>
      <c r="D2" s="94"/>
      <c r="E2" s="94"/>
      <c r="F2" s="9"/>
      <c r="G2" s="9"/>
      <c r="H2" s="14"/>
      <c r="I2" s="14"/>
      <c r="J2" s="9"/>
      <c r="K2" s="144"/>
      <c r="L2" s="144"/>
      <c r="M2" s="138"/>
      <c r="N2" s="138"/>
      <c r="O2" s="9"/>
      <c r="P2" s="9"/>
      <c r="S2"/>
    </row>
    <row r="3" spans="1:20" ht="15.6" x14ac:dyDescent="0.3">
      <c r="A3" s="6" t="s">
        <v>25</v>
      </c>
      <c r="B3" s="9"/>
      <c r="C3" s="94"/>
      <c r="D3" s="94"/>
      <c r="E3" s="94"/>
      <c r="F3" s="9"/>
      <c r="G3" s="9"/>
      <c r="H3" s="14"/>
      <c r="I3" s="14"/>
      <c r="J3" s="9"/>
      <c r="K3" s="144"/>
      <c r="L3" s="144"/>
      <c r="M3" s="138"/>
      <c r="N3" s="138"/>
      <c r="O3" s="9"/>
      <c r="P3" s="9"/>
      <c r="S3"/>
    </row>
    <row r="4" spans="1:20" x14ac:dyDescent="0.25">
      <c r="A4" s="7"/>
      <c r="S4"/>
    </row>
    <row r="5" spans="1:20" x14ac:dyDescent="0.25">
      <c r="S5"/>
    </row>
    <row r="6" spans="1:20" x14ac:dyDescent="0.25">
      <c r="A6" s="116"/>
      <c r="B6" s="116"/>
      <c r="C6" s="116"/>
      <c r="D6" s="116"/>
      <c r="E6" s="116"/>
      <c r="F6" s="116"/>
      <c r="G6" s="116"/>
      <c r="H6" s="116"/>
      <c r="I6" s="116"/>
      <c r="J6" s="116"/>
      <c r="K6" s="146"/>
      <c r="L6" s="146"/>
      <c r="M6" s="139"/>
      <c r="N6" s="139"/>
      <c r="O6" s="116"/>
      <c r="P6" s="116"/>
      <c r="Q6" s="116"/>
      <c r="R6" s="116"/>
      <c r="S6"/>
    </row>
    <row r="7" spans="1:20" s="27" customFormat="1" ht="50.25" customHeight="1" x14ac:dyDescent="0.25">
      <c r="A7" s="150" t="s">
        <v>796</v>
      </c>
      <c r="B7" s="118" t="s">
        <v>348</v>
      </c>
      <c r="C7" s="118" t="s">
        <v>349</v>
      </c>
      <c r="D7" s="118" t="s">
        <v>17</v>
      </c>
      <c r="E7" s="118" t="s">
        <v>2</v>
      </c>
      <c r="F7" s="118" t="s">
        <v>23</v>
      </c>
      <c r="G7" s="118" t="s">
        <v>271</v>
      </c>
      <c r="H7" s="118" t="s">
        <v>357</v>
      </c>
      <c r="I7" s="118" t="s">
        <v>18</v>
      </c>
      <c r="J7" s="118" t="s">
        <v>358</v>
      </c>
      <c r="K7" s="118" t="s">
        <v>59</v>
      </c>
      <c r="L7" s="118" t="s">
        <v>360</v>
      </c>
      <c r="M7" s="151" t="s">
        <v>19</v>
      </c>
      <c r="N7" s="151" t="s">
        <v>20</v>
      </c>
      <c r="O7" s="118" t="s">
        <v>269</v>
      </c>
      <c r="P7" s="89" t="s">
        <v>845</v>
      </c>
      <c r="Q7" s="118" t="s">
        <v>74</v>
      </c>
      <c r="R7" s="118" t="s">
        <v>75</v>
      </c>
      <c r="S7" s="118" t="s">
        <v>76</v>
      </c>
      <c r="T7" s="119" t="s">
        <v>77</v>
      </c>
    </row>
    <row r="8" spans="1:20" x14ac:dyDescent="0.25">
      <c r="A8" s="120"/>
      <c r="B8" s="121"/>
      <c r="C8" s="122"/>
      <c r="D8" s="121"/>
      <c r="E8" s="121"/>
      <c r="F8" s="121"/>
      <c r="G8" s="121"/>
      <c r="H8" s="121"/>
      <c r="I8" s="121"/>
      <c r="J8" s="121"/>
      <c r="K8" s="121"/>
      <c r="L8" s="121"/>
      <c r="M8" s="140"/>
      <c r="N8" s="140"/>
      <c r="O8" s="121"/>
      <c r="P8" s="188"/>
      <c r="Q8" s="121"/>
      <c r="R8" s="121"/>
      <c r="S8" s="123"/>
      <c r="T8" s="120"/>
    </row>
    <row r="9" spans="1:20" ht="39.6" customHeight="1" x14ac:dyDescent="0.25">
      <c r="A9" s="117" t="str">
        <f t="shared" ref="A9:A26" si="0">HYPERLINK("#'x-"&amp;I9 &amp; "'!A1","x-"&amp;I9)</f>
        <v>x-001</v>
      </c>
      <c r="B9" s="124" t="s">
        <v>350</v>
      </c>
      <c r="C9" s="124" t="s">
        <v>49</v>
      </c>
      <c r="D9" s="124" t="s">
        <v>758</v>
      </c>
      <c r="E9" s="124" t="s">
        <v>759</v>
      </c>
      <c r="F9" s="124" t="s">
        <v>355</v>
      </c>
      <c r="G9" s="124" t="s">
        <v>356</v>
      </c>
      <c r="H9" s="124">
        <v>0</v>
      </c>
      <c r="I9" s="124" t="s">
        <v>757</v>
      </c>
      <c r="J9" s="124" t="s">
        <v>760</v>
      </c>
      <c r="K9" s="124" t="s">
        <v>761</v>
      </c>
      <c r="L9" s="125" t="s">
        <v>776</v>
      </c>
      <c r="M9" s="141">
        <v>45071</v>
      </c>
      <c r="N9" s="141"/>
      <c r="O9" s="126" t="s">
        <v>361</v>
      </c>
      <c r="P9" s="189" t="s">
        <v>846</v>
      </c>
      <c r="Q9" s="126" t="s">
        <v>338</v>
      </c>
      <c r="R9" s="126" t="s">
        <v>325</v>
      </c>
      <c r="S9" s="127" t="s">
        <v>339</v>
      </c>
      <c r="T9" s="120">
        <v>43413.345671296294</v>
      </c>
    </row>
    <row r="10" spans="1:20" ht="39.6" customHeight="1" x14ac:dyDescent="0.25">
      <c r="A10" s="214" t="str">
        <f t="shared" ref="A10" si="1">HYPERLINK("#'x-"&amp;I10 &amp; "'!A1","x-"&amp;I10)</f>
        <v>x-001</v>
      </c>
      <c r="B10" s="124" t="s">
        <v>351</v>
      </c>
      <c r="C10" s="124" t="s">
        <v>289</v>
      </c>
      <c r="D10" s="124" t="s">
        <v>758</v>
      </c>
      <c r="E10" s="124" t="s">
        <v>759</v>
      </c>
      <c r="F10" s="124" t="s">
        <v>355</v>
      </c>
      <c r="G10" s="124" t="s">
        <v>356</v>
      </c>
      <c r="H10" s="124">
        <v>1</v>
      </c>
      <c r="I10" s="124" t="s">
        <v>757</v>
      </c>
      <c r="J10" s="124" t="s">
        <v>1008</v>
      </c>
      <c r="K10" s="124" t="s">
        <v>761</v>
      </c>
      <c r="L10" s="125" t="s">
        <v>776</v>
      </c>
      <c r="M10" s="141">
        <v>45071</v>
      </c>
      <c r="N10" s="141"/>
      <c r="O10" s="126" t="s">
        <v>361</v>
      </c>
      <c r="P10" s="189" t="s">
        <v>846</v>
      </c>
      <c r="Q10" s="126"/>
      <c r="R10" s="126"/>
      <c r="S10" s="127"/>
      <c r="T10" s="120"/>
    </row>
    <row r="11" spans="1:20" ht="39.6" customHeight="1" x14ac:dyDescent="0.25">
      <c r="A11" s="117" t="str">
        <f t="shared" si="0"/>
        <v>x-201</v>
      </c>
      <c r="B11" s="124" t="s">
        <v>350</v>
      </c>
      <c r="C11" s="124" t="s">
        <v>49</v>
      </c>
      <c r="D11" s="124" t="s">
        <v>274</v>
      </c>
      <c r="E11" s="124" t="s">
        <v>275</v>
      </c>
      <c r="F11" s="124" t="s">
        <v>276</v>
      </c>
      <c r="G11" s="124" t="s">
        <v>378</v>
      </c>
      <c r="H11" s="124">
        <v>0</v>
      </c>
      <c r="I11" s="124">
        <v>201</v>
      </c>
      <c r="J11" s="124" t="s">
        <v>277</v>
      </c>
      <c r="K11" s="123" t="s">
        <v>362</v>
      </c>
      <c r="L11" s="125" t="s">
        <v>816</v>
      </c>
      <c r="M11" s="141">
        <v>45071</v>
      </c>
      <c r="N11" s="141"/>
      <c r="O11" s="126" t="s">
        <v>361</v>
      </c>
      <c r="P11" s="189" t="s">
        <v>846</v>
      </c>
      <c r="Q11" s="126" t="s">
        <v>324</v>
      </c>
      <c r="R11" s="126" t="s">
        <v>325</v>
      </c>
      <c r="S11" s="127" t="s">
        <v>339</v>
      </c>
      <c r="T11" s="120">
        <v>43413.345671296294</v>
      </c>
    </row>
    <row r="12" spans="1:20" ht="39.6" customHeight="1" x14ac:dyDescent="0.25">
      <c r="A12" s="117" t="str">
        <f t="shared" si="0"/>
        <v>x-202</v>
      </c>
      <c r="B12" s="124" t="s">
        <v>350</v>
      </c>
      <c r="C12" s="124" t="s">
        <v>49</v>
      </c>
      <c r="D12" s="124" t="s">
        <v>274</v>
      </c>
      <c r="E12" s="124" t="s">
        <v>283</v>
      </c>
      <c r="F12" s="124" t="s">
        <v>276</v>
      </c>
      <c r="G12" s="124" t="s">
        <v>378</v>
      </c>
      <c r="H12" s="124">
        <v>0</v>
      </c>
      <c r="I12" s="124">
        <v>202</v>
      </c>
      <c r="J12" s="124" t="s">
        <v>284</v>
      </c>
      <c r="K12" s="123" t="s">
        <v>363</v>
      </c>
      <c r="L12" s="125" t="s">
        <v>816</v>
      </c>
      <c r="M12" s="141">
        <v>45071</v>
      </c>
      <c r="N12" s="141"/>
      <c r="O12" s="126" t="s">
        <v>361</v>
      </c>
      <c r="P12" s="189" t="s">
        <v>846</v>
      </c>
      <c r="Q12" s="126" t="s">
        <v>326</v>
      </c>
      <c r="R12" s="126" t="s">
        <v>325</v>
      </c>
      <c r="S12" s="127" t="s">
        <v>339</v>
      </c>
      <c r="T12" s="120">
        <v>43413.345671296294</v>
      </c>
    </row>
    <row r="13" spans="1:20" ht="39.6" customHeight="1" x14ac:dyDescent="0.25">
      <c r="A13" s="117" t="str">
        <f t="shared" si="0"/>
        <v>x-203</v>
      </c>
      <c r="B13" s="124" t="s">
        <v>350</v>
      </c>
      <c r="C13" s="124" t="s">
        <v>49</v>
      </c>
      <c r="D13" s="124" t="s">
        <v>274</v>
      </c>
      <c r="E13" s="124" t="s">
        <v>285</v>
      </c>
      <c r="F13" s="124" t="s">
        <v>276</v>
      </c>
      <c r="G13" s="124" t="s">
        <v>378</v>
      </c>
      <c r="H13" s="124">
        <v>0</v>
      </c>
      <c r="I13" s="124">
        <v>203</v>
      </c>
      <c r="J13" s="124" t="s">
        <v>286</v>
      </c>
      <c r="K13" s="123" t="s">
        <v>364</v>
      </c>
      <c r="L13" s="125" t="s">
        <v>816</v>
      </c>
      <c r="M13" s="141">
        <v>45071</v>
      </c>
      <c r="N13" s="141"/>
      <c r="O13" s="126" t="s">
        <v>361</v>
      </c>
      <c r="P13" s="189" t="s">
        <v>846</v>
      </c>
      <c r="Q13" s="126" t="s">
        <v>327</v>
      </c>
      <c r="R13" s="126" t="s">
        <v>325</v>
      </c>
      <c r="S13" s="127" t="s">
        <v>339</v>
      </c>
      <c r="T13" s="120">
        <v>43413.345671296294</v>
      </c>
    </row>
    <row r="14" spans="1:20" ht="39.6" customHeight="1" x14ac:dyDescent="0.25">
      <c r="A14" s="117" t="str">
        <f t="shared" si="0"/>
        <v>x-204</v>
      </c>
      <c r="B14" s="124" t="s">
        <v>350</v>
      </c>
      <c r="C14" s="124" t="s">
        <v>49</v>
      </c>
      <c r="D14" s="124" t="s">
        <v>274</v>
      </c>
      <c r="E14" s="124" t="s">
        <v>287</v>
      </c>
      <c r="F14" s="124" t="s">
        <v>276</v>
      </c>
      <c r="G14" s="124" t="s">
        <v>378</v>
      </c>
      <c r="H14" s="124">
        <v>0</v>
      </c>
      <c r="I14" s="124">
        <v>204</v>
      </c>
      <c r="J14" s="124" t="s">
        <v>288</v>
      </c>
      <c r="K14" s="123" t="s">
        <v>365</v>
      </c>
      <c r="L14" s="161" t="s">
        <v>816</v>
      </c>
      <c r="M14" s="141">
        <v>45071</v>
      </c>
      <c r="N14" s="141"/>
      <c r="O14" s="126" t="s">
        <v>361</v>
      </c>
      <c r="P14" s="189" t="s">
        <v>846</v>
      </c>
      <c r="Q14" s="126" t="s">
        <v>328</v>
      </c>
      <c r="R14" s="126" t="s">
        <v>325</v>
      </c>
      <c r="S14" s="127" t="s">
        <v>339</v>
      </c>
      <c r="T14" s="120">
        <v>43413.345671296294</v>
      </c>
    </row>
    <row r="15" spans="1:20" ht="39.6" customHeight="1" x14ac:dyDescent="0.25">
      <c r="A15" s="117" t="str">
        <f t="shared" si="0"/>
        <v>x-206</v>
      </c>
      <c r="B15" s="124" t="s">
        <v>351</v>
      </c>
      <c r="C15" s="124" t="s">
        <v>289</v>
      </c>
      <c r="D15" s="124" t="s">
        <v>274</v>
      </c>
      <c r="E15" s="124" t="s">
        <v>290</v>
      </c>
      <c r="F15" s="124" t="s">
        <v>276</v>
      </c>
      <c r="G15" s="124" t="s">
        <v>378</v>
      </c>
      <c r="H15" s="124">
        <v>1</v>
      </c>
      <c r="I15" s="124">
        <v>206</v>
      </c>
      <c r="J15" s="124" t="s">
        <v>291</v>
      </c>
      <c r="K15" s="123" t="s">
        <v>366</v>
      </c>
      <c r="L15" s="123" t="s">
        <v>817</v>
      </c>
      <c r="M15" s="141">
        <v>45071</v>
      </c>
      <c r="N15" s="141"/>
      <c r="O15" s="126" t="s">
        <v>361</v>
      </c>
      <c r="P15" s="189" t="s">
        <v>846</v>
      </c>
      <c r="Q15" s="126" t="s">
        <v>329</v>
      </c>
      <c r="R15" s="126" t="s">
        <v>325</v>
      </c>
      <c r="S15" s="127" t="s">
        <v>339</v>
      </c>
      <c r="T15" s="120">
        <v>43413.345671296294</v>
      </c>
    </row>
    <row r="16" spans="1:20" ht="39.6" customHeight="1" x14ac:dyDescent="0.25">
      <c r="A16" s="117" t="str">
        <f t="shared" si="0"/>
        <v>x-207</v>
      </c>
      <c r="B16" s="124" t="s">
        <v>351</v>
      </c>
      <c r="C16" s="124" t="s">
        <v>289</v>
      </c>
      <c r="D16" s="124" t="s">
        <v>274</v>
      </c>
      <c r="E16" s="124" t="s">
        <v>296</v>
      </c>
      <c r="F16" s="124" t="s">
        <v>276</v>
      </c>
      <c r="G16" s="124" t="s">
        <v>378</v>
      </c>
      <c r="H16" s="124">
        <v>1</v>
      </c>
      <c r="I16" s="124">
        <v>207</v>
      </c>
      <c r="J16" s="124" t="s">
        <v>297</v>
      </c>
      <c r="K16" s="123" t="s">
        <v>367</v>
      </c>
      <c r="L16" s="123" t="s">
        <v>817</v>
      </c>
      <c r="M16" s="141">
        <v>45071</v>
      </c>
      <c r="N16" s="141"/>
      <c r="O16" s="126" t="s">
        <v>361</v>
      </c>
      <c r="P16" s="189" t="s">
        <v>846</v>
      </c>
      <c r="Q16" s="126" t="s">
        <v>330</v>
      </c>
      <c r="R16" s="126" t="s">
        <v>325</v>
      </c>
      <c r="S16" s="127" t="s">
        <v>339</v>
      </c>
      <c r="T16" s="120">
        <v>43413.345671296294</v>
      </c>
    </row>
    <row r="17" spans="1:20" ht="39.6" customHeight="1" x14ac:dyDescent="0.25">
      <c r="A17" s="117" t="str">
        <f t="shared" si="0"/>
        <v>x-208</v>
      </c>
      <c r="B17" s="124" t="s">
        <v>351</v>
      </c>
      <c r="C17" s="124" t="s">
        <v>53</v>
      </c>
      <c r="D17" s="124" t="s">
        <v>274</v>
      </c>
      <c r="E17" s="124" t="s">
        <v>298</v>
      </c>
      <c r="F17" s="124" t="s">
        <v>276</v>
      </c>
      <c r="G17" s="124" t="s">
        <v>378</v>
      </c>
      <c r="H17" s="124">
        <v>1</v>
      </c>
      <c r="I17" s="124">
        <v>208</v>
      </c>
      <c r="J17" s="124" t="s">
        <v>377</v>
      </c>
      <c r="K17" s="123" t="s">
        <v>368</v>
      </c>
      <c r="L17" s="123" t="s">
        <v>817</v>
      </c>
      <c r="M17" s="141">
        <v>45071</v>
      </c>
      <c r="N17" s="141"/>
      <c r="O17" s="126" t="s">
        <v>361</v>
      </c>
      <c r="P17" s="189" t="s">
        <v>846</v>
      </c>
      <c r="Q17" s="126" t="s">
        <v>331</v>
      </c>
      <c r="R17" s="126" t="s">
        <v>325</v>
      </c>
      <c r="S17" s="127" t="s">
        <v>339</v>
      </c>
      <c r="T17" s="120">
        <v>43413.345671296294</v>
      </c>
    </row>
    <row r="18" spans="1:20" ht="39.6" customHeight="1" x14ac:dyDescent="0.25">
      <c r="A18" s="117" t="str">
        <f t="shared" si="0"/>
        <v>x-210</v>
      </c>
      <c r="B18" s="124" t="s">
        <v>351</v>
      </c>
      <c r="C18" s="124" t="s">
        <v>50</v>
      </c>
      <c r="D18" s="124" t="s">
        <v>274</v>
      </c>
      <c r="E18" s="124" t="s">
        <v>300</v>
      </c>
      <c r="F18" s="124" t="s">
        <v>276</v>
      </c>
      <c r="G18" s="124" t="s">
        <v>378</v>
      </c>
      <c r="H18" s="124">
        <v>1</v>
      </c>
      <c r="I18" s="124">
        <v>210</v>
      </c>
      <c r="J18" s="124" t="s">
        <v>301</v>
      </c>
      <c r="K18" s="123" t="s">
        <v>369</v>
      </c>
      <c r="L18" s="123" t="s">
        <v>817</v>
      </c>
      <c r="M18" s="141">
        <v>45071</v>
      </c>
      <c r="N18" s="141"/>
      <c r="O18" s="126" t="s">
        <v>361</v>
      </c>
      <c r="P18" s="189" t="s">
        <v>846</v>
      </c>
      <c r="Q18" s="126" t="s">
        <v>332</v>
      </c>
      <c r="R18" s="126" t="s">
        <v>325</v>
      </c>
      <c r="S18" s="127" t="s">
        <v>339</v>
      </c>
      <c r="T18" s="120">
        <v>43413.345671296294</v>
      </c>
    </row>
    <row r="19" spans="1:20" ht="39.6" customHeight="1" x14ac:dyDescent="0.25">
      <c r="A19" s="117" t="str">
        <f t="shared" si="0"/>
        <v>x-211</v>
      </c>
      <c r="B19" s="124" t="s">
        <v>351</v>
      </c>
      <c r="C19" s="124" t="s">
        <v>304</v>
      </c>
      <c r="D19" s="124" t="s">
        <v>274</v>
      </c>
      <c r="E19" s="124" t="s">
        <v>305</v>
      </c>
      <c r="F19" s="124" t="s">
        <v>276</v>
      </c>
      <c r="G19" s="124" t="s">
        <v>378</v>
      </c>
      <c r="H19" s="124">
        <v>1</v>
      </c>
      <c r="I19" s="124">
        <v>211</v>
      </c>
      <c r="J19" s="124" t="s">
        <v>359</v>
      </c>
      <c r="K19" s="123" t="s">
        <v>370</v>
      </c>
      <c r="L19" s="123" t="s">
        <v>817</v>
      </c>
      <c r="M19" s="141">
        <v>45071</v>
      </c>
      <c r="N19" s="141"/>
      <c r="O19" s="126" t="s">
        <v>361</v>
      </c>
      <c r="P19" s="189" t="s">
        <v>846</v>
      </c>
      <c r="Q19" s="126" t="s">
        <v>333</v>
      </c>
      <c r="R19" s="126" t="s">
        <v>325</v>
      </c>
      <c r="S19" s="127" t="s">
        <v>339</v>
      </c>
      <c r="T19" s="120">
        <v>43413.345671296294</v>
      </c>
    </row>
    <row r="20" spans="1:20" ht="39.6" customHeight="1" x14ac:dyDescent="0.25">
      <c r="A20" s="117" t="str">
        <f t="shared" si="0"/>
        <v>x-214</v>
      </c>
      <c r="B20" s="124" t="s">
        <v>350</v>
      </c>
      <c r="C20" s="124" t="s">
        <v>49</v>
      </c>
      <c r="D20" s="124" t="s">
        <v>622</v>
      </c>
      <c r="E20" s="124" t="s">
        <v>623</v>
      </c>
      <c r="F20" s="124" t="s">
        <v>276</v>
      </c>
      <c r="G20" s="124" t="s">
        <v>378</v>
      </c>
      <c r="H20" s="124">
        <v>0</v>
      </c>
      <c r="I20" s="124">
        <v>214</v>
      </c>
      <c r="J20" s="124" t="s">
        <v>632</v>
      </c>
      <c r="K20" s="123" t="s">
        <v>624</v>
      </c>
      <c r="L20" s="123" t="s">
        <v>819</v>
      </c>
      <c r="M20" s="141">
        <v>45106</v>
      </c>
      <c r="N20" s="141"/>
      <c r="O20" s="126" t="s">
        <v>361</v>
      </c>
      <c r="P20" s="189" t="s">
        <v>846</v>
      </c>
      <c r="Q20" s="126" t="s">
        <v>639</v>
      </c>
      <c r="R20" s="126">
        <v>43437.435243055559</v>
      </c>
      <c r="S20" s="127"/>
      <c r="T20" s="120"/>
    </row>
    <row r="21" spans="1:20" ht="39.6" customHeight="1" x14ac:dyDescent="0.25">
      <c r="A21" s="117" t="str">
        <f t="shared" si="0"/>
        <v>x-215</v>
      </c>
      <c r="B21" s="124" t="s">
        <v>350</v>
      </c>
      <c r="C21" s="124" t="s">
        <v>49</v>
      </c>
      <c r="D21" s="124" t="s">
        <v>622</v>
      </c>
      <c r="E21" s="124" t="s">
        <v>629</v>
      </c>
      <c r="F21" s="124" t="s">
        <v>276</v>
      </c>
      <c r="G21" s="124" t="s">
        <v>378</v>
      </c>
      <c r="H21" s="124">
        <v>0</v>
      </c>
      <c r="I21" s="124">
        <v>215</v>
      </c>
      <c r="J21" s="124" t="s">
        <v>635</v>
      </c>
      <c r="K21" s="123" t="s">
        <v>630</v>
      </c>
      <c r="L21" s="125" t="s">
        <v>819</v>
      </c>
      <c r="M21" s="141">
        <v>45106</v>
      </c>
      <c r="N21" s="141"/>
      <c r="O21" s="126" t="s">
        <v>361</v>
      </c>
      <c r="P21" s="189" t="s">
        <v>846</v>
      </c>
      <c r="Q21" s="126" t="s">
        <v>639</v>
      </c>
      <c r="R21" s="126">
        <v>43437.435243055559</v>
      </c>
      <c r="S21" s="127"/>
      <c r="T21" s="120"/>
    </row>
    <row r="22" spans="1:20" ht="39.6" customHeight="1" x14ac:dyDescent="0.25">
      <c r="A22" s="117" t="str">
        <f t="shared" si="0"/>
        <v>x-216</v>
      </c>
      <c r="B22" s="124" t="s">
        <v>350</v>
      </c>
      <c r="C22" s="124" t="s">
        <v>49</v>
      </c>
      <c r="D22" s="124" t="s">
        <v>622</v>
      </c>
      <c r="E22" s="124" t="s">
        <v>631</v>
      </c>
      <c r="F22" s="124" t="s">
        <v>276</v>
      </c>
      <c r="G22" s="124" t="s">
        <v>378</v>
      </c>
      <c r="H22" s="124">
        <v>0</v>
      </c>
      <c r="I22" s="124">
        <v>216</v>
      </c>
      <c r="J22" s="124" t="s">
        <v>638</v>
      </c>
      <c r="K22" s="123" t="s">
        <v>633</v>
      </c>
      <c r="L22" s="125" t="s">
        <v>819</v>
      </c>
      <c r="M22" s="141">
        <v>45106</v>
      </c>
      <c r="N22" s="141"/>
      <c r="O22" s="126" t="s">
        <v>361</v>
      </c>
      <c r="P22" s="189" t="s">
        <v>846</v>
      </c>
      <c r="Q22" s="126" t="s">
        <v>639</v>
      </c>
      <c r="R22" s="126">
        <v>43437.435243055559</v>
      </c>
      <c r="S22" s="127"/>
      <c r="T22" s="120"/>
    </row>
    <row r="23" spans="1:20" ht="39.6" customHeight="1" x14ac:dyDescent="0.25">
      <c r="A23" s="117" t="str">
        <f t="shared" si="0"/>
        <v>x-217</v>
      </c>
      <c r="B23" s="124" t="s">
        <v>350</v>
      </c>
      <c r="C23" s="124" t="s">
        <v>49</v>
      </c>
      <c r="D23" s="124" t="s">
        <v>622</v>
      </c>
      <c r="E23" s="124" t="s">
        <v>634</v>
      </c>
      <c r="F23" s="124" t="s">
        <v>276</v>
      </c>
      <c r="G23" s="124" t="s">
        <v>378</v>
      </c>
      <c r="H23" s="124">
        <v>0</v>
      </c>
      <c r="I23" s="124">
        <v>217</v>
      </c>
      <c r="J23" s="124" t="s">
        <v>637</v>
      </c>
      <c r="K23" s="124" t="s">
        <v>636</v>
      </c>
      <c r="L23" s="125" t="s">
        <v>819</v>
      </c>
      <c r="M23" s="141">
        <v>45106</v>
      </c>
      <c r="N23" s="141"/>
      <c r="O23" s="126" t="s">
        <v>361</v>
      </c>
      <c r="P23" s="189" t="s">
        <v>846</v>
      </c>
      <c r="Q23" s="126" t="s">
        <v>639</v>
      </c>
      <c r="R23" s="126">
        <v>43437.435243055559</v>
      </c>
      <c r="S23" s="127"/>
      <c r="T23" s="120"/>
    </row>
    <row r="24" spans="1:20" ht="39.6" customHeight="1" x14ac:dyDescent="0.25">
      <c r="A24" s="117" t="str">
        <f t="shared" si="0"/>
        <v>x-301</v>
      </c>
      <c r="B24" s="124" t="s">
        <v>350</v>
      </c>
      <c r="C24" s="124" t="s">
        <v>49</v>
      </c>
      <c r="D24" s="124" t="s">
        <v>354</v>
      </c>
      <c r="E24" s="124" t="s">
        <v>353</v>
      </c>
      <c r="F24" s="124" t="s">
        <v>276</v>
      </c>
      <c r="G24" s="124" t="s">
        <v>378</v>
      </c>
      <c r="H24" s="124">
        <v>0</v>
      </c>
      <c r="I24" s="124">
        <v>301</v>
      </c>
      <c r="J24" s="124" t="s">
        <v>307</v>
      </c>
      <c r="K24" s="124" t="s">
        <v>371</v>
      </c>
      <c r="L24" s="125" t="s">
        <v>818</v>
      </c>
      <c r="M24" s="141">
        <v>45071</v>
      </c>
      <c r="N24" s="141"/>
      <c r="O24" s="126" t="s">
        <v>361</v>
      </c>
      <c r="P24" s="189" t="s">
        <v>846</v>
      </c>
      <c r="Q24" s="126" t="s">
        <v>334</v>
      </c>
      <c r="R24" s="126" t="s">
        <v>325</v>
      </c>
      <c r="S24" s="127" t="s">
        <v>339</v>
      </c>
      <c r="T24" s="120">
        <v>43413.345671296294</v>
      </c>
    </row>
    <row r="25" spans="1:20" ht="39.6" customHeight="1" x14ac:dyDescent="0.25">
      <c r="A25" s="117" t="str">
        <f t="shared" si="0"/>
        <v>x-302</v>
      </c>
      <c r="B25" s="124" t="s">
        <v>350</v>
      </c>
      <c r="C25" s="124" t="s">
        <v>49</v>
      </c>
      <c r="D25" s="124" t="s">
        <v>354</v>
      </c>
      <c r="E25" s="124" t="s">
        <v>352</v>
      </c>
      <c r="F25" s="124" t="s">
        <v>276</v>
      </c>
      <c r="G25" s="124" t="s">
        <v>378</v>
      </c>
      <c r="H25" s="124">
        <v>0</v>
      </c>
      <c r="I25" s="124">
        <v>302</v>
      </c>
      <c r="J25" s="124" t="s">
        <v>317</v>
      </c>
      <c r="K25" s="124" t="s">
        <v>372</v>
      </c>
      <c r="L25" s="125" t="s">
        <v>818</v>
      </c>
      <c r="M25" s="141">
        <v>45071</v>
      </c>
      <c r="N25" s="141"/>
      <c r="O25" s="126" t="s">
        <v>361</v>
      </c>
      <c r="P25" s="189" t="s">
        <v>846</v>
      </c>
      <c r="Q25" s="126" t="s">
        <v>335</v>
      </c>
      <c r="R25" s="126" t="s">
        <v>325</v>
      </c>
      <c r="S25" s="127" t="s">
        <v>339</v>
      </c>
      <c r="T25" s="120">
        <v>43413.345671296294</v>
      </c>
    </row>
    <row r="26" spans="1:20" ht="39.6" customHeight="1" x14ac:dyDescent="0.25">
      <c r="A26" s="117" t="str">
        <f t="shared" si="0"/>
        <v>x-303</v>
      </c>
      <c r="B26" s="124" t="s">
        <v>351</v>
      </c>
      <c r="C26" s="124" t="s">
        <v>299</v>
      </c>
      <c r="D26" s="124" t="s">
        <v>354</v>
      </c>
      <c r="E26" s="124" t="s">
        <v>318</v>
      </c>
      <c r="F26" s="124" t="s">
        <v>276</v>
      </c>
      <c r="G26" s="124" t="s">
        <v>378</v>
      </c>
      <c r="H26" s="124">
        <v>1</v>
      </c>
      <c r="I26" s="124">
        <v>303</v>
      </c>
      <c r="J26" s="124" t="s">
        <v>319</v>
      </c>
      <c r="K26" s="124" t="s">
        <v>373</v>
      </c>
      <c r="L26" s="125" t="s">
        <v>820</v>
      </c>
      <c r="M26" s="141">
        <v>45071</v>
      </c>
      <c r="N26" s="141"/>
      <c r="O26" s="126" t="s">
        <v>361</v>
      </c>
      <c r="P26" s="189" t="s">
        <v>846</v>
      </c>
      <c r="Q26" s="126" t="s">
        <v>336</v>
      </c>
      <c r="R26" s="126" t="s">
        <v>325</v>
      </c>
      <c r="S26" s="127" t="s">
        <v>339</v>
      </c>
      <c r="T26" s="120">
        <v>43413.345671296294</v>
      </c>
    </row>
    <row r="27" spans="1:20" ht="39.6" customHeight="1" x14ac:dyDescent="0.25">
      <c r="A27" s="117" t="str">
        <f t="shared" ref="A27:A58" si="2">HYPERLINK("#'x-"&amp;I27 &amp; "'!A1","x-"&amp;I27)</f>
        <v>x-304</v>
      </c>
      <c r="B27" s="124" t="s">
        <v>351</v>
      </c>
      <c r="C27" s="124" t="s">
        <v>299</v>
      </c>
      <c r="D27" s="124" t="s">
        <v>354</v>
      </c>
      <c r="E27" s="124" t="s">
        <v>322</v>
      </c>
      <c r="F27" s="124" t="s">
        <v>276</v>
      </c>
      <c r="G27" s="124" t="s">
        <v>378</v>
      </c>
      <c r="H27" s="124">
        <v>1</v>
      </c>
      <c r="I27" s="124">
        <v>304</v>
      </c>
      <c r="J27" s="124" t="s">
        <v>323</v>
      </c>
      <c r="K27" s="124" t="s">
        <v>374</v>
      </c>
      <c r="L27" s="125" t="s">
        <v>820</v>
      </c>
      <c r="M27" s="141">
        <v>45071</v>
      </c>
      <c r="N27" s="141"/>
      <c r="O27" s="126" t="s">
        <v>361</v>
      </c>
      <c r="P27" s="189" t="s">
        <v>846</v>
      </c>
      <c r="Q27" s="126" t="s">
        <v>337</v>
      </c>
      <c r="R27" s="126" t="s">
        <v>325</v>
      </c>
      <c r="S27" s="127" t="s">
        <v>339</v>
      </c>
      <c r="T27" s="120">
        <v>43413.345671296294</v>
      </c>
    </row>
    <row r="28" spans="1:20" ht="39.6" customHeight="1" x14ac:dyDescent="0.25">
      <c r="A28" s="117" t="str">
        <f t="shared" si="2"/>
        <v>x-305</v>
      </c>
      <c r="B28" s="124" t="s">
        <v>350</v>
      </c>
      <c r="C28" s="124" t="s">
        <v>49</v>
      </c>
      <c r="D28" s="124" t="s">
        <v>385</v>
      </c>
      <c r="E28" s="124" t="s">
        <v>386</v>
      </c>
      <c r="F28" s="124" t="s">
        <v>387</v>
      </c>
      <c r="G28" s="124" t="s">
        <v>388</v>
      </c>
      <c r="H28" s="124">
        <v>0</v>
      </c>
      <c r="I28" s="124">
        <v>305</v>
      </c>
      <c r="J28" s="124" t="s">
        <v>390</v>
      </c>
      <c r="K28" s="124" t="s">
        <v>391</v>
      </c>
      <c r="L28" s="125" t="s">
        <v>821</v>
      </c>
      <c r="M28" s="141">
        <v>45071</v>
      </c>
      <c r="N28" s="141"/>
      <c r="O28" s="126" t="s">
        <v>361</v>
      </c>
      <c r="P28" s="189" t="s">
        <v>846</v>
      </c>
      <c r="Q28" s="126" t="s">
        <v>432</v>
      </c>
      <c r="R28" s="126" t="s">
        <v>433</v>
      </c>
      <c r="S28" s="127" t="s">
        <v>434</v>
      </c>
      <c r="T28" s="120">
        <v>43427.784872685188</v>
      </c>
    </row>
    <row r="29" spans="1:20" ht="39.6" customHeight="1" x14ac:dyDescent="0.25">
      <c r="A29" s="117" t="str">
        <f t="shared" si="2"/>
        <v>x-306</v>
      </c>
      <c r="B29" s="124" t="s">
        <v>350</v>
      </c>
      <c r="C29" s="124" t="s">
        <v>49</v>
      </c>
      <c r="D29" s="124" t="s">
        <v>385</v>
      </c>
      <c r="E29" s="124" t="s">
        <v>396</v>
      </c>
      <c r="F29" s="124" t="s">
        <v>397</v>
      </c>
      <c r="G29" s="124" t="s">
        <v>388</v>
      </c>
      <c r="H29" s="124">
        <v>0</v>
      </c>
      <c r="I29" s="124">
        <v>306</v>
      </c>
      <c r="J29" s="124" t="s">
        <v>398</v>
      </c>
      <c r="K29" s="124" t="s">
        <v>399</v>
      </c>
      <c r="L29" s="125" t="s">
        <v>821</v>
      </c>
      <c r="M29" s="141">
        <v>45071</v>
      </c>
      <c r="N29" s="141"/>
      <c r="O29" s="126" t="s">
        <v>361</v>
      </c>
      <c r="P29" s="189" t="s">
        <v>846</v>
      </c>
      <c r="Q29" s="126" t="s">
        <v>435</v>
      </c>
      <c r="R29" s="126" t="s">
        <v>433</v>
      </c>
      <c r="S29" s="127" t="s">
        <v>434</v>
      </c>
      <c r="T29" s="120">
        <v>43427.784872685188</v>
      </c>
    </row>
    <row r="30" spans="1:20" ht="39.6" customHeight="1" x14ac:dyDescent="0.25">
      <c r="A30" s="117" t="str">
        <f t="shared" si="2"/>
        <v>x-307</v>
      </c>
      <c r="B30" s="124" t="s">
        <v>351</v>
      </c>
      <c r="C30" s="124" t="s">
        <v>289</v>
      </c>
      <c r="D30" s="124" t="s">
        <v>385</v>
      </c>
      <c r="E30" s="124" t="s">
        <v>401</v>
      </c>
      <c r="F30" s="124" t="s">
        <v>276</v>
      </c>
      <c r="G30" s="124" t="s">
        <v>388</v>
      </c>
      <c r="H30" s="124">
        <v>1</v>
      </c>
      <c r="I30" s="124">
        <v>307</v>
      </c>
      <c r="J30" s="124" t="s">
        <v>402</v>
      </c>
      <c r="K30" s="124" t="s">
        <v>403</v>
      </c>
      <c r="L30" s="125" t="s">
        <v>822</v>
      </c>
      <c r="M30" s="141">
        <v>45071</v>
      </c>
      <c r="N30" s="141"/>
      <c r="O30" s="126" t="s">
        <v>361</v>
      </c>
      <c r="P30" s="189" t="s">
        <v>846</v>
      </c>
      <c r="Q30" s="126" t="s">
        <v>436</v>
      </c>
      <c r="R30" s="126" t="s">
        <v>433</v>
      </c>
      <c r="S30" s="127" t="s">
        <v>434</v>
      </c>
      <c r="T30" s="120">
        <v>43427.784872685188</v>
      </c>
    </row>
    <row r="31" spans="1:20" ht="51.6" customHeight="1" x14ac:dyDescent="0.25">
      <c r="A31" s="117" t="str">
        <f t="shared" si="2"/>
        <v>x-308</v>
      </c>
      <c r="B31" s="124" t="s">
        <v>351</v>
      </c>
      <c r="C31" s="124" t="s">
        <v>53</v>
      </c>
      <c r="D31" s="124" t="s">
        <v>385</v>
      </c>
      <c r="E31" s="124" t="s">
        <v>408</v>
      </c>
      <c r="F31" s="124" t="s">
        <v>276</v>
      </c>
      <c r="G31" s="124" t="s">
        <v>388</v>
      </c>
      <c r="H31" s="124">
        <v>1</v>
      </c>
      <c r="I31" s="124">
        <v>308</v>
      </c>
      <c r="J31" s="124" t="s">
        <v>409</v>
      </c>
      <c r="K31" s="124" t="s">
        <v>410</v>
      </c>
      <c r="L31" s="125" t="s">
        <v>822</v>
      </c>
      <c r="M31" s="141">
        <v>45071</v>
      </c>
      <c r="N31" s="141"/>
      <c r="O31" s="126" t="s">
        <v>361</v>
      </c>
      <c r="P31" s="189" t="s">
        <v>846</v>
      </c>
      <c r="Q31" s="126" t="s">
        <v>437</v>
      </c>
      <c r="R31" s="126" t="s">
        <v>433</v>
      </c>
      <c r="S31" s="127" t="s">
        <v>434</v>
      </c>
      <c r="T31" s="120">
        <v>43427.784872685188</v>
      </c>
    </row>
    <row r="32" spans="1:20" ht="69.599999999999994" customHeight="1" x14ac:dyDescent="0.25">
      <c r="A32" s="117" t="str">
        <f t="shared" si="2"/>
        <v>x-401</v>
      </c>
      <c r="B32" s="124" t="s">
        <v>350</v>
      </c>
      <c r="C32" s="124" t="s">
        <v>49</v>
      </c>
      <c r="D32" s="124" t="s">
        <v>441</v>
      </c>
      <c r="E32" s="124" t="s">
        <v>442</v>
      </c>
      <c r="F32" s="124" t="s">
        <v>355</v>
      </c>
      <c r="G32" s="124" t="s">
        <v>443</v>
      </c>
      <c r="H32" s="124">
        <v>0</v>
      </c>
      <c r="I32" s="124">
        <v>401</v>
      </c>
      <c r="J32" s="124" t="s">
        <v>444</v>
      </c>
      <c r="K32" s="123" t="s">
        <v>445</v>
      </c>
      <c r="L32" s="125" t="s">
        <v>823</v>
      </c>
      <c r="M32" s="141">
        <v>45106</v>
      </c>
      <c r="N32" s="141"/>
      <c r="O32" s="126" t="s">
        <v>361</v>
      </c>
      <c r="P32" s="189" t="s">
        <v>846</v>
      </c>
      <c r="Q32" s="126" t="s">
        <v>554</v>
      </c>
      <c r="R32" s="126" t="s">
        <v>433</v>
      </c>
      <c r="S32" s="127" t="s">
        <v>339</v>
      </c>
      <c r="T32" s="120">
        <v>43423.594583333332</v>
      </c>
    </row>
    <row r="33" spans="1:20" ht="84" customHeight="1" x14ac:dyDescent="0.25">
      <c r="A33" s="117" t="str">
        <f t="shared" si="2"/>
        <v>x-402</v>
      </c>
      <c r="B33" s="124" t="s">
        <v>350</v>
      </c>
      <c r="C33" s="124" t="s">
        <v>49</v>
      </c>
      <c r="D33" s="124" t="s">
        <v>441</v>
      </c>
      <c r="E33" s="124" t="s">
        <v>447</v>
      </c>
      <c r="F33" s="124" t="s">
        <v>355</v>
      </c>
      <c r="G33" s="124" t="s">
        <v>443</v>
      </c>
      <c r="H33" s="124">
        <v>0</v>
      </c>
      <c r="I33" s="124">
        <v>402</v>
      </c>
      <c r="J33" s="124" t="s">
        <v>448</v>
      </c>
      <c r="K33" s="123" t="s">
        <v>449</v>
      </c>
      <c r="L33" s="125" t="s">
        <v>823</v>
      </c>
      <c r="M33" s="141">
        <v>45106</v>
      </c>
      <c r="N33" s="141"/>
      <c r="O33" s="126" t="s">
        <v>361</v>
      </c>
      <c r="P33" s="189" t="s">
        <v>846</v>
      </c>
      <c r="Q33" s="126" t="s">
        <v>555</v>
      </c>
      <c r="R33" s="126" t="s">
        <v>433</v>
      </c>
      <c r="S33" s="127" t="s">
        <v>339</v>
      </c>
      <c r="T33" s="120">
        <v>43423.594583333332</v>
      </c>
    </row>
    <row r="34" spans="1:20" ht="52.8" x14ac:dyDescent="0.25">
      <c r="A34" s="117" t="str">
        <f t="shared" si="2"/>
        <v>x-403</v>
      </c>
      <c r="B34" s="124" t="s">
        <v>350</v>
      </c>
      <c r="C34" s="124" t="s">
        <v>49</v>
      </c>
      <c r="D34" s="124" t="s">
        <v>441</v>
      </c>
      <c r="E34" s="124" t="s">
        <v>450</v>
      </c>
      <c r="F34" s="124" t="s">
        <v>355</v>
      </c>
      <c r="G34" s="124" t="s">
        <v>443</v>
      </c>
      <c r="H34" s="124">
        <v>0</v>
      </c>
      <c r="I34" s="124">
        <v>403</v>
      </c>
      <c r="J34" s="124" t="s">
        <v>451</v>
      </c>
      <c r="K34" s="123" t="s">
        <v>452</v>
      </c>
      <c r="L34" s="125" t="s">
        <v>823</v>
      </c>
      <c r="M34" s="141">
        <v>45106</v>
      </c>
      <c r="N34" s="141"/>
      <c r="O34" s="126" t="s">
        <v>361</v>
      </c>
      <c r="P34" s="189" t="s">
        <v>846</v>
      </c>
      <c r="Q34" s="126" t="s">
        <v>556</v>
      </c>
      <c r="R34" s="126" t="s">
        <v>433</v>
      </c>
      <c r="S34" s="127" t="s">
        <v>339</v>
      </c>
      <c r="T34" s="120">
        <v>43423.594583333332</v>
      </c>
    </row>
    <row r="35" spans="1:20" ht="52.8" x14ac:dyDescent="0.25">
      <c r="A35" s="117" t="str">
        <f t="shared" si="2"/>
        <v>x-404</v>
      </c>
      <c r="B35" s="124" t="s">
        <v>350</v>
      </c>
      <c r="C35" s="124" t="s">
        <v>49</v>
      </c>
      <c r="D35" s="124" t="s">
        <v>441</v>
      </c>
      <c r="E35" s="124" t="s">
        <v>453</v>
      </c>
      <c r="F35" s="124" t="s">
        <v>355</v>
      </c>
      <c r="G35" s="124" t="s">
        <v>443</v>
      </c>
      <c r="H35" s="124">
        <v>0</v>
      </c>
      <c r="I35" s="124">
        <v>404</v>
      </c>
      <c r="J35" s="124" t="s">
        <v>454</v>
      </c>
      <c r="K35" s="123" t="s">
        <v>455</v>
      </c>
      <c r="L35" s="125" t="s">
        <v>823</v>
      </c>
      <c r="M35" s="141">
        <v>45106</v>
      </c>
      <c r="N35" s="141"/>
      <c r="O35" s="126" t="s">
        <v>361</v>
      </c>
      <c r="P35" s="189" t="s">
        <v>846</v>
      </c>
      <c r="Q35" s="126" t="s">
        <v>557</v>
      </c>
      <c r="R35" s="126" t="s">
        <v>433</v>
      </c>
      <c r="S35" s="127" t="s">
        <v>339</v>
      </c>
      <c r="T35" s="120">
        <v>43423.594583333332</v>
      </c>
    </row>
    <row r="36" spans="1:20" ht="52.8" x14ac:dyDescent="0.25">
      <c r="A36" s="117" t="str">
        <f t="shared" si="2"/>
        <v>x-405</v>
      </c>
      <c r="B36" s="124" t="s">
        <v>400</v>
      </c>
      <c r="C36" s="124" t="s">
        <v>456</v>
      </c>
      <c r="D36" s="124" t="s">
        <v>441</v>
      </c>
      <c r="E36" s="124" t="s">
        <v>457</v>
      </c>
      <c r="F36" s="124" t="s">
        <v>355</v>
      </c>
      <c r="G36" s="124" t="s">
        <v>458</v>
      </c>
      <c r="H36" s="124">
        <v>1</v>
      </c>
      <c r="I36" s="124">
        <v>405</v>
      </c>
      <c r="J36" s="124" t="s">
        <v>459</v>
      </c>
      <c r="K36" s="162" t="s">
        <v>460</v>
      </c>
      <c r="L36" s="125" t="s">
        <v>824</v>
      </c>
      <c r="M36" s="141">
        <v>45106</v>
      </c>
      <c r="N36" s="141"/>
      <c r="O36" s="126" t="s">
        <v>361</v>
      </c>
      <c r="P36" s="189" t="s">
        <v>846</v>
      </c>
      <c r="Q36" s="126" t="s">
        <v>558</v>
      </c>
      <c r="R36" s="126" t="s">
        <v>433</v>
      </c>
      <c r="S36" s="127" t="s">
        <v>339</v>
      </c>
      <c r="T36" s="120">
        <v>43423.594583333332</v>
      </c>
    </row>
    <row r="37" spans="1:20" ht="52.8" x14ac:dyDescent="0.25">
      <c r="A37" s="117" t="str">
        <f t="shared" si="2"/>
        <v>x-406</v>
      </c>
      <c r="B37" s="124" t="s">
        <v>400</v>
      </c>
      <c r="C37" s="124" t="s">
        <v>50</v>
      </c>
      <c r="D37" s="124" t="s">
        <v>441</v>
      </c>
      <c r="E37" s="124" t="s">
        <v>461</v>
      </c>
      <c r="F37" s="124" t="s">
        <v>355</v>
      </c>
      <c r="G37" s="124" t="s">
        <v>458</v>
      </c>
      <c r="H37" s="124">
        <v>1</v>
      </c>
      <c r="I37" s="124">
        <v>406</v>
      </c>
      <c r="J37" s="124" t="s">
        <v>462</v>
      </c>
      <c r="K37" s="162" t="s">
        <v>463</v>
      </c>
      <c r="L37" s="125" t="s">
        <v>824</v>
      </c>
      <c r="M37" s="141">
        <v>45106</v>
      </c>
      <c r="N37" s="141"/>
      <c r="O37" s="126" t="s">
        <v>361</v>
      </c>
      <c r="P37" s="189" t="s">
        <v>846</v>
      </c>
      <c r="Q37" s="126" t="s">
        <v>559</v>
      </c>
      <c r="R37" s="126" t="s">
        <v>433</v>
      </c>
      <c r="S37" s="127" t="s">
        <v>339</v>
      </c>
      <c r="T37" s="120">
        <v>43423.594583333332</v>
      </c>
    </row>
    <row r="38" spans="1:20" ht="52.8" x14ac:dyDescent="0.25">
      <c r="A38" s="117" t="str">
        <f t="shared" si="2"/>
        <v>x-407</v>
      </c>
      <c r="B38" s="124" t="s">
        <v>400</v>
      </c>
      <c r="C38" s="124" t="s">
        <v>456</v>
      </c>
      <c r="D38" s="124" t="s">
        <v>441</v>
      </c>
      <c r="E38" s="124" t="s">
        <v>464</v>
      </c>
      <c r="F38" s="124" t="s">
        <v>355</v>
      </c>
      <c r="G38" s="124" t="s">
        <v>458</v>
      </c>
      <c r="H38" s="124">
        <v>1</v>
      </c>
      <c r="I38" s="124">
        <v>407</v>
      </c>
      <c r="J38" s="124" t="s">
        <v>465</v>
      </c>
      <c r="K38" s="162" t="s">
        <v>466</v>
      </c>
      <c r="L38" s="125" t="s">
        <v>824</v>
      </c>
      <c r="M38" s="141">
        <v>45106</v>
      </c>
      <c r="N38" s="141"/>
      <c r="O38" s="126" t="s">
        <v>361</v>
      </c>
      <c r="P38" s="189" t="s">
        <v>846</v>
      </c>
      <c r="Q38" s="126" t="s">
        <v>560</v>
      </c>
      <c r="R38" s="126" t="s">
        <v>433</v>
      </c>
      <c r="S38" s="127" t="s">
        <v>339</v>
      </c>
      <c r="T38" s="120">
        <v>43423.594583333332</v>
      </c>
    </row>
    <row r="39" spans="1:20" ht="52.8" x14ac:dyDescent="0.25">
      <c r="A39" s="117" t="str">
        <f t="shared" si="2"/>
        <v>x-408</v>
      </c>
      <c r="B39" s="124" t="s">
        <v>400</v>
      </c>
      <c r="C39" s="124" t="s">
        <v>50</v>
      </c>
      <c r="D39" s="124" t="s">
        <v>441</v>
      </c>
      <c r="E39" s="124" t="s">
        <v>467</v>
      </c>
      <c r="F39" s="124" t="s">
        <v>355</v>
      </c>
      <c r="G39" s="124" t="s">
        <v>458</v>
      </c>
      <c r="H39" s="124">
        <v>1</v>
      </c>
      <c r="I39" s="124">
        <v>408</v>
      </c>
      <c r="J39" s="124" t="s">
        <v>468</v>
      </c>
      <c r="K39" s="162" t="s">
        <v>470</v>
      </c>
      <c r="L39" s="125" t="s">
        <v>824</v>
      </c>
      <c r="M39" s="141">
        <v>45106</v>
      </c>
      <c r="N39" s="141"/>
      <c r="O39" s="126" t="s">
        <v>361</v>
      </c>
      <c r="P39" s="189" t="s">
        <v>846</v>
      </c>
      <c r="Q39" s="126" t="s">
        <v>561</v>
      </c>
      <c r="R39" s="126" t="s">
        <v>433</v>
      </c>
      <c r="S39" s="127" t="s">
        <v>339</v>
      </c>
      <c r="T39" s="120">
        <v>43423.594583333332</v>
      </c>
    </row>
    <row r="40" spans="1:20" ht="52.8" x14ac:dyDescent="0.25">
      <c r="A40" s="117" t="str">
        <f t="shared" si="2"/>
        <v>x-408</v>
      </c>
      <c r="B40" s="124" t="s">
        <v>400</v>
      </c>
      <c r="C40" s="124" t="s">
        <v>50</v>
      </c>
      <c r="D40" s="124" t="s">
        <v>441</v>
      </c>
      <c r="E40" s="124" t="s">
        <v>467</v>
      </c>
      <c r="F40" s="124" t="s">
        <v>355</v>
      </c>
      <c r="G40" s="124" t="s">
        <v>458</v>
      </c>
      <c r="H40" s="124">
        <v>1</v>
      </c>
      <c r="I40" s="124">
        <v>408</v>
      </c>
      <c r="J40" s="124" t="s">
        <v>469</v>
      </c>
      <c r="K40" s="162" t="s">
        <v>470</v>
      </c>
      <c r="L40" s="125" t="s">
        <v>824</v>
      </c>
      <c r="M40" s="141">
        <v>45106</v>
      </c>
      <c r="N40" s="141"/>
      <c r="O40" s="126" t="s">
        <v>361</v>
      </c>
      <c r="P40" s="189" t="s">
        <v>846</v>
      </c>
      <c r="Q40" s="126" t="s">
        <v>562</v>
      </c>
      <c r="R40" s="126" t="s">
        <v>433</v>
      </c>
      <c r="S40" s="127" t="s">
        <v>339</v>
      </c>
      <c r="T40" s="120">
        <v>43423.594583333332</v>
      </c>
    </row>
    <row r="41" spans="1:20" ht="52.8" x14ac:dyDescent="0.25">
      <c r="A41" s="117" t="str">
        <f t="shared" si="2"/>
        <v>x-409</v>
      </c>
      <c r="B41" s="124" t="s">
        <v>400</v>
      </c>
      <c r="C41" s="124" t="s">
        <v>456</v>
      </c>
      <c r="D41" s="124" t="s">
        <v>441</v>
      </c>
      <c r="E41" s="124" t="s">
        <v>471</v>
      </c>
      <c r="F41" s="124" t="s">
        <v>355</v>
      </c>
      <c r="G41" s="124" t="s">
        <v>458</v>
      </c>
      <c r="H41" s="124">
        <v>1</v>
      </c>
      <c r="I41" s="124">
        <v>409</v>
      </c>
      <c r="J41" s="124" t="s">
        <v>472</v>
      </c>
      <c r="K41" s="162" t="s">
        <v>473</v>
      </c>
      <c r="L41" s="125" t="s">
        <v>824</v>
      </c>
      <c r="M41" s="141">
        <v>45106</v>
      </c>
      <c r="N41" s="141"/>
      <c r="O41" s="126" t="s">
        <v>361</v>
      </c>
      <c r="P41" s="189" t="s">
        <v>846</v>
      </c>
      <c r="Q41" s="126" t="s">
        <v>563</v>
      </c>
      <c r="R41" s="126" t="s">
        <v>433</v>
      </c>
      <c r="S41" s="127" t="s">
        <v>339</v>
      </c>
      <c r="T41" s="120">
        <v>43423.594583333332</v>
      </c>
    </row>
    <row r="42" spans="1:20" ht="52.8" x14ac:dyDescent="0.25">
      <c r="A42" s="117" t="str">
        <f t="shared" si="2"/>
        <v>x-410</v>
      </c>
      <c r="B42" s="124" t="s">
        <v>400</v>
      </c>
      <c r="C42" s="124" t="s">
        <v>50</v>
      </c>
      <c r="D42" s="124" t="s">
        <v>441</v>
      </c>
      <c r="E42" s="124" t="s">
        <v>474</v>
      </c>
      <c r="F42" s="124" t="s">
        <v>355</v>
      </c>
      <c r="G42" s="124" t="s">
        <v>458</v>
      </c>
      <c r="H42" s="124">
        <v>1</v>
      </c>
      <c r="I42" s="124">
        <v>410</v>
      </c>
      <c r="J42" s="124" t="s">
        <v>475</v>
      </c>
      <c r="K42" s="162" t="s">
        <v>476</v>
      </c>
      <c r="L42" s="125" t="s">
        <v>824</v>
      </c>
      <c r="M42" s="141">
        <v>45106</v>
      </c>
      <c r="N42" s="141"/>
      <c r="O42" s="126" t="s">
        <v>361</v>
      </c>
      <c r="P42" s="189" t="s">
        <v>846</v>
      </c>
      <c r="Q42" s="126" t="s">
        <v>564</v>
      </c>
      <c r="R42" s="126" t="s">
        <v>433</v>
      </c>
      <c r="S42" s="127" t="s">
        <v>339</v>
      </c>
      <c r="T42" s="120">
        <v>43423.594583333332</v>
      </c>
    </row>
    <row r="43" spans="1:20" ht="52.8" x14ac:dyDescent="0.25">
      <c r="A43" s="117" t="str">
        <f t="shared" si="2"/>
        <v>x-411</v>
      </c>
      <c r="B43" s="124" t="s">
        <v>400</v>
      </c>
      <c r="C43" s="124" t="s">
        <v>456</v>
      </c>
      <c r="D43" s="124" t="s">
        <v>441</v>
      </c>
      <c r="E43" s="124" t="s">
        <v>477</v>
      </c>
      <c r="F43" s="124" t="s">
        <v>355</v>
      </c>
      <c r="G43" s="124" t="s">
        <v>458</v>
      </c>
      <c r="H43" s="124">
        <v>1</v>
      </c>
      <c r="I43" s="124">
        <v>411</v>
      </c>
      <c r="J43" s="124" t="s">
        <v>478</v>
      </c>
      <c r="K43" s="162" t="s">
        <v>479</v>
      </c>
      <c r="L43" s="125" t="s">
        <v>824</v>
      </c>
      <c r="M43" s="141">
        <v>45106</v>
      </c>
      <c r="N43" s="141"/>
      <c r="O43" s="126" t="s">
        <v>361</v>
      </c>
      <c r="P43" s="189" t="s">
        <v>846</v>
      </c>
      <c r="Q43" s="126" t="s">
        <v>565</v>
      </c>
      <c r="R43" s="126" t="s">
        <v>433</v>
      </c>
      <c r="S43" s="127" t="s">
        <v>339</v>
      </c>
      <c r="T43" s="120">
        <v>43423.594583333332</v>
      </c>
    </row>
    <row r="44" spans="1:20" ht="52.8" x14ac:dyDescent="0.25">
      <c r="A44" s="117" t="str">
        <f t="shared" si="2"/>
        <v>x-412</v>
      </c>
      <c r="B44" s="124" t="s">
        <v>400</v>
      </c>
      <c r="C44" s="124" t="s">
        <v>50</v>
      </c>
      <c r="D44" s="124" t="s">
        <v>441</v>
      </c>
      <c r="E44" s="124" t="s">
        <v>480</v>
      </c>
      <c r="F44" s="124" t="s">
        <v>355</v>
      </c>
      <c r="G44" s="124" t="s">
        <v>458</v>
      </c>
      <c r="H44" s="124">
        <v>1</v>
      </c>
      <c r="I44" s="124">
        <v>412</v>
      </c>
      <c r="J44" s="124" t="s">
        <v>481</v>
      </c>
      <c r="K44" s="162" t="s">
        <v>483</v>
      </c>
      <c r="L44" s="125" t="s">
        <v>824</v>
      </c>
      <c r="M44" s="141">
        <v>45106</v>
      </c>
      <c r="N44" s="141"/>
      <c r="O44" s="126" t="s">
        <v>361</v>
      </c>
      <c r="P44" s="189" t="s">
        <v>846</v>
      </c>
      <c r="Q44" s="126" t="s">
        <v>566</v>
      </c>
      <c r="R44" s="126" t="s">
        <v>433</v>
      </c>
      <c r="S44" s="127" t="s">
        <v>339</v>
      </c>
      <c r="T44" s="120">
        <v>43423.594583333332</v>
      </c>
    </row>
    <row r="45" spans="1:20" ht="52.8" x14ac:dyDescent="0.25">
      <c r="A45" s="117" t="str">
        <f t="shared" si="2"/>
        <v>x-412</v>
      </c>
      <c r="B45" s="124" t="s">
        <v>400</v>
      </c>
      <c r="C45" s="124" t="s">
        <v>50</v>
      </c>
      <c r="D45" s="124" t="s">
        <v>441</v>
      </c>
      <c r="E45" s="124" t="s">
        <v>480</v>
      </c>
      <c r="F45" s="124" t="s">
        <v>355</v>
      </c>
      <c r="G45" s="124" t="s">
        <v>458</v>
      </c>
      <c r="H45" s="124">
        <v>1</v>
      </c>
      <c r="I45" s="124">
        <v>412</v>
      </c>
      <c r="J45" s="124" t="s">
        <v>482</v>
      </c>
      <c r="K45" s="162" t="s">
        <v>483</v>
      </c>
      <c r="L45" s="125" t="s">
        <v>824</v>
      </c>
      <c r="M45" s="141">
        <v>45106</v>
      </c>
      <c r="N45" s="141"/>
      <c r="O45" s="126" t="s">
        <v>361</v>
      </c>
      <c r="P45" s="189" t="s">
        <v>846</v>
      </c>
      <c r="Q45" s="126" t="s">
        <v>567</v>
      </c>
      <c r="R45" s="126" t="s">
        <v>433</v>
      </c>
      <c r="S45" s="127" t="s">
        <v>339</v>
      </c>
      <c r="T45" s="120">
        <v>43423.594583333332</v>
      </c>
    </row>
    <row r="46" spans="1:20" ht="52.8" x14ac:dyDescent="0.25">
      <c r="A46" s="117" t="str">
        <f t="shared" si="2"/>
        <v>x-413</v>
      </c>
      <c r="B46" s="124" t="s">
        <v>400</v>
      </c>
      <c r="C46" s="124" t="s">
        <v>53</v>
      </c>
      <c r="D46" s="124" t="s">
        <v>441</v>
      </c>
      <c r="E46" s="124" t="s">
        <v>568</v>
      </c>
      <c r="F46" s="124" t="s">
        <v>355</v>
      </c>
      <c r="G46" s="124" t="s">
        <v>484</v>
      </c>
      <c r="H46" s="124">
        <v>1</v>
      </c>
      <c r="I46" s="124">
        <v>413</v>
      </c>
      <c r="J46" s="124" t="s">
        <v>485</v>
      </c>
      <c r="K46" s="124" t="s">
        <v>486</v>
      </c>
      <c r="L46" s="125" t="s">
        <v>824</v>
      </c>
      <c r="M46" s="141">
        <v>45106</v>
      </c>
      <c r="N46" s="141"/>
      <c r="O46" s="126" t="s">
        <v>361</v>
      </c>
      <c r="P46" s="189" t="s">
        <v>846</v>
      </c>
      <c r="Q46" s="126" t="s">
        <v>569</v>
      </c>
      <c r="R46" s="126" t="s">
        <v>433</v>
      </c>
      <c r="S46" s="127" t="s">
        <v>570</v>
      </c>
      <c r="T46" s="120">
        <v>43419.709606481483</v>
      </c>
    </row>
    <row r="47" spans="1:20" ht="66" x14ac:dyDescent="0.25">
      <c r="A47" s="117" t="str">
        <f t="shared" si="2"/>
        <v>x-416</v>
      </c>
      <c r="B47" s="124" t="s">
        <v>350</v>
      </c>
      <c r="C47" s="124" t="s">
        <v>49</v>
      </c>
      <c r="D47" s="124" t="s">
        <v>487</v>
      </c>
      <c r="E47" s="124" t="s">
        <v>488</v>
      </c>
      <c r="F47" s="124" t="s">
        <v>355</v>
      </c>
      <c r="G47" s="124" t="s">
        <v>489</v>
      </c>
      <c r="H47" s="124">
        <v>0</v>
      </c>
      <c r="I47" s="124">
        <v>416</v>
      </c>
      <c r="J47" s="124" t="s">
        <v>490</v>
      </c>
      <c r="K47" s="124" t="s">
        <v>491</v>
      </c>
      <c r="L47" s="125" t="s">
        <v>823</v>
      </c>
      <c r="M47" s="141">
        <v>45106</v>
      </c>
      <c r="N47" s="141"/>
      <c r="O47" s="126" t="s">
        <v>361</v>
      </c>
      <c r="P47" s="189" t="s">
        <v>846</v>
      </c>
      <c r="Q47" s="126" t="s">
        <v>573</v>
      </c>
      <c r="R47" s="126" t="s">
        <v>433</v>
      </c>
      <c r="S47" s="127" t="s">
        <v>570</v>
      </c>
      <c r="T47" s="120">
        <v>43419.709606481483</v>
      </c>
    </row>
    <row r="48" spans="1:20" ht="66" x14ac:dyDescent="0.25">
      <c r="A48" s="117" t="str">
        <f t="shared" si="2"/>
        <v>x-417</v>
      </c>
      <c r="B48" s="124" t="s">
        <v>350</v>
      </c>
      <c r="C48" s="124" t="s">
        <v>49</v>
      </c>
      <c r="D48" s="124" t="s">
        <v>487</v>
      </c>
      <c r="E48" s="124" t="s">
        <v>492</v>
      </c>
      <c r="F48" s="124" t="s">
        <v>355</v>
      </c>
      <c r="G48" s="124" t="s">
        <v>489</v>
      </c>
      <c r="H48" s="124">
        <v>0</v>
      </c>
      <c r="I48" s="124">
        <v>417</v>
      </c>
      <c r="J48" s="124" t="s">
        <v>493</v>
      </c>
      <c r="K48" s="124" t="s">
        <v>494</v>
      </c>
      <c r="L48" s="125" t="s">
        <v>823</v>
      </c>
      <c r="M48" s="141">
        <v>45106</v>
      </c>
      <c r="N48" s="141"/>
      <c r="O48" s="126" t="s">
        <v>361</v>
      </c>
      <c r="P48" s="189" t="s">
        <v>846</v>
      </c>
      <c r="Q48" s="126" t="s">
        <v>574</v>
      </c>
      <c r="R48" s="126" t="s">
        <v>575</v>
      </c>
      <c r="S48" s="127" t="s">
        <v>570</v>
      </c>
      <c r="T48" s="120">
        <v>43419.709606481483</v>
      </c>
    </row>
    <row r="49" spans="1:20" ht="52.8" x14ac:dyDescent="0.25">
      <c r="A49" s="117" t="str">
        <f t="shared" si="2"/>
        <v>x-418</v>
      </c>
      <c r="B49" s="124" t="s">
        <v>350</v>
      </c>
      <c r="C49" s="124" t="s">
        <v>49</v>
      </c>
      <c r="D49" s="124" t="s">
        <v>487</v>
      </c>
      <c r="E49" s="124" t="s">
        <v>544</v>
      </c>
      <c r="F49" s="124" t="s">
        <v>355</v>
      </c>
      <c r="G49" s="124" t="s">
        <v>754</v>
      </c>
      <c r="H49" s="124">
        <v>0</v>
      </c>
      <c r="I49" s="124">
        <v>418</v>
      </c>
      <c r="J49" s="124" t="s">
        <v>641</v>
      </c>
      <c r="K49" s="124" t="s">
        <v>547</v>
      </c>
      <c r="L49" s="125" t="s">
        <v>825</v>
      </c>
      <c r="M49" s="141">
        <v>45106</v>
      </c>
      <c r="N49" s="141"/>
      <c r="O49" s="126" t="s">
        <v>361</v>
      </c>
      <c r="P49" s="189" t="s">
        <v>846</v>
      </c>
      <c r="Q49" s="126" t="s">
        <v>576</v>
      </c>
      <c r="R49" s="126" t="s">
        <v>577</v>
      </c>
      <c r="S49" s="127" t="s">
        <v>578</v>
      </c>
      <c r="T49" s="120">
        <v>43453.619375000002</v>
      </c>
    </row>
    <row r="50" spans="1:20" ht="52.8" x14ac:dyDescent="0.25">
      <c r="A50" s="117" t="str">
        <f t="shared" si="2"/>
        <v>x-419</v>
      </c>
      <c r="B50" s="124" t="s">
        <v>350</v>
      </c>
      <c r="C50" s="124" t="s">
        <v>49</v>
      </c>
      <c r="D50" s="124" t="s">
        <v>487</v>
      </c>
      <c r="E50" s="124" t="s">
        <v>548</v>
      </c>
      <c r="F50" s="124" t="s">
        <v>355</v>
      </c>
      <c r="G50" s="124" t="s">
        <v>754</v>
      </c>
      <c r="H50" s="124">
        <v>0</v>
      </c>
      <c r="I50" s="124">
        <v>419</v>
      </c>
      <c r="J50" s="124" t="s">
        <v>546</v>
      </c>
      <c r="K50" s="124" t="s">
        <v>550</v>
      </c>
      <c r="L50" s="125" t="s">
        <v>825</v>
      </c>
      <c r="M50" s="141">
        <v>45106</v>
      </c>
      <c r="N50" s="141"/>
      <c r="O50" s="126" t="s">
        <v>361</v>
      </c>
      <c r="P50" s="189" t="s">
        <v>846</v>
      </c>
      <c r="Q50" s="126" t="s">
        <v>579</v>
      </c>
      <c r="R50" s="126" t="s">
        <v>577</v>
      </c>
      <c r="S50" s="127" t="s">
        <v>578</v>
      </c>
      <c r="T50" s="120">
        <v>43453.619375000002</v>
      </c>
    </row>
    <row r="51" spans="1:20" ht="52.8" x14ac:dyDescent="0.25">
      <c r="A51" s="117" t="str">
        <f t="shared" si="2"/>
        <v>x-420</v>
      </c>
      <c r="B51" s="124" t="s">
        <v>580</v>
      </c>
      <c r="C51" s="124" t="s">
        <v>456</v>
      </c>
      <c r="D51" s="124" t="s">
        <v>441</v>
      </c>
      <c r="E51" s="124" t="s">
        <v>551</v>
      </c>
      <c r="F51" s="124" t="s">
        <v>355</v>
      </c>
      <c r="G51" s="124"/>
      <c r="H51" s="124">
        <v>1</v>
      </c>
      <c r="I51" s="124">
        <v>420</v>
      </c>
      <c r="J51" s="124" t="s">
        <v>549</v>
      </c>
      <c r="K51" s="124" t="s">
        <v>553</v>
      </c>
      <c r="L51" s="125" t="s">
        <v>824</v>
      </c>
      <c r="M51" s="141">
        <v>45106</v>
      </c>
      <c r="N51" s="141"/>
      <c r="O51" s="126" t="s">
        <v>361</v>
      </c>
      <c r="P51" s="189" t="s">
        <v>846</v>
      </c>
      <c r="Q51" s="126" t="s">
        <v>581</v>
      </c>
      <c r="R51" s="126"/>
      <c r="S51" s="127" t="s">
        <v>434</v>
      </c>
      <c r="T51" s="120">
        <v>43418.482592592591</v>
      </c>
    </row>
    <row r="52" spans="1:20" ht="66" x14ac:dyDescent="0.25">
      <c r="A52" s="117" t="str">
        <f t="shared" si="2"/>
        <v>x-421</v>
      </c>
      <c r="B52" s="124" t="s">
        <v>400</v>
      </c>
      <c r="C52" s="124" t="s">
        <v>53</v>
      </c>
      <c r="D52" s="124" t="s">
        <v>487</v>
      </c>
      <c r="E52" s="124" t="s">
        <v>746</v>
      </c>
      <c r="F52" s="124" t="s">
        <v>355</v>
      </c>
      <c r="G52" s="124" t="s">
        <v>489</v>
      </c>
      <c r="H52" s="124">
        <v>1</v>
      </c>
      <c r="I52" s="124">
        <v>421</v>
      </c>
      <c r="J52" s="124" t="s">
        <v>747</v>
      </c>
      <c r="K52" s="124" t="s">
        <v>748</v>
      </c>
      <c r="L52" s="125" t="s">
        <v>824</v>
      </c>
      <c r="M52" s="141">
        <v>45106</v>
      </c>
      <c r="N52" s="141"/>
      <c r="O52" s="126" t="s">
        <v>361</v>
      </c>
      <c r="P52" s="189" t="s">
        <v>846</v>
      </c>
      <c r="Q52" s="126" t="s">
        <v>571</v>
      </c>
      <c r="R52" s="126" t="s">
        <v>433</v>
      </c>
      <c r="S52" s="127" t="s">
        <v>570</v>
      </c>
      <c r="T52" s="120">
        <v>43419.709606481483</v>
      </c>
    </row>
    <row r="53" spans="1:20" ht="66" x14ac:dyDescent="0.25">
      <c r="A53" s="117" t="str">
        <f t="shared" si="2"/>
        <v>x-422</v>
      </c>
      <c r="B53" s="124" t="s">
        <v>400</v>
      </c>
      <c r="C53" s="124" t="s">
        <v>53</v>
      </c>
      <c r="D53" s="124" t="s">
        <v>487</v>
      </c>
      <c r="E53" s="124" t="s">
        <v>749</v>
      </c>
      <c r="F53" s="124" t="s">
        <v>355</v>
      </c>
      <c r="G53" s="124" t="s">
        <v>489</v>
      </c>
      <c r="H53" s="124">
        <v>1</v>
      </c>
      <c r="I53" s="124">
        <v>422</v>
      </c>
      <c r="J53" s="124" t="s">
        <v>750</v>
      </c>
      <c r="K53" s="124" t="s">
        <v>751</v>
      </c>
      <c r="L53" s="125" t="s">
        <v>824</v>
      </c>
      <c r="M53" s="141">
        <v>45106</v>
      </c>
      <c r="N53" s="141"/>
      <c r="O53" s="126" t="s">
        <v>361</v>
      </c>
      <c r="P53" s="189" t="s">
        <v>846</v>
      </c>
      <c r="Q53" s="126"/>
      <c r="R53" s="126"/>
      <c r="S53" s="127"/>
      <c r="T53" s="120"/>
    </row>
    <row r="54" spans="1:20" ht="52.8" x14ac:dyDescent="0.25">
      <c r="A54" s="117" t="str">
        <f t="shared" si="2"/>
        <v>x-423</v>
      </c>
      <c r="B54" s="124" t="s">
        <v>400</v>
      </c>
      <c r="C54" s="124" t="s">
        <v>53</v>
      </c>
      <c r="D54" s="124" t="s">
        <v>487</v>
      </c>
      <c r="E54" s="124" t="s">
        <v>756</v>
      </c>
      <c r="F54" s="124" t="s">
        <v>355</v>
      </c>
      <c r="G54" s="124" t="s">
        <v>754</v>
      </c>
      <c r="H54" s="124">
        <v>1</v>
      </c>
      <c r="I54" s="124">
        <v>423</v>
      </c>
      <c r="J54" s="124" t="s">
        <v>770</v>
      </c>
      <c r="K54" s="124" t="s">
        <v>752</v>
      </c>
      <c r="L54" s="125" t="s">
        <v>824</v>
      </c>
      <c r="M54" s="141">
        <v>45106</v>
      </c>
      <c r="N54" s="141"/>
      <c r="O54" s="126" t="s">
        <v>361</v>
      </c>
      <c r="P54" s="189" t="s">
        <v>846</v>
      </c>
      <c r="Q54" s="126" t="s">
        <v>572</v>
      </c>
      <c r="R54" s="126" t="s">
        <v>433</v>
      </c>
      <c r="S54" s="127" t="s">
        <v>570</v>
      </c>
      <c r="T54" s="120">
        <v>43419.709606481483</v>
      </c>
    </row>
    <row r="55" spans="1:20" ht="52.8" x14ac:dyDescent="0.25">
      <c r="A55" s="117" t="str">
        <f t="shared" si="2"/>
        <v>x-424</v>
      </c>
      <c r="B55" s="124" t="s">
        <v>400</v>
      </c>
      <c r="C55" s="124" t="s">
        <v>53</v>
      </c>
      <c r="D55" s="124" t="s">
        <v>487</v>
      </c>
      <c r="E55" s="124" t="s">
        <v>755</v>
      </c>
      <c r="F55" s="124" t="s">
        <v>355</v>
      </c>
      <c r="G55" s="124" t="s">
        <v>754</v>
      </c>
      <c r="H55" s="124">
        <v>1</v>
      </c>
      <c r="I55" s="124">
        <v>424</v>
      </c>
      <c r="J55" s="124" t="s">
        <v>771</v>
      </c>
      <c r="K55" s="124" t="s">
        <v>753</v>
      </c>
      <c r="L55" s="125" t="s">
        <v>824</v>
      </c>
      <c r="M55" s="141">
        <v>45106</v>
      </c>
      <c r="N55" s="141"/>
      <c r="O55" s="126" t="s">
        <v>361</v>
      </c>
      <c r="P55" s="189" t="s">
        <v>846</v>
      </c>
      <c r="Q55" s="126" t="s">
        <v>572</v>
      </c>
      <c r="R55" s="126" t="s">
        <v>433</v>
      </c>
      <c r="S55" s="127" t="s">
        <v>570</v>
      </c>
      <c r="T55" s="120">
        <v>43419.709606481483</v>
      </c>
    </row>
    <row r="56" spans="1:20" ht="39.6" customHeight="1" x14ac:dyDescent="0.25">
      <c r="A56" s="117" t="str">
        <f>HYPERLINK("#'x-"&amp;I56 &amp; "'!A1","x-"&amp;I56)</f>
        <v>x-501</v>
      </c>
      <c r="B56" s="124" t="s">
        <v>350</v>
      </c>
      <c r="C56" s="124" t="s">
        <v>49</v>
      </c>
      <c r="D56" s="124" t="s">
        <v>413</v>
      </c>
      <c r="E56" s="124" t="s">
        <v>414</v>
      </c>
      <c r="F56" s="124" t="s">
        <v>355</v>
      </c>
      <c r="G56" s="124" t="s">
        <v>278</v>
      </c>
      <c r="H56" s="124">
        <v>0</v>
      </c>
      <c r="I56" s="124">
        <v>501</v>
      </c>
      <c r="J56" s="124" t="s">
        <v>415</v>
      </c>
      <c r="K56" s="124" t="s">
        <v>416</v>
      </c>
      <c r="L56" s="125" t="s">
        <v>767</v>
      </c>
      <c r="M56" s="141">
        <v>45135</v>
      </c>
      <c r="N56" s="141"/>
      <c r="O56" s="126" t="s">
        <v>361</v>
      </c>
      <c r="P56" s="189" t="s">
        <v>846</v>
      </c>
      <c r="Q56" s="126" t="s">
        <v>438</v>
      </c>
      <c r="R56" s="126" t="s">
        <v>433</v>
      </c>
      <c r="S56" s="127" t="s">
        <v>434</v>
      </c>
      <c r="T56" s="120">
        <v>43427.784872685188</v>
      </c>
    </row>
    <row r="57" spans="1:20" ht="39.6" customHeight="1" x14ac:dyDescent="0.25">
      <c r="A57" s="117" t="str">
        <f t="shared" si="2"/>
        <v>x-502</v>
      </c>
      <c r="B57" s="124" t="s">
        <v>351</v>
      </c>
      <c r="C57" s="124" t="s">
        <v>299</v>
      </c>
      <c r="D57" s="124" t="s">
        <v>413</v>
      </c>
      <c r="E57" s="124" t="s">
        <v>419</v>
      </c>
      <c r="F57" s="124" t="s">
        <v>355</v>
      </c>
      <c r="G57" s="124" t="s">
        <v>278</v>
      </c>
      <c r="H57" s="124">
        <v>1</v>
      </c>
      <c r="I57" s="124">
        <v>502</v>
      </c>
      <c r="J57" s="124" t="s">
        <v>420</v>
      </c>
      <c r="K57" s="124" t="s">
        <v>421</v>
      </c>
      <c r="L57" s="125" t="s">
        <v>768</v>
      </c>
      <c r="M57" s="141">
        <v>45135</v>
      </c>
      <c r="N57" s="141"/>
      <c r="O57" s="126" t="s">
        <v>361</v>
      </c>
      <c r="P57" s="189" t="s">
        <v>846</v>
      </c>
      <c r="Q57" s="126" t="s">
        <v>439</v>
      </c>
      <c r="R57" s="126" t="s">
        <v>433</v>
      </c>
      <c r="S57" s="127" t="s">
        <v>434</v>
      </c>
      <c r="T57" s="120">
        <v>43427.784872685188</v>
      </c>
    </row>
    <row r="58" spans="1:20" ht="39.6" customHeight="1" x14ac:dyDescent="0.25">
      <c r="A58" s="117" t="str">
        <f t="shared" si="2"/>
        <v>x-503</v>
      </c>
      <c r="B58" s="124" t="s">
        <v>351</v>
      </c>
      <c r="C58" s="124" t="s">
        <v>50</v>
      </c>
      <c r="D58" s="124" t="s">
        <v>422</v>
      </c>
      <c r="E58" s="124" t="s">
        <v>423</v>
      </c>
      <c r="F58" s="124" t="s">
        <v>355</v>
      </c>
      <c r="G58" s="124" t="s">
        <v>424</v>
      </c>
      <c r="H58" s="124">
        <v>1</v>
      </c>
      <c r="I58" s="124">
        <v>503</v>
      </c>
      <c r="J58" s="124" t="s">
        <v>425</v>
      </c>
      <c r="K58" s="124" t="s">
        <v>426</v>
      </c>
      <c r="L58" s="125" t="s">
        <v>769</v>
      </c>
      <c r="M58" s="141">
        <v>45135</v>
      </c>
      <c r="N58" s="141"/>
      <c r="O58" s="126" t="s">
        <v>361</v>
      </c>
      <c r="P58" s="189" t="s">
        <v>846</v>
      </c>
      <c r="Q58" s="126"/>
      <c r="R58" s="126"/>
      <c r="S58" s="127"/>
      <c r="T58" s="120"/>
    </row>
    <row r="59" spans="1:20" ht="52.8" x14ac:dyDescent="0.25">
      <c r="A59" s="117" t="str">
        <f t="shared" ref="A59:A87" si="3">HYPERLINK("#'x-"&amp;I59 &amp; "'!A1","x-"&amp;I59)</f>
        <v>x-601</v>
      </c>
      <c r="B59" s="124" t="s">
        <v>350</v>
      </c>
      <c r="C59" s="124" t="s">
        <v>49</v>
      </c>
      <c r="D59" s="124" t="s">
        <v>645</v>
      </c>
      <c r="E59" s="124" t="s">
        <v>646</v>
      </c>
      <c r="F59" s="124" t="s">
        <v>276</v>
      </c>
      <c r="G59" s="124" t="s">
        <v>378</v>
      </c>
      <c r="H59" s="124">
        <v>0</v>
      </c>
      <c r="I59" s="124">
        <v>601</v>
      </c>
      <c r="J59" s="124" t="s">
        <v>647</v>
      </c>
      <c r="K59" s="124" t="s">
        <v>648</v>
      </c>
      <c r="L59" s="125" t="s">
        <v>810</v>
      </c>
      <c r="M59" s="141">
        <v>45135</v>
      </c>
      <c r="N59" s="141"/>
      <c r="O59" s="126" t="s">
        <v>361</v>
      </c>
      <c r="P59" s="189" t="s">
        <v>846</v>
      </c>
      <c r="Q59" s="126" t="s">
        <v>691</v>
      </c>
      <c r="R59" s="126" t="s">
        <v>692</v>
      </c>
      <c r="S59" s="127" t="s">
        <v>578</v>
      </c>
      <c r="T59" s="120">
        <v>43453.477997685186</v>
      </c>
    </row>
    <row r="60" spans="1:20" ht="52.8" x14ac:dyDescent="0.25">
      <c r="A60" s="117" t="str">
        <f t="shared" si="3"/>
        <v>x-603</v>
      </c>
      <c r="B60" s="124" t="s">
        <v>350</v>
      </c>
      <c r="C60" s="124" t="s">
        <v>49</v>
      </c>
      <c r="D60" s="124" t="s">
        <v>645</v>
      </c>
      <c r="E60" s="124" t="s">
        <v>689</v>
      </c>
      <c r="F60" s="124" t="s">
        <v>276</v>
      </c>
      <c r="G60" s="124" t="s">
        <v>677</v>
      </c>
      <c r="H60" s="124">
        <v>0</v>
      </c>
      <c r="I60" s="124">
        <v>603</v>
      </c>
      <c r="J60" s="124" t="s">
        <v>716</v>
      </c>
      <c r="K60" s="124" t="s">
        <v>673</v>
      </c>
      <c r="L60" s="125" t="s">
        <v>810</v>
      </c>
      <c r="M60" s="141">
        <v>45135</v>
      </c>
      <c r="N60" s="141"/>
      <c r="O60" s="126" t="s">
        <v>361</v>
      </c>
      <c r="P60" s="189" t="s">
        <v>846</v>
      </c>
      <c r="Q60" s="126" t="s">
        <v>704</v>
      </c>
      <c r="R60" s="126" t="s">
        <v>692</v>
      </c>
      <c r="S60" s="127" t="s">
        <v>578</v>
      </c>
      <c r="T60" s="120">
        <v>43453.477997685186</v>
      </c>
    </row>
    <row r="61" spans="1:20" ht="52.8" x14ac:dyDescent="0.25">
      <c r="A61" s="117" t="str">
        <f t="shared" si="3"/>
        <v>x-604</v>
      </c>
      <c r="B61" s="124" t="s">
        <v>350</v>
      </c>
      <c r="C61" s="124" t="s">
        <v>49</v>
      </c>
      <c r="D61" s="124" t="s">
        <v>674</v>
      </c>
      <c r="E61" s="124" t="s">
        <v>690</v>
      </c>
      <c r="F61" s="124" t="s">
        <v>355</v>
      </c>
      <c r="G61" s="124" t="s">
        <v>677</v>
      </c>
      <c r="H61" s="124">
        <v>0</v>
      </c>
      <c r="I61" s="124">
        <v>604</v>
      </c>
      <c r="J61" s="124" t="s">
        <v>707</v>
      </c>
      <c r="K61" s="124" t="s">
        <v>678</v>
      </c>
      <c r="L61" s="125" t="s">
        <v>810</v>
      </c>
      <c r="M61" s="141">
        <v>45135</v>
      </c>
      <c r="N61" s="141"/>
      <c r="O61" s="126" t="s">
        <v>361</v>
      </c>
      <c r="P61" s="189" t="s">
        <v>846</v>
      </c>
      <c r="Q61" s="126" t="s">
        <v>705</v>
      </c>
      <c r="R61" s="126" t="s">
        <v>692</v>
      </c>
      <c r="S61" s="127" t="s">
        <v>578</v>
      </c>
      <c r="T61" s="120">
        <v>43453.477997685186</v>
      </c>
    </row>
    <row r="62" spans="1:20" ht="52.8" x14ac:dyDescent="0.25">
      <c r="A62" s="117" t="str">
        <f t="shared" si="3"/>
        <v>x-605</v>
      </c>
      <c r="B62" s="124" t="s">
        <v>350</v>
      </c>
      <c r="C62" s="124" t="s">
        <v>49</v>
      </c>
      <c r="D62" s="124" t="s">
        <v>645</v>
      </c>
      <c r="E62" s="124" t="s">
        <v>657</v>
      </c>
      <c r="F62" s="124" t="s">
        <v>276</v>
      </c>
      <c r="G62" s="124" t="s">
        <v>378</v>
      </c>
      <c r="H62" s="124">
        <v>0</v>
      </c>
      <c r="I62" s="124">
        <v>605</v>
      </c>
      <c r="J62" s="124" t="s">
        <v>708</v>
      </c>
      <c r="K62" s="124" t="s">
        <v>658</v>
      </c>
      <c r="L62" s="125" t="s">
        <v>810</v>
      </c>
      <c r="M62" s="141">
        <v>45135</v>
      </c>
      <c r="N62" s="141"/>
      <c r="O62" s="126" t="s">
        <v>361</v>
      </c>
      <c r="P62" s="189" t="s">
        <v>846</v>
      </c>
      <c r="Q62" s="126" t="s">
        <v>693</v>
      </c>
      <c r="R62" s="126" t="s">
        <v>692</v>
      </c>
      <c r="S62" s="127" t="s">
        <v>578</v>
      </c>
      <c r="T62" s="120">
        <v>43453.477997685186</v>
      </c>
    </row>
    <row r="63" spans="1:20" ht="54" customHeight="1" x14ac:dyDescent="0.25">
      <c r="A63" s="117" t="str">
        <f t="shared" si="3"/>
        <v>x-606</v>
      </c>
      <c r="B63" s="124" t="s">
        <v>350</v>
      </c>
      <c r="C63" s="124" t="s">
        <v>49</v>
      </c>
      <c r="D63" s="124" t="s">
        <v>645</v>
      </c>
      <c r="E63" s="124" t="s">
        <v>659</v>
      </c>
      <c r="F63" s="124" t="s">
        <v>276</v>
      </c>
      <c r="G63" s="124" t="s">
        <v>378</v>
      </c>
      <c r="H63" s="124">
        <v>0</v>
      </c>
      <c r="I63" s="124">
        <v>606</v>
      </c>
      <c r="J63" s="124" t="s">
        <v>709</v>
      </c>
      <c r="K63" s="124" t="s">
        <v>660</v>
      </c>
      <c r="L63" s="125" t="s">
        <v>810</v>
      </c>
      <c r="M63" s="141">
        <v>45135</v>
      </c>
      <c r="N63" s="141"/>
      <c r="O63" s="126" t="s">
        <v>361</v>
      </c>
      <c r="P63" s="189" t="s">
        <v>846</v>
      </c>
      <c r="Q63" s="126" t="s">
        <v>694</v>
      </c>
      <c r="R63" s="126" t="s">
        <v>692</v>
      </c>
      <c r="S63" s="127" t="s">
        <v>578</v>
      </c>
      <c r="T63" s="120">
        <v>43453.477997685186</v>
      </c>
    </row>
    <row r="64" spans="1:20" ht="52.8" x14ac:dyDescent="0.25">
      <c r="A64" s="117" t="str">
        <f t="shared" si="3"/>
        <v>x-607</v>
      </c>
      <c r="B64" s="124" t="s">
        <v>351</v>
      </c>
      <c r="C64" s="124" t="s">
        <v>456</v>
      </c>
      <c r="D64" s="124" t="s">
        <v>645</v>
      </c>
      <c r="E64" s="124" t="s">
        <v>661</v>
      </c>
      <c r="F64" s="124" t="s">
        <v>276</v>
      </c>
      <c r="G64" s="124" t="s">
        <v>378</v>
      </c>
      <c r="H64" s="124">
        <v>1</v>
      </c>
      <c r="I64" s="124">
        <v>607</v>
      </c>
      <c r="J64" s="124" t="s">
        <v>710</v>
      </c>
      <c r="K64" s="124" t="s">
        <v>648</v>
      </c>
      <c r="L64" s="125" t="s">
        <v>811</v>
      </c>
      <c r="M64" s="141">
        <v>45135</v>
      </c>
      <c r="N64" s="141"/>
      <c r="O64" s="126" t="s">
        <v>361</v>
      </c>
      <c r="P64" s="189" t="s">
        <v>846</v>
      </c>
      <c r="Q64" s="126" t="s">
        <v>695</v>
      </c>
      <c r="R64" s="126" t="s">
        <v>692</v>
      </c>
      <c r="S64" s="127" t="s">
        <v>578</v>
      </c>
      <c r="T64" s="120">
        <v>43453.477997685186</v>
      </c>
    </row>
    <row r="65" spans="1:20" ht="52.8" x14ac:dyDescent="0.25">
      <c r="A65" s="117" t="str">
        <f t="shared" si="3"/>
        <v>x-608</v>
      </c>
      <c r="B65" s="124" t="s">
        <v>351</v>
      </c>
      <c r="C65" s="124" t="s">
        <v>53</v>
      </c>
      <c r="D65" s="124" t="s">
        <v>645</v>
      </c>
      <c r="E65" s="124" t="s">
        <v>670</v>
      </c>
      <c r="F65" s="124" t="s">
        <v>276</v>
      </c>
      <c r="G65" s="124" t="s">
        <v>378</v>
      </c>
      <c r="H65" s="124">
        <v>1</v>
      </c>
      <c r="I65" s="124">
        <v>608</v>
      </c>
      <c r="J65" s="124" t="s">
        <v>685</v>
      </c>
      <c r="K65" s="124" t="s">
        <v>671</v>
      </c>
      <c r="L65" s="125" t="s">
        <v>811</v>
      </c>
      <c r="M65" s="141">
        <v>45135</v>
      </c>
      <c r="N65" s="141"/>
      <c r="O65" s="126" t="s">
        <v>361</v>
      </c>
      <c r="P65" s="189" t="s">
        <v>846</v>
      </c>
      <c r="Q65" s="126" t="s">
        <v>696</v>
      </c>
      <c r="R65" s="126" t="s">
        <v>692</v>
      </c>
      <c r="S65" s="127" t="s">
        <v>578</v>
      </c>
      <c r="T65" s="120">
        <v>43453.477997685186</v>
      </c>
    </row>
    <row r="66" spans="1:20" ht="52.8" x14ac:dyDescent="0.25">
      <c r="A66" s="117" t="str">
        <f t="shared" si="3"/>
        <v>x-610</v>
      </c>
      <c r="B66" s="124" t="s">
        <v>351</v>
      </c>
      <c r="C66" s="124" t="s">
        <v>299</v>
      </c>
      <c r="D66" s="124" t="s">
        <v>645</v>
      </c>
      <c r="E66" s="124" t="s">
        <v>1009</v>
      </c>
      <c r="F66" s="124" t="s">
        <v>276</v>
      </c>
      <c r="G66" s="124" t="s">
        <v>672</v>
      </c>
      <c r="H66" s="124">
        <v>1</v>
      </c>
      <c r="I66" s="124">
        <v>610</v>
      </c>
      <c r="J66" s="124" t="s">
        <v>711</v>
      </c>
      <c r="K66" s="124" t="s">
        <v>673</v>
      </c>
      <c r="L66" s="125" t="s">
        <v>811</v>
      </c>
      <c r="M66" s="141">
        <v>45135</v>
      </c>
      <c r="N66" s="141"/>
      <c r="O66" s="126" t="s">
        <v>361</v>
      </c>
      <c r="P66" s="189" t="s">
        <v>846</v>
      </c>
      <c r="Q66" s="126" t="s">
        <v>697</v>
      </c>
      <c r="R66" s="126" t="s">
        <v>692</v>
      </c>
      <c r="S66" s="127" t="s">
        <v>578</v>
      </c>
      <c r="T66" s="120">
        <v>43453.477997685186</v>
      </c>
    </row>
    <row r="67" spans="1:20" ht="52.8" x14ac:dyDescent="0.25">
      <c r="A67" s="117" t="str">
        <f t="shared" si="3"/>
        <v>x-610</v>
      </c>
      <c r="B67" s="124" t="s">
        <v>351</v>
      </c>
      <c r="C67" s="124" t="s">
        <v>299</v>
      </c>
      <c r="D67" s="124" t="s">
        <v>645</v>
      </c>
      <c r="E67" s="124" t="s">
        <v>1010</v>
      </c>
      <c r="F67" s="124" t="s">
        <v>276</v>
      </c>
      <c r="G67" s="124" t="s">
        <v>672</v>
      </c>
      <c r="H67" s="124">
        <v>1</v>
      </c>
      <c r="I67" s="124">
        <v>610</v>
      </c>
      <c r="J67" s="124" t="s">
        <v>712</v>
      </c>
      <c r="K67" s="124" t="s">
        <v>673</v>
      </c>
      <c r="L67" s="125" t="s">
        <v>811</v>
      </c>
      <c r="M67" s="141">
        <v>45135</v>
      </c>
      <c r="N67" s="141"/>
      <c r="O67" s="126" t="s">
        <v>361</v>
      </c>
      <c r="P67" s="189" t="s">
        <v>846</v>
      </c>
      <c r="Q67" s="126" t="s">
        <v>698</v>
      </c>
      <c r="R67" s="126" t="s">
        <v>692</v>
      </c>
      <c r="S67" s="127" t="s">
        <v>578</v>
      </c>
      <c r="T67" s="120">
        <v>43453.477997685186</v>
      </c>
    </row>
    <row r="68" spans="1:20" ht="52.8" x14ac:dyDescent="0.25">
      <c r="A68" s="117" t="str">
        <f t="shared" si="3"/>
        <v>x-611</v>
      </c>
      <c r="B68" s="124" t="s">
        <v>351</v>
      </c>
      <c r="C68" s="124" t="s">
        <v>299</v>
      </c>
      <c r="D68" s="124" t="s">
        <v>674</v>
      </c>
      <c r="E68" s="124" t="s">
        <v>675</v>
      </c>
      <c r="F68" s="124" t="s">
        <v>355</v>
      </c>
      <c r="G68" s="124" t="s">
        <v>677</v>
      </c>
      <c r="H68" s="124">
        <v>1</v>
      </c>
      <c r="I68" s="124">
        <v>611</v>
      </c>
      <c r="J68" s="124" t="s">
        <v>713</v>
      </c>
      <c r="K68" s="124" t="s">
        <v>678</v>
      </c>
      <c r="L68" s="125" t="s">
        <v>811</v>
      </c>
      <c r="M68" s="141">
        <v>45135</v>
      </c>
      <c r="N68" s="141"/>
      <c r="O68" s="126" t="s">
        <v>361</v>
      </c>
      <c r="P68" s="189" t="s">
        <v>846</v>
      </c>
      <c r="Q68" s="126" t="s">
        <v>699</v>
      </c>
      <c r="R68" s="126" t="s">
        <v>692</v>
      </c>
      <c r="S68" s="127" t="s">
        <v>578</v>
      </c>
      <c r="T68" s="120">
        <v>43453.477997685186</v>
      </c>
    </row>
    <row r="69" spans="1:20" ht="52.8" x14ac:dyDescent="0.25">
      <c r="A69" s="117" t="str">
        <f t="shared" si="3"/>
        <v>x-611</v>
      </c>
      <c r="B69" s="124" t="s">
        <v>351</v>
      </c>
      <c r="C69" s="124" t="s">
        <v>299</v>
      </c>
      <c r="D69" s="124" t="s">
        <v>674</v>
      </c>
      <c r="E69" s="124" t="s">
        <v>676</v>
      </c>
      <c r="F69" s="124" t="s">
        <v>355</v>
      </c>
      <c r="G69" s="124" t="s">
        <v>677</v>
      </c>
      <c r="H69" s="124">
        <v>1</v>
      </c>
      <c r="I69" s="124">
        <v>611</v>
      </c>
      <c r="J69" s="124" t="s">
        <v>714</v>
      </c>
      <c r="K69" s="124" t="s">
        <v>678</v>
      </c>
      <c r="L69" s="125" t="s">
        <v>811</v>
      </c>
      <c r="M69" s="141">
        <v>45135</v>
      </c>
      <c r="N69" s="141"/>
      <c r="O69" s="126" t="s">
        <v>361</v>
      </c>
      <c r="P69" s="189" t="s">
        <v>846</v>
      </c>
      <c r="Q69" s="126" t="s">
        <v>700</v>
      </c>
      <c r="R69" s="126" t="s">
        <v>692</v>
      </c>
      <c r="S69" s="127" t="s">
        <v>578</v>
      </c>
      <c r="T69" s="120">
        <v>43453.477997685186</v>
      </c>
    </row>
    <row r="70" spans="1:20" ht="52.8" x14ac:dyDescent="0.25">
      <c r="A70" s="117" t="str">
        <f t="shared" si="3"/>
        <v>x-612</v>
      </c>
      <c r="B70" s="124" t="s">
        <v>351</v>
      </c>
      <c r="C70" s="124" t="s">
        <v>299</v>
      </c>
      <c r="D70" s="124" t="s">
        <v>645</v>
      </c>
      <c r="E70" s="124" t="s">
        <v>684</v>
      </c>
      <c r="F70" s="124" t="s">
        <v>276</v>
      </c>
      <c r="G70" s="124" t="s">
        <v>378</v>
      </c>
      <c r="H70" s="124">
        <v>1</v>
      </c>
      <c r="I70" s="124">
        <v>612</v>
      </c>
      <c r="J70" s="124" t="s">
        <v>715</v>
      </c>
      <c r="K70" s="124" t="s">
        <v>701</v>
      </c>
      <c r="L70" s="125" t="s">
        <v>811</v>
      </c>
      <c r="M70" s="141">
        <v>45135</v>
      </c>
      <c r="N70" s="141"/>
      <c r="O70" s="126" t="s">
        <v>361</v>
      </c>
      <c r="P70" s="189" t="s">
        <v>846</v>
      </c>
      <c r="Q70" s="126" t="s">
        <v>702</v>
      </c>
      <c r="R70" s="126" t="s">
        <v>692</v>
      </c>
      <c r="S70" s="127" t="s">
        <v>578</v>
      </c>
      <c r="T70" s="120">
        <v>43453.477997685186</v>
      </c>
    </row>
    <row r="71" spans="1:20" ht="52.8" x14ac:dyDescent="0.25">
      <c r="A71" s="117" t="str">
        <f t="shared" si="3"/>
        <v>x-613</v>
      </c>
      <c r="B71" s="124" t="s">
        <v>351</v>
      </c>
      <c r="C71" s="124" t="s">
        <v>299</v>
      </c>
      <c r="D71" s="124" t="s">
        <v>645</v>
      </c>
      <c r="E71" s="124" t="s">
        <v>688</v>
      </c>
      <c r="F71" s="124" t="s">
        <v>276</v>
      </c>
      <c r="G71" s="124" t="s">
        <v>378</v>
      </c>
      <c r="H71" s="124">
        <v>1</v>
      </c>
      <c r="I71" s="124">
        <v>613</v>
      </c>
      <c r="J71" s="124" t="s">
        <v>706</v>
      </c>
      <c r="K71" s="124" t="s">
        <v>660</v>
      </c>
      <c r="L71" s="125" t="s">
        <v>811</v>
      </c>
      <c r="M71" s="141">
        <v>45135</v>
      </c>
      <c r="N71" s="141"/>
      <c r="O71" s="126" t="s">
        <v>361</v>
      </c>
      <c r="P71" s="189" t="s">
        <v>846</v>
      </c>
      <c r="Q71" s="126" t="s">
        <v>703</v>
      </c>
      <c r="R71" s="126" t="s">
        <v>692</v>
      </c>
      <c r="S71" s="127" t="s">
        <v>578</v>
      </c>
      <c r="T71" s="120">
        <v>43453.477997685186</v>
      </c>
    </row>
    <row r="72" spans="1:20" ht="39.6" customHeight="1" x14ac:dyDescent="0.25">
      <c r="A72" s="117" t="str">
        <f t="shared" si="3"/>
        <v>x-701</v>
      </c>
      <c r="B72" s="124" t="s">
        <v>350</v>
      </c>
      <c r="C72" s="124" t="s">
        <v>49</v>
      </c>
      <c r="D72" s="124" t="s">
        <v>495</v>
      </c>
      <c r="E72" s="124" t="s">
        <v>496</v>
      </c>
      <c r="F72" s="124" t="s">
        <v>276</v>
      </c>
      <c r="G72" s="124" t="s">
        <v>378</v>
      </c>
      <c r="H72" s="124">
        <v>0</v>
      </c>
      <c r="I72" s="124">
        <v>701</v>
      </c>
      <c r="J72" s="124" t="s">
        <v>497</v>
      </c>
      <c r="K72" s="124" t="s">
        <v>498</v>
      </c>
      <c r="L72" s="125" t="s">
        <v>826</v>
      </c>
      <c r="M72" s="141">
        <v>45184</v>
      </c>
      <c r="N72" s="141"/>
      <c r="O72" s="126" t="s">
        <v>361</v>
      </c>
      <c r="P72" s="189" t="s">
        <v>846</v>
      </c>
      <c r="Q72" s="126"/>
      <c r="R72" s="126"/>
      <c r="S72" s="127"/>
      <c r="T72" s="120"/>
    </row>
    <row r="73" spans="1:20" ht="39.6" customHeight="1" x14ac:dyDescent="0.25">
      <c r="A73" s="117" t="str">
        <f t="shared" si="3"/>
        <v>x-702</v>
      </c>
      <c r="B73" s="124" t="s">
        <v>350</v>
      </c>
      <c r="C73" s="124" t="s">
        <v>49</v>
      </c>
      <c r="D73" s="124" t="s">
        <v>495</v>
      </c>
      <c r="E73" s="124" t="s">
        <v>502</v>
      </c>
      <c r="F73" s="124" t="s">
        <v>276</v>
      </c>
      <c r="G73" s="124" t="s">
        <v>378</v>
      </c>
      <c r="H73" s="124">
        <v>0</v>
      </c>
      <c r="I73" s="124">
        <v>702</v>
      </c>
      <c r="J73" s="124" t="s">
        <v>503</v>
      </c>
      <c r="K73" s="124" t="s">
        <v>504</v>
      </c>
      <c r="L73" s="125" t="s">
        <v>826</v>
      </c>
      <c r="M73" s="141">
        <v>45184</v>
      </c>
      <c r="N73" s="141"/>
      <c r="O73" s="126" t="s">
        <v>361</v>
      </c>
      <c r="P73" s="189" t="s">
        <v>846</v>
      </c>
      <c r="Q73" s="126"/>
      <c r="R73" s="126"/>
      <c r="S73" s="127"/>
      <c r="T73" s="120"/>
    </row>
    <row r="74" spans="1:20" ht="39.6" customHeight="1" x14ac:dyDescent="0.25">
      <c r="A74" s="117" t="str">
        <f t="shared" si="3"/>
        <v>x-703</v>
      </c>
      <c r="B74" s="124" t="s">
        <v>350</v>
      </c>
      <c r="C74" s="124" t="s">
        <v>49</v>
      </c>
      <c r="D74" s="124" t="s">
        <v>495</v>
      </c>
      <c r="E74" s="124" t="s">
        <v>505</v>
      </c>
      <c r="F74" s="124" t="s">
        <v>276</v>
      </c>
      <c r="G74" s="124" t="s">
        <v>378</v>
      </c>
      <c r="H74" s="124">
        <v>0</v>
      </c>
      <c r="I74" s="124">
        <v>703</v>
      </c>
      <c r="J74" s="124" t="s">
        <v>506</v>
      </c>
      <c r="K74" s="124" t="s">
        <v>507</v>
      </c>
      <c r="L74" s="125" t="s">
        <v>826</v>
      </c>
      <c r="M74" s="141">
        <v>45184</v>
      </c>
      <c r="N74" s="141"/>
      <c r="O74" s="126" t="s">
        <v>361</v>
      </c>
      <c r="P74" s="189" t="s">
        <v>846</v>
      </c>
      <c r="Q74" s="126"/>
      <c r="R74" s="126"/>
      <c r="S74" s="127"/>
      <c r="T74" s="120"/>
    </row>
    <row r="75" spans="1:20" ht="39.6" customHeight="1" x14ac:dyDescent="0.25">
      <c r="A75" s="117" t="str">
        <f t="shared" si="3"/>
        <v>x-704</v>
      </c>
      <c r="B75" s="124" t="s">
        <v>350</v>
      </c>
      <c r="C75" s="124" t="s">
        <v>49</v>
      </c>
      <c r="D75" s="124" t="s">
        <v>495</v>
      </c>
      <c r="E75" s="124" t="s">
        <v>508</v>
      </c>
      <c r="F75" s="124" t="s">
        <v>276</v>
      </c>
      <c r="G75" s="124" t="s">
        <v>378</v>
      </c>
      <c r="H75" s="124">
        <v>0</v>
      </c>
      <c r="I75" s="124">
        <v>704</v>
      </c>
      <c r="J75" s="124" t="s">
        <v>509</v>
      </c>
      <c r="K75" s="124" t="s">
        <v>510</v>
      </c>
      <c r="L75" s="125" t="s">
        <v>826</v>
      </c>
      <c r="M75" s="141">
        <v>45184</v>
      </c>
      <c r="N75" s="141"/>
      <c r="O75" s="126" t="s">
        <v>361</v>
      </c>
      <c r="P75" s="189" t="s">
        <v>846</v>
      </c>
      <c r="Q75" s="126"/>
      <c r="R75" s="126"/>
      <c r="S75" s="127"/>
      <c r="T75" s="120"/>
    </row>
    <row r="76" spans="1:20" ht="39.6" customHeight="1" x14ac:dyDescent="0.25">
      <c r="A76" s="117" t="str">
        <f t="shared" si="3"/>
        <v>x-705</v>
      </c>
      <c r="B76" s="124" t="s">
        <v>350</v>
      </c>
      <c r="C76" s="124" t="s">
        <v>49</v>
      </c>
      <c r="D76" s="124" t="s">
        <v>495</v>
      </c>
      <c r="E76" s="124" t="s">
        <v>512</v>
      </c>
      <c r="F76" s="124" t="s">
        <v>276</v>
      </c>
      <c r="G76" s="124" t="s">
        <v>378</v>
      </c>
      <c r="H76" s="124">
        <v>0</v>
      </c>
      <c r="I76" s="124">
        <v>705</v>
      </c>
      <c r="J76" s="124" t="s">
        <v>513</v>
      </c>
      <c r="K76" s="124" t="s">
        <v>514</v>
      </c>
      <c r="L76" s="125" t="s">
        <v>826</v>
      </c>
      <c r="M76" s="141">
        <v>45184</v>
      </c>
      <c r="N76" s="141"/>
      <c r="O76" s="126" t="s">
        <v>361</v>
      </c>
      <c r="P76" s="189" t="s">
        <v>846</v>
      </c>
      <c r="Q76" s="126"/>
      <c r="R76" s="126"/>
      <c r="S76" s="127"/>
      <c r="T76" s="120"/>
    </row>
    <row r="77" spans="1:20" ht="39.6" customHeight="1" x14ac:dyDescent="0.25">
      <c r="A77" s="117" t="str">
        <f t="shared" si="3"/>
        <v>x-706</v>
      </c>
      <c r="B77" s="124" t="s">
        <v>350</v>
      </c>
      <c r="C77" s="124" t="s">
        <v>49</v>
      </c>
      <c r="D77" s="124" t="s">
        <v>495</v>
      </c>
      <c r="E77" s="124" t="s">
        <v>515</v>
      </c>
      <c r="F77" s="124" t="s">
        <v>276</v>
      </c>
      <c r="G77" s="124" t="s">
        <v>378</v>
      </c>
      <c r="H77" s="124">
        <v>0</v>
      </c>
      <c r="I77" s="124">
        <v>706</v>
      </c>
      <c r="J77" s="124" t="s">
        <v>516</v>
      </c>
      <c r="K77" s="124" t="s">
        <v>517</v>
      </c>
      <c r="L77" s="125" t="s">
        <v>826</v>
      </c>
      <c r="M77" s="141">
        <v>45184</v>
      </c>
      <c r="N77" s="141"/>
      <c r="O77" s="126" t="s">
        <v>361</v>
      </c>
      <c r="P77" s="189" t="s">
        <v>846</v>
      </c>
      <c r="Q77" s="126"/>
      <c r="R77" s="126"/>
      <c r="S77" s="127"/>
      <c r="T77" s="120"/>
    </row>
    <row r="78" spans="1:20" ht="39.6" customHeight="1" x14ac:dyDescent="0.25">
      <c r="A78" s="117" t="str">
        <f t="shared" si="3"/>
        <v>x-707</v>
      </c>
      <c r="B78" s="124" t="s">
        <v>350</v>
      </c>
      <c r="C78" s="124" t="s">
        <v>49</v>
      </c>
      <c r="D78" s="124" t="s">
        <v>495</v>
      </c>
      <c r="E78" s="124" t="s">
        <v>518</v>
      </c>
      <c r="F78" s="124" t="s">
        <v>276</v>
      </c>
      <c r="G78" s="124" t="s">
        <v>378</v>
      </c>
      <c r="H78" s="124">
        <v>0</v>
      </c>
      <c r="I78" s="124">
        <v>707</v>
      </c>
      <c r="J78" s="124" t="s">
        <v>519</v>
      </c>
      <c r="K78" s="124" t="s">
        <v>520</v>
      </c>
      <c r="L78" s="125" t="s">
        <v>826</v>
      </c>
      <c r="M78" s="141">
        <v>45184</v>
      </c>
      <c r="N78" s="141"/>
      <c r="O78" s="126" t="s">
        <v>361</v>
      </c>
      <c r="P78" s="189" t="s">
        <v>846</v>
      </c>
      <c r="Q78" s="126"/>
      <c r="R78" s="126"/>
      <c r="S78" s="127"/>
      <c r="T78" s="120"/>
    </row>
    <row r="79" spans="1:20" ht="39.6" customHeight="1" x14ac:dyDescent="0.25">
      <c r="A79" s="117" t="str">
        <f t="shared" si="3"/>
        <v>x-708</v>
      </c>
      <c r="B79" s="124" t="s">
        <v>350</v>
      </c>
      <c r="C79" s="124" t="s">
        <v>49</v>
      </c>
      <c r="D79" s="124" t="s">
        <v>495</v>
      </c>
      <c r="E79" s="124" t="s">
        <v>521</v>
      </c>
      <c r="F79" s="124" t="s">
        <v>276</v>
      </c>
      <c r="G79" s="124" t="s">
        <v>378</v>
      </c>
      <c r="H79" s="124">
        <v>0</v>
      </c>
      <c r="I79" s="124">
        <v>708</v>
      </c>
      <c r="J79" s="124" t="s">
        <v>522</v>
      </c>
      <c r="K79" s="124" t="s">
        <v>523</v>
      </c>
      <c r="L79" s="125" t="s">
        <v>826</v>
      </c>
      <c r="M79" s="141">
        <v>45184</v>
      </c>
      <c r="N79" s="141"/>
      <c r="O79" s="126" t="s">
        <v>361</v>
      </c>
      <c r="P79" s="189" t="s">
        <v>846</v>
      </c>
      <c r="Q79" s="126"/>
      <c r="R79" s="126"/>
      <c r="S79" s="127"/>
      <c r="T79" s="120"/>
    </row>
    <row r="80" spans="1:20" ht="39.6" customHeight="1" x14ac:dyDescent="0.25">
      <c r="A80" s="117" t="str">
        <f t="shared" si="3"/>
        <v>x-709</v>
      </c>
      <c r="B80" s="124" t="s">
        <v>351</v>
      </c>
      <c r="C80" s="124" t="s">
        <v>50</v>
      </c>
      <c r="D80" s="124" t="s">
        <v>495</v>
      </c>
      <c r="E80" s="124" t="s">
        <v>524</v>
      </c>
      <c r="F80" s="124" t="s">
        <v>355</v>
      </c>
      <c r="G80" s="124" t="s">
        <v>378</v>
      </c>
      <c r="H80" s="124">
        <v>1</v>
      </c>
      <c r="I80" s="124">
        <v>709</v>
      </c>
      <c r="J80" s="124" t="s">
        <v>525</v>
      </c>
      <c r="K80" s="124" t="s">
        <v>526</v>
      </c>
      <c r="L80" s="125" t="s">
        <v>827</v>
      </c>
      <c r="M80" s="141">
        <v>45184</v>
      </c>
      <c r="N80" s="141"/>
      <c r="O80" s="126" t="s">
        <v>361</v>
      </c>
      <c r="P80" s="189" t="s">
        <v>846</v>
      </c>
      <c r="Q80" s="126"/>
      <c r="R80" s="126"/>
      <c r="S80" s="127"/>
      <c r="T80" s="120"/>
    </row>
    <row r="81" spans="1:20" ht="39.6" customHeight="1" x14ac:dyDescent="0.25">
      <c r="A81" s="117" t="str">
        <f t="shared" si="3"/>
        <v>x-710</v>
      </c>
      <c r="B81" s="124" t="s">
        <v>351</v>
      </c>
      <c r="C81" s="124" t="s">
        <v>528</v>
      </c>
      <c r="D81" s="124" t="s">
        <v>495</v>
      </c>
      <c r="E81" s="124" t="s">
        <v>529</v>
      </c>
      <c r="F81" s="124" t="s">
        <v>355</v>
      </c>
      <c r="G81" s="124" t="s">
        <v>378</v>
      </c>
      <c r="H81" s="124">
        <v>1</v>
      </c>
      <c r="I81" s="124">
        <v>710</v>
      </c>
      <c r="J81" s="124" t="s">
        <v>535</v>
      </c>
      <c r="K81" s="124" t="s">
        <v>531</v>
      </c>
      <c r="L81" s="125" t="s">
        <v>827</v>
      </c>
      <c r="M81" s="141">
        <v>45184</v>
      </c>
      <c r="N81" s="141"/>
      <c r="O81" s="126" t="s">
        <v>361</v>
      </c>
      <c r="P81" s="189" t="s">
        <v>846</v>
      </c>
      <c r="Q81" s="126"/>
      <c r="R81" s="126"/>
      <c r="S81" s="127"/>
      <c r="T81" s="120"/>
    </row>
    <row r="82" spans="1:20" ht="39.6" customHeight="1" x14ac:dyDescent="0.25">
      <c r="A82" s="117" t="str">
        <f t="shared" si="3"/>
        <v>x-711</v>
      </c>
      <c r="B82" s="124" t="s">
        <v>351</v>
      </c>
      <c r="C82" s="124" t="s">
        <v>53</v>
      </c>
      <c r="D82" s="124" t="s">
        <v>495</v>
      </c>
      <c r="E82" s="124" t="s">
        <v>532</v>
      </c>
      <c r="F82" s="124" t="s">
        <v>276</v>
      </c>
      <c r="G82" s="124" t="s">
        <v>378</v>
      </c>
      <c r="H82" s="124">
        <v>1</v>
      </c>
      <c r="I82" s="124">
        <v>711</v>
      </c>
      <c r="J82" s="124" t="s">
        <v>533</v>
      </c>
      <c r="K82" s="124" t="s">
        <v>534</v>
      </c>
      <c r="L82" s="125" t="s">
        <v>827</v>
      </c>
      <c r="M82" s="141">
        <v>45184</v>
      </c>
      <c r="N82" s="141"/>
      <c r="O82" s="126" t="s">
        <v>361</v>
      </c>
      <c r="P82" s="189" t="s">
        <v>846</v>
      </c>
      <c r="Q82" s="126"/>
      <c r="R82" s="126"/>
      <c r="S82" s="127"/>
      <c r="T82" s="120"/>
    </row>
    <row r="83" spans="1:20" ht="39.6" customHeight="1" x14ac:dyDescent="0.25">
      <c r="A83" s="117" t="str">
        <f t="shared" si="3"/>
        <v>x-717</v>
      </c>
      <c r="B83" s="124" t="s">
        <v>350</v>
      </c>
      <c r="C83" s="124" t="s">
        <v>49</v>
      </c>
      <c r="D83" s="124" t="s">
        <v>582</v>
      </c>
      <c r="E83" s="124" t="s">
        <v>583</v>
      </c>
      <c r="F83" s="124" t="s">
        <v>355</v>
      </c>
      <c r="G83" s="124" t="s">
        <v>640</v>
      </c>
      <c r="H83" s="124">
        <v>0</v>
      </c>
      <c r="I83" s="124">
        <v>717</v>
      </c>
      <c r="J83" s="124" t="s">
        <v>610</v>
      </c>
      <c r="K83" s="124" t="s">
        <v>587</v>
      </c>
      <c r="L83" s="125" t="s">
        <v>828</v>
      </c>
      <c r="M83" s="141">
        <v>45184</v>
      </c>
      <c r="N83" s="141"/>
      <c r="O83" s="126" t="s">
        <v>361</v>
      </c>
      <c r="P83" s="189" t="s">
        <v>846</v>
      </c>
      <c r="Q83" s="126" t="s">
        <v>600</v>
      </c>
      <c r="R83" s="126" t="s">
        <v>433</v>
      </c>
      <c r="S83" s="127" t="s">
        <v>570</v>
      </c>
      <c r="T83" s="120">
        <v>43416.600335648145</v>
      </c>
    </row>
    <row r="84" spans="1:20" ht="39.6" customHeight="1" x14ac:dyDescent="0.25">
      <c r="A84" s="117" t="str">
        <f t="shared" si="3"/>
        <v>x-717</v>
      </c>
      <c r="B84" s="124" t="s">
        <v>350</v>
      </c>
      <c r="C84" s="124" t="s">
        <v>49</v>
      </c>
      <c r="D84" s="124" t="s">
        <v>582</v>
      </c>
      <c r="E84" s="124" t="s">
        <v>584</v>
      </c>
      <c r="F84" s="124" t="s">
        <v>355</v>
      </c>
      <c r="G84" s="124" t="s">
        <v>640</v>
      </c>
      <c r="H84" s="124">
        <v>0</v>
      </c>
      <c r="I84" s="124">
        <v>717</v>
      </c>
      <c r="J84" s="124" t="s">
        <v>611</v>
      </c>
      <c r="K84" s="124" t="s">
        <v>587</v>
      </c>
      <c r="L84" s="125" t="s">
        <v>828</v>
      </c>
      <c r="M84" s="141">
        <v>45184</v>
      </c>
      <c r="N84" s="141"/>
      <c r="O84" s="126" t="s">
        <v>361</v>
      </c>
      <c r="P84" s="189" t="s">
        <v>846</v>
      </c>
      <c r="Q84" s="126" t="s">
        <v>601</v>
      </c>
      <c r="R84" s="126" t="s">
        <v>433</v>
      </c>
      <c r="S84" s="127" t="s">
        <v>570</v>
      </c>
      <c r="T84" s="120">
        <v>43416.600335648145</v>
      </c>
    </row>
    <row r="85" spans="1:20" ht="39.6" customHeight="1" x14ac:dyDescent="0.25">
      <c r="A85" s="117" t="str">
        <f t="shared" si="3"/>
        <v>x-717</v>
      </c>
      <c r="B85" s="124" t="s">
        <v>350</v>
      </c>
      <c r="C85" s="124" t="s">
        <v>49</v>
      </c>
      <c r="D85" s="124" t="s">
        <v>582</v>
      </c>
      <c r="E85" s="124" t="s">
        <v>585</v>
      </c>
      <c r="F85" s="124" t="s">
        <v>355</v>
      </c>
      <c r="G85" s="124" t="s">
        <v>640</v>
      </c>
      <c r="H85" s="124">
        <v>0</v>
      </c>
      <c r="I85" s="124">
        <v>717</v>
      </c>
      <c r="J85" s="124" t="s">
        <v>612</v>
      </c>
      <c r="K85" s="124" t="s">
        <v>587</v>
      </c>
      <c r="L85" s="125" t="s">
        <v>828</v>
      </c>
      <c r="M85" s="141">
        <v>45184</v>
      </c>
      <c r="N85" s="141"/>
      <c r="O85" s="126" t="s">
        <v>361</v>
      </c>
      <c r="P85" s="189" t="s">
        <v>846</v>
      </c>
      <c r="Q85" s="126" t="s">
        <v>602</v>
      </c>
      <c r="R85" s="126" t="s">
        <v>433</v>
      </c>
      <c r="S85" s="127" t="s">
        <v>570</v>
      </c>
      <c r="T85" s="120">
        <v>43416.600335648145</v>
      </c>
    </row>
    <row r="86" spans="1:20" ht="39.6" customHeight="1" x14ac:dyDescent="0.25">
      <c r="A86" s="117" t="str">
        <f t="shared" si="3"/>
        <v>x-717</v>
      </c>
      <c r="B86" s="124" t="s">
        <v>350</v>
      </c>
      <c r="C86" s="124" t="s">
        <v>49</v>
      </c>
      <c r="D86" s="124" t="s">
        <v>582</v>
      </c>
      <c r="E86" s="124" t="s">
        <v>586</v>
      </c>
      <c r="F86" s="124" t="s">
        <v>355</v>
      </c>
      <c r="G86" s="124" t="s">
        <v>595</v>
      </c>
      <c r="H86" s="124">
        <v>0</v>
      </c>
      <c r="I86" s="124">
        <v>717</v>
      </c>
      <c r="J86" s="124" t="s">
        <v>613</v>
      </c>
      <c r="K86" s="124" t="s">
        <v>587</v>
      </c>
      <c r="L86" s="125" t="s">
        <v>828</v>
      </c>
      <c r="M86" s="141">
        <v>45184</v>
      </c>
      <c r="N86" s="141"/>
      <c r="O86" s="126" t="s">
        <v>361</v>
      </c>
      <c r="P86" s="189" t="s">
        <v>846</v>
      </c>
      <c r="Q86" s="126" t="s">
        <v>603</v>
      </c>
      <c r="R86" s="126" t="s">
        <v>433</v>
      </c>
      <c r="S86" s="127" t="s">
        <v>570</v>
      </c>
      <c r="T86" s="120">
        <v>43416.600335648145</v>
      </c>
    </row>
    <row r="87" spans="1:20" ht="39.6" customHeight="1" x14ac:dyDescent="0.25">
      <c r="A87" s="117" t="str">
        <f t="shared" si="3"/>
        <v>x-718</v>
      </c>
      <c r="B87" s="124" t="s">
        <v>350</v>
      </c>
      <c r="C87" s="124" t="s">
        <v>49</v>
      </c>
      <c r="D87" s="124" t="s">
        <v>582</v>
      </c>
      <c r="E87" s="124" t="s">
        <v>589</v>
      </c>
      <c r="F87" s="124" t="s">
        <v>355</v>
      </c>
      <c r="G87" s="124" t="s">
        <v>640</v>
      </c>
      <c r="H87" s="124">
        <v>0</v>
      </c>
      <c r="I87" s="124">
        <v>718</v>
      </c>
      <c r="J87" s="124" t="s">
        <v>614</v>
      </c>
      <c r="K87" s="124" t="s">
        <v>592</v>
      </c>
      <c r="L87" s="125" t="s">
        <v>828</v>
      </c>
      <c r="M87" s="141">
        <v>45184</v>
      </c>
      <c r="N87" s="141"/>
      <c r="O87" s="126" t="s">
        <v>361</v>
      </c>
      <c r="P87" s="189" t="s">
        <v>846</v>
      </c>
      <c r="Q87" s="126" t="s">
        <v>604</v>
      </c>
      <c r="R87" s="126" t="s">
        <v>433</v>
      </c>
      <c r="S87" s="127" t="s">
        <v>570</v>
      </c>
      <c r="T87" s="120">
        <v>43416.600335648145</v>
      </c>
    </row>
    <row r="88" spans="1:20" ht="39.6" customHeight="1" x14ac:dyDescent="0.25">
      <c r="A88" s="117" t="str">
        <f t="shared" ref="A88:A105" si="4">HYPERLINK("#'x-"&amp;I88 &amp; "'!A1","x-"&amp;I88)</f>
        <v>x-718</v>
      </c>
      <c r="B88" s="124" t="s">
        <v>350</v>
      </c>
      <c r="C88" s="124" t="s">
        <v>49</v>
      </c>
      <c r="D88" s="124" t="s">
        <v>582</v>
      </c>
      <c r="E88" s="124" t="s">
        <v>590</v>
      </c>
      <c r="F88" s="124" t="s">
        <v>355</v>
      </c>
      <c r="G88" s="124" t="s">
        <v>640</v>
      </c>
      <c r="H88" s="124">
        <v>0</v>
      </c>
      <c r="I88" s="124">
        <v>718</v>
      </c>
      <c r="J88" s="124" t="s">
        <v>615</v>
      </c>
      <c r="K88" s="124" t="s">
        <v>592</v>
      </c>
      <c r="L88" s="125" t="s">
        <v>828</v>
      </c>
      <c r="M88" s="141">
        <v>45184</v>
      </c>
      <c r="N88" s="141"/>
      <c r="O88" s="126" t="s">
        <v>361</v>
      </c>
      <c r="P88" s="189" t="s">
        <v>846</v>
      </c>
      <c r="Q88" s="126" t="s">
        <v>605</v>
      </c>
      <c r="R88" s="126" t="s">
        <v>433</v>
      </c>
      <c r="S88" s="127" t="s">
        <v>570</v>
      </c>
      <c r="T88" s="120">
        <v>43416.600335648145</v>
      </c>
    </row>
    <row r="89" spans="1:20" ht="39.6" customHeight="1" x14ac:dyDescent="0.25">
      <c r="A89" s="117" t="str">
        <f t="shared" si="4"/>
        <v>x-718</v>
      </c>
      <c r="B89" s="124" t="s">
        <v>350</v>
      </c>
      <c r="C89" s="124" t="s">
        <v>49</v>
      </c>
      <c r="D89" s="124" t="s">
        <v>582</v>
      </c>
      <c r="E89" s="124" t="s">
        <v>591</v>
      </c>
      <c r="F89" s="124" t="s">
        <v>355</v>
      </c>
      <c r="G89" s="124" t="s">
        <v>595</v>
      </c>
      <c r="H89" s="124">
        <v>0</v>
      </c>
      <c r="I89" s="124">
        <v>718</v>
      </c>
      <c r="J89" s="124" t="s">
        <v>616</v>
      </c>
      <c r="K89" s="124" t="s">
        <v>592</v>
      </c>
      <c r="L89" s="125" t="s">
        <v>828</v>
      </c>
      <c r="M89" s="141">
        <v>45184</v>
      </c>
      <c r="N89" s="141"/>
      <c r="O89" s="126" t="s">
        <v>361</v>
      </c>
      <c r="P89" s="189" t="s">
        <v>846</v>
      </c>
      <c r="Q89" s="126" t="s">
        <v>606</v>
      </c>
      <c r="R89" s="126" t="s">
        <v>433</v>
      </c>
      <c r="S89" s="127" t="s">
        <v>570</v>
      </c>
      <c r="T89" s="120">
        <v>43416.600335648145</v>
      </c>
    </row>
    <row r="90" spans="1:20" ht="39.6" customHeight="1" x14ac:dyDescent="0.25">
      <c r="A90" s="117" t="str">
        <f t="shared" si="4"/>
        <v>x-719</v>
      </c>
      <c r="B90" s="124" t="s">
        <v>350</v>
      </c>
      <c r="C90" s="124" t="s">
        <v>49</v>
      </c>
      <c r="D90" s="124" t="s">
        <v>582</v>
      </c>
      <c r="E90" s="124" t="s">
        <v>593</v>
      </c>
      <c r="F90" s="124" t="s">
        <v>355</v>
      </c>
      <c r="G90" s="124" t="s">
        <v>640</v>
      </c>
      <c r="H90" s="124">
        <v>0</v>
      </c>
      <c r="I90" s="124">
        <v>719</v>
      </c>
      <c r="J90" s="124" t="s">
        <v>617</v>
      </c>
      <c r="K90" s="124" t="s">
        <v>596</v>
      </c>
      <c r="L90" s="125" t="s">
        <v>828</v>
      </c>
      <c r="M90" s="141">
        <v>45184</v>
      </c>
      <c r="N90" s="141"/>
      <c r="O90" s="126" t="s">
        <v>361</v>
      </c>
      <c r="P90" s="189" t="s">
        <v>846</v>
      </c>
      <c r="Q90" s="126" t="s">
        <v>607</v>
      </c>
      <c r="R90" s="126" t="s">
        <v>433</v>
      </c>
      <c r="S90" s="127" t="s">
        <v>570</v>
      </c>
      <c r="T90" s="120">
        <v>43416.600335648145</v>
      </c>
    </row>
    <row r="91" spans="1:20" ht="39.6" customHeight="1" x14ac:dyDescent="0.25">
      <c r="A91" s="117" t="str">
        <f t="shared" si="4"/>
        <v>x-719</v>
      </c>
      <c r="B91" s="124" t="s">
        <v>350</v>
      </c>
      <c r="C91" s="124" t="s">
        <v>49</v>
      </c>
      <c r="D91" s="124" t="s">
        <v>582</v>
      </c>
      <c r="E91" s="124" t="s">
        <v>594</v>
      </c>
      <c r="F91" s="124" t="s">
        <v>355</v>
      </c>
      <c r="G91" s="124" t="s">
        <v>595</v>
      </c>
      <c r="H91" s="124">
        <v>0</v>
      </c>
      <c r="I91" s="124">
        <v>719</v>
      </c>
      <c r="J91" s="124" t="s">
        <v>618</v>
      </c>
      <c r="K91" s="124" t="s">
        <v>596</v>
      </c>
      <c r="L91" s="125" t="s">
        <v>828</v>
      </c>
      <c r="M91" s="141">
        <v>45184</v>
      </c>
      <c r="N91" s="141"/>
      <c r="O91" s="126" t="s">
        <v>361</v>
      </c>
      <c r="P91" s="189" t="s">
        <v>846</v>
      </c>
      <c r="Q91" s="126" t="s">
        <v>608</v>
      </c>
      <c r="R91" s="126" t="s">
        <v>433</v>
      </c>
      <c r="S91" s="127" t="s">
        <v>570</v>
      </c>
      <c r="T91" s="120">
        <v>43416.600335648145</v>
      </c>
    </row>
    <row r="92" spans="1:20" ht="39.6" customHeight="1" x14ac:dyDescent="0.25">
      <c r="A92" s="117" t="str">
        <f t="shared" si="4"/>
        <v>x-720</v>
      </c>
      <c r="B92" s="124" t="s">
        <v>350</v>
      </c>
      <c r="C92" s="124" t="s">
        <v>49</v>
      </c>
      <c r="D92" s="124" t="s">
        <v>582</v>
      </c>
      <c r="E92" s="124" t="s">
        <v>597</v>
      </c>
      <c r="F92" s="124" t="s">
        <v>355</v>
      </c>
      <c r="G92" s="124" t="s">
        <v>621</v>
      </c>
      <c r="H92" s="124">
        <v>0</v>
      </c>
      <c r="I92" s="124">
        <v>720</v>
      </c>
      <c r="J92" s="124" t="s">
        <v>619</v>
      </c>
      <c r="K92" s="124" t="s">
        <v>620</v>
      </c>
      <c r="L92" s="125" t="s">
        <v>828</v>
      </c>
      <c r="M92" s="141">
        <v>45184</v>
      </c>
      <c r="N92" s="141"/>
      <c r="O92" s="126" t="s">
        <v>361</v>
      </c>
      <c r="P92" s="189" t="s">
        <v>846</v>
      </c>
      <c r="Q92" s="126" t="s">
        <v>609</v>
      </c>
      <c r="R92" s="126" t="s">
        <v>433</v>
      </c>
      <c r="S92" s="127" t="s">
        <v>570</v>
      </c>
      <c r="T92" s="120">
        <v>43416.600335648145</v>
      </c>
    </row>
    <row r="93" spans="1:20" ht="39.6" customHeight="1" x14ac:dyDescent="0.25">
      <c r="A93" s="117" t="str">
        <f t="shared" si="4"/>
        <v>x-721</v>
      </c>
      <c r="B93" s="124" t="s">
        <v>350</v>
      </c>
      <c r="C93" s="124" t="s">
        <v>49</v>
      </c>
      <c r="D93" s="124" t="s">
        <v>582</v>
      </c>
      <c r="E93" s="124" t="s">
        <v>762</v>
      </c>
      <c r="F93" s="124" t="s">
        <v>355</v>
      </c>
      <c r="G93" s="124" t="s">
        <v>763</v>
      </c>
      <c r="H93" s="124">
        <v>0</v>
      </c>
      <c r="I93" s="124">
        <v>721</v>
      </c>
      <c r="J93" s="124" t="s">
        <v>764</v>
      </c>
      <c r="K93" s="124" t="s">
        <v>765</v>
      </c>
      <c r="L93" s="125" t="s">
        <v>828</v>
      </c>
      <c r="M93" s="141">
        <v>45184</v>
      </c>
      <c r="N93" s="141"/>
      <c r="O93" s="126" t="s">
        <v>361</v>
      </c>
      <c r="P93" s="189" t="s">
        <v>846</v>
      </c>
      <c r="Q93" s="126"/>
      <c r="R93" s="126"/>
      <c r="S93" s="127"/>
      <c r="T93" s="120"/>
    </row>
    <row r="94" spans="1:20" ht="66" x14ac:dyDescent="0.25">
      <c r="A94" s="117" t="str">
        <f t="shared" si="4"/>
        <v>x-722</v>
      </c>
      <c r="B94" s="124" t="s">
        <v>350</v>
      </c>
      <c r="C94" s="124" t="s">
        <v>49</v>
      </c>
      <c r="D94" s="124" t="s">
        <v>717</v>
      </c>
      <c r="E94" s="124" t="s">
        <v>718</v>
      </c>
      <c r="F94" s="124" t="s">
        <v>355</v>
      </c>
      <c r="G94" s="124" t="s">
        <v>719</v>
      </c>
      <c r="H94" s="124">
        <v>0</v>
      </c>
      <c r="I94" s="124">
        <v>722</v>
      </c>
      <c r="J94" s="124" t="s">
        <v>720</v>
      </c>
      <c r="K94" s="124" t="s">
        <v>721</v>
      </c>
      <c r="L94" s="125" t="s">
        <v>807</v>
      </c>
      <c r="M94" s="141">
        <v>45135</v>
      </c>
      <c r="N94" s="141"/>
      <c r="O94" s="126" t="s">
        <v>361</v>
      </c>
      <c r="P94" s="189" t="s">
        <v>846</v>
      </c>
      <c r="Q94" s="126"/>
      <c r="R94" s="126"/>
      <c r="S94" s="127"/>
      <c r="T94" s="120"/>
    </row>
    <row r="95" spans="1:20" ht="66" x14ac:dyDescent="0.25">
      <c r="A95" s="117" t="str">
        <f t="shared" si="4"/>
        <v>x-723</v>
      </c>
      <c r="B95" s="124" t="s">
        <v>350</v>
      </c>
      <c r="C95" s="124" t="s">
        <v>49</v>
      </c>
      <c r="D95" s="124" t="s">
        <v>717</v>
      </c>
      <c r="E95" s="124" t="s">
        <v>722</v>
      </c>
      <c r="F95" s="124" t="s">
        <v>355</v>
      </c>
      <c r="G95" s="124" t="s">
        <v>719</v>
      </c>
      <c r="H95" s="124">
        <v>0</v>
      </c>
      <c r="I95" s="124">
        <v>723</v>
      </c>
      <c r="J95" s="124" t="s">
        <v>723</v>
      </c>
      <c r="K95" s="124" t="s">
        <v>724</v>
      </c>
      <c r="L95" s="125" t="s">
        <v>807</v>
      </c>
      <c r="M95" s="141">
        <v>45135</v>
      </c>
      <c r="N95" s="141"/>
      <c r="O95" s="126" t="s">
        <v>361</v>
      </c>
      <c r="P95" s="189" t="s">
        <v>846</v>
      </c>
      <c r="Q95" s="126"/>
      <c r="R95" s="126"/>
      <c r="S95" s="127"/>
      <c r="T95" s="120"/>
    </row>
    <row r="96" spans="1:20" ht="66" x14ac:dyDescent="0.25">
      <c r="A96" s="117" t="str">
        <f t="shared" si="4"/>
        <v>x-724</v>
      </c>
      <c r="B96" s="124" t="s">
        <v>350</v>
      </c>
      <c r="C96" s="124" t="s">
        <v>49</v>
      </c>
      <c r="D96" s="124" t="s">
        <v>717</v>
      </c>
      <c r="E96" s="124" t="s">
        <v>725</v>
      </c>
      <c r="F96" s="124" t="s">
        <v>355</v>
      </c>
      <c r="G96" s="124" t="s">
        <v>719</v>
      </c>
      <c r="H96" s="124">
        <v>0</v>
      </c>
      <c r="I96" s="124">
        <v>724</v>
      </c>
      <c r="J96" s="124" t="s">
        <v>726</v>
      </c>
      <c r="K96" s="124" t="s">
        <v>727</v>
      </c>
      <c r="L96" s="125" t="s">
        <v>807</v>
      </c>
      <c r="M96" s="141">
        <v>45135</v>
      </c>
      <c r="N96" s="141"/>
      <c r="O96" s="126" t="s">
        <v>361</v>
      </c>
      <c r="P96" s="189" t="s">
        <v>846</v>
      </c>
      <c r="Q96" s="126"/>
      <c r="R96" s="126"/>
      <c r="S96" s="127"/>
      <c r="T96" s="120"/>
    </row>
    <row r="97" spans="1:20" ht="66" x14ac:dyDescent="0.25">
      <c r="A97" s="117" t="str">
        <f t="shared" si="4"/>
        <v>x-725</v>
      </c>
      <c r="B97" s="124" t="s">
        <v>350</v>
      </c>
      <c r="C97" s="124" t="s">
        <v>49</v>
      </c>
      <c r="D97" s="124" t="s">
        <v>717</v>
      </c>
      <c r="E97" s="124" t="s">
        <v>728</v>
      </c>
      <c r="F97" s="124" t="s">
        <v>355</v>
      </c>
      <c r="G97" s="124" t="s">
        <v>719</v>
      </c>
      <c r="H97" s="124">
        <v>0</v>
      </c>
      <c r="I97" s="124">
        <v>725</v>
      </c>
      <c r="J97" s="124" t="s">
        <v>729</v>
      </c>
      <c r="K97" s="124" t="s">
        <v>730</v>
      </c>
      <c r="L97" s="125" t="s">
        <v>807</v>
      </c>
      <c r="M97" s="141">
        <v>45135</v>
      </c>
      <c r="N97" s="141"/>
      <c r="O97" s="126" t="s">
        <v>361</v>
      </c>
      <c r="P97" s="189" t="s">
        <v>846</v>
      </c>
      <c r="Q97" s="126"/>
      <c r="R97" s="126"/>
      <c r="S97" s="127"/>
      <c r="T97" s="120"/>
    </row>
    <row r="98" spans="1:20" ht="52.8" x14ac:dyDescent="0.25">
      <c r="A98" s="117" t="str">
        <f t="shared" si="4"/>
        <v>x-726</v>
      </c>
      <c r="B98" s="124" t="s">
        <v>351</v>
      </c>
      <c r="C98" s="124" t="s">
        <v>50</v>
      </c>
      <c r="D98" s="124" t="s">
        <v>717</v>
      </c>
      <c r="E98" s="124" t="s">
        <v>731</v>
      </c>
      <c r="F98" s="124" t="s">
        <v>355</v>
      </c>
      <c r="G98" s="124" t="s">
        <v>719</v>
      </c>
      <c r="H98" s="124">
        <v>1</v>
      </c>
      <c r="I98" s="124">
        <v>726</v>
      </c>
      <c r="J98" s="124" t="s">
        <v>732</v>
      </c>
      <c r="K98" s="124" t="s">
        <v>733</v>
      </c>
      <c r="L98" s="125" t="s">
        <v>809</v>
      </c>
      <c r="M98" s="141">
        <v>45135</v>
      </c>
      <c r="N98" s="141"/>
      <c r="O98" s="126" t="s">
        <v>361</v>
      </c>
      <c r="P98" s="189" t="s">
        <v>846</v>
      </c>
      <c r="Q98" s="126"/>
      <c r="R98" s="126"/>
      <c r="S98" s="127"/>
      <c r="T98" s="120"/>
    </row>
    <row r="99" spans="1:20" ht="52.8" x14ac:dyDescent="0.25">
      <c r="A99" s="117" t="str">
        <f t="shared" si="4"/>
        <v>x-727</v>
      </c>
      <c r="B99" s="124" t="s">
        <v>351</v>
      </c>
      <c r="C99" s="124" t="s">
        <v>50</v>
      </c>
      <c r="D99" s="124" t="s">
        <v>717</v>
      </c>
      <c r="E99" s="124" t="s">
        <v>734</v>
      </c>
      <c r="F99" s="124" t="s">
        <v>355</v>
      </c>
      <c r="G99" s="124" t="s">
        <v>719</v>
      </c>
      <c r="H99" s="124">
        <v>1</v>
      </c>
      <c r="I99" s="124">
        <v>727</v>
      </c>
      <c r="J99" s="124" t="s">
        <v>735</v>
      </c>
      <c r="K99" s="124" t="s">
        <v>736</v>
      </c>
      <c r="L99" s="125" t="s">
        <v>809</v>
      </c>
      <c r="M99" s="141">
        <v>45135</v>
      </c>
      <c r="N99" s="141"/>
      <c r="O99" s="126" t="s">
        <v>361</v>
      </c>
      <c r="P99" s="189" t="s">
        <v>846</v>
      </c>
      <c r="Q99" s="126"/>
      <c r="R99" s="126"/>
      <c r="S99" s="127"/>
      <c r="T99" s="120"/>
    </row>
    <row r="100" spans="1:20" ht="52.8" x14ac:dyDescent="0.25">
      <c r="A100" s="117" t="str">
        <f t="shared" si="4"/>
        <v>x-728</v>
      </c>
      <c r="B100" s="124" t="s">
        <v>351</v>
      </c>
      <c r="C100" s="124" t="s">
        <v>53</v>
      </c>
      <c r="D100" s="124" t="s">
        <v>717</v>
      </c>
      <c r="E100" s="124" t="s">
        <v>742</v>
      </c>
      <c r="F100" s="124" t="s">
        <v>355</v>
      </c>
      <c r="G100" s="124" t="s">
        <v>719</v>
      </c>
      <c r="H100" s="124">
        <v>1</v>
      </c>
      <c r="I100" s="124">
        <v>728</v>
      </c>
      <c r="J100" s="124" t="s">
        <v>740</v>
      </c>
      <c r="K100" s="124" t="s">
        <v>737</v>
      </c>
      <c r="L100" s="125" t="s">
        <v>809</v>
      </c>
      <c r="M100" s="141">
        <v>45135</v>
      </c>
      <c r="N100" s="141"/>
      <c r="O100" s="126" t="s">
        <v>361</v>
      </c>
      <c r="P100" s="189" t="s">
        <v>846</v>
      </c>
      <c r="Q100" s="126"/>
      <c r="R100" s="126"/>
      <c r="S100" s="127"/>
      <c r="T100" s="120"/>
    </row>
    <row r="101" spans="1:20" ht="52.8" x14ac:dyDescent="0.25">
      <c r="A101" s="117" t="str">
        <f t="shared" si="4"/>
        <v>x-729</v>
      </c>
      <c r="B101" s="124" t="s">
        <v>351</v>
      </c>
      <c r="C101" s="124" t="s">
        <v>53</v>
      </c>
      <c r="D101" s="124" t="s">
        <v>717</v>
      </c>
      <c r="E101" s="124" t="s">
        <v>738</v>
      </c>
      <c r="F101" s="124" t="s">
        <v>355</v>
      </c>
      <c r="G101" s="124" t="s">
        <v>719</v>
      </c>
      <c r="H101" s="124">
        <v>1</v>
      </c>
      <c r="I101" s="124">
        <v>729</v>
      </c>
      <c r="J101" s="124" t="s">
        <v>741</v>
      </c>
      <c r="K101" s="124" t="s">
        <v>739</v>
      </c>
      <c r="L101" s="125" t="s">
        <v>809</v>
      </c>
      <c r="M101" s="141">
        <v>45135</v>
      </c>
      <c r="N101" s="141"/>
      <c r="O101" s="126" t="s">
        <v>361</v>
      </c>
      <c r="P101" s="189" t="s">
        <v>846</v>
      </c>
      <c r="Q101" s="126"/>
      <c r="R101" s="126"/>
      <c r="S101" s="127"/>
      <c r="T101" s="120"/>
    </row>
    <row r="102" spans="1:20" ht="79.2" x14ac:dyDescent="0.25">
      <c r="A102" s="117" t="str">
        <f t="shared" si="4"/>
        <v>x-811</v>
      </c>
      <c r="B102" s="124" t="s">
        <v>351</v>
      </c>
      <c r="C102" s="124" t="s">
        <v>50</v>
      </c>
      <c r="D102" s="124" t="s">
        <v>779</v>
      </c>
      <c r="E102" s="124" t="s">
        <v>780</v>
      </c>
      <c r="F102" s="124" t="s">
        <v>355</v>
      </c>
      <c r="G102" s="124" t="s">
        <v>378</v>
      </c>
      <c r="H102" s="124">
        <v>1</v>
      </c>
      <c r="I102" s="124">
        <v>811</v>
      </c>
      <c r="J102" s="124" t="s">
        <v>781</v>
      </c>
      <c r="K102" s="124" t="s">
        <v>782</v>
      </c>
      <c r="L102" s="125" t="s">
        <v>783</v>
      </c>
      <c r="M102" s="141">
        <v>45184</v>
      </c>
      <c r="N102" s="141"/>
      <c r="O102" s="126" t="s">
        <v>361</v>
      </c>
      <c r="P102" s="189" t="s">
        <v>846</v>
      </c>
      <c r="Q102" s="126"/>
      <c r="R102" s="126"/>
      <c r="S102" s="127"/>
      <c r="T102" s="120"/>
    </row>
    <row r="103" spans="1:20" ht="79.2" x14ac:dyDescent="0.25">
      <c r="A103" s="117" t="str">
        <f t="shared" si="4"/>
        <v>x-812</v>
      </c>
      <c r="B103" s="124" t="s">
        <v>351</v>
      </c>
      <c r="C103" s="124" t="s">
        <v>50</v>
      </c>
      <c r="D103" s="124" t="s">
        <v>779</v>
      </c>
      <c r="E103" s="124" t="s">
        <v>785</v>
      </c>
      <c r="F103" s="124" t="s">
        <v>355</v>
      </c>
      <c r="G103" s="124" t="s">
        <v>378</v>
      </c>
      <c r="H103" s="124">
        <v>1</v>
      </c>
      <c r="I103" s="124">
        <v>812</v>
      </c>
      <c r="J103" s="124" t="s">
        <v>786</v>
      </c>
      <c r="K103" s="124" t="s">
        <v>787</v>
      </c>
      <c r="L103" s="125" t="s">
        <v>783</v>
      </c>
      <c r="M103" s="141">
        <v>45184</v>
      </c>
      <c r="N103" s="141"/>
      <c r="O103" s="126" t="s">
        <v>361</v>
      </c>
      <c r="P103" s="189" t="s">
        <v>846</v>
      </c>
      <c r="Q103" s="126"/>
      <c r="R103" s="126"/>
      <c r="S103" s="127"/>
      <c r="T103" s="120"/>
    </row>
    <row r="104" spans="1:20" ht="79.2" x14ac:dyDescent="0.25">
      <c r="A104" s="117" t="str">
        <f t="shared" si="4"/>
        <v>x-813</v>
      </c>
      <c r="B104" s="124" t="s">
        <v>351</v>
      </c>
      <c r="C104" s="124" t="s">
        <v>52</v>
      </c>
      <c r="D104" s="124" t="s">
        <v>779</v>
      </c>
      <c r="E104" s="124" t="s">
        <v>788</v>
      </c>
      <c r="F104" s="124" t="s">
        <v>355</v>
      </c>
      <c r="G104" s="124" t="s">
        <v>378</v>
      </c>
      <c r="H104" s="124">
        <v>1</v>
      </c>
      <c r="I104" s="124">
        <v>813</v>
      </c>
      <c r="J104" s="124" t="s">
        <v>789</v>
      </c>
      <c r="K104" s="124" t="s">
        <v>790</v>
      </c>
      <c r="L104" s="125" t="s">
        <v>791</v>
      </c>
      <c r="M104" s="141">
        <v>45184</v>
      </c>
      <c r="N104" s="141"/>
      <c r="O104" s="126" t="s">
        <v>361</v>
      </c>
      <c r="P104" s="189" t="s">
        <v>846</v>
      </c>
      <c r="Q104" s="126"/>
      <c r="R104" s="126"/>
      <c r="S104" s="127"/>
      <c r="T104" s="120"/>
    </row>
    <row r="105" spans="1:20" ht="79.2" x14ac:dyDescent="0.25">
      <c r="A105" s="117" t="str">
        <f t="shared" si="4"/>
        <v>x-814</v>
      </c>
      <c r="B105" s="124" t="s">
        <v>351</v>
      </c>
      <c r="C105" s="124" t="s">
        <v>52</v>
      </c>
      <c r="D105" s="124" t="s">
        <v>779</v>
      </c>
      <c r="E105" s="124" t="s">
        <v>792</v>
      </c>
      <c r="F105" s="124" t="s">
        <v>355</v>
      </c>
      <c r="G105" s="124" t="s">
        <v>378</v>
      </c>
      <c r="H105" s="124">
        <v>1</v>
      </c>
      <c r="I105" s="124">
        <v>814</v>
      </c>
      <c r="J105" s="124" t="s">
        <v>793</v>
      </c>
      <c r="K105" s="124" t="s">
        <v>794</v>
      </c>
      <c r="L105" s="125" t="s">
        <v>795</v>
      </c>
      <c r="M105" s="141">
        <v>45184</v>
      </c>
      <c r="N105" s="141"/>
      <c r="O105" s="126" t="s">
        <v>361</v>
      </c>
      <c r="P105" s="189" t="s">
        <v>846</v>
      </c>
      <c r="Q105" s="128"/>
      <c r="R105" s="120"/>
      <c r="S105" s="120"/>
      <c r="T105" s="129"/>
    </row>
    <row r="106" spans="1:20" x14ac:dyDescent="0.25">
      <c r="B106" s="29"/>
      <c r="C106" s="29"/>
      <c r="D106" s="29"/>
      <c r="E106" s="29"/>
      <c r="F106" s="12"/>
      <c r="G106" s="12"/>
      <c r="J106" s="12"/>
      <c r="M106" s="142"/>
      <c r="N106" s="142"/>
      <c r="O106" s="12"/>
      <c r="S106"/>
    </row>
    <row r="107" spans="1:20" x14ac:dyDescent="0.25">
      <c r="B107" s="29"/>
      <c r="C107" s="29"/>
      <c r="D107" s="29"/>
      <c r="E107" s="29"/>
      <c r="F107" s="12"/>
      <c r="G107" s="12"/>
      <c r="J107" s="12"/>
      <c r="M107" s="142"/>
      <c r="N107" s="142"/>
      <c r="O107" s="12"/>
      <c r="S107"/>
    </row>
    <row r="108" spans="1:20" x14ac:dyDescent="0.25">
      <c r="B108" s="29"/>
      <c r="C108" s="29"/>
      <c r="D108" s="29"/>
      <c r="E108" s="29"/>
      <c r="F108" s="12"/>
      <c r="G108" s="12"/>
      <c r="J108" s="12"/>
      <c r="M108" s="142"/>
      <c r="N108" s="142"/>
      <c r="O108" s="12"/>
      <c r="S108"/>
    </row>
    <row r="109" spans="1:20" x14ac:dyDescent="0.25">
      <c r="B109" s="29"/>
      <c r="C109" s="29"/>
      <c r="D109" s="29"/>
      <c r="E109" s="29"/>
      <c r="F109" s="12"/>
      <c r="G109" s="12"/>
      <c r="J109" s="12"/>
      <c r="M109" s="142"/>
      <c r="N109" s="142"/>
      <c r="O109" s="12"/>
      <c r="S109"/>
    </row>
    <row r="110" spans="1:20" x14ac:dyDescent="0.25">
      <c r="B110" s="29"/>
      <c r="C110" s="29"/>
      <c r="D110" s="29"/>
      <c r="E110" s="29"/>
      <c r="F110" s="12"/>
      <c r="G110" s="12"/>
      <c r="J110" s="12"/>
      <c r="M110" s="142"/>
      <c r="N110" s="142"/>
      <c r="O110" s="12"/>
      <c r="S110"/>
    </row>
    <row r="111" spans="1:20" x14ac:dyDescent="0.25">
      <c r="B111" s="29"/>
      <c r="C111" s="29"/>
      <c r="D111" s="29"/>
      <c r="E111" s="29"/>
      <c r="F111" s="12"/>
      <c r="G111" s="12"/>
      <c r="J111" s="12"/>
      <c r="M111" s="142"/>
      <c r="N111" s="142"/>
      <c r="O111" s="12"/>
      <c r="S111"/>
    </row>
    <row r="112" spans="1:20" x14ac:dyDescent="0.25">
      <c r="B112" s="29"/>
      <c r="C112" s="29"/>
      <c r="D112" s="29"/>
      <c r="E112" s="29"/>
      <c r="F112" s="12"/>
      <c r="G112" s="12"/>
      <c r="J112" s="12"/>
      <c r="M112" s="142"/>
      <c r="N112" s="142"/>
      <c r="O112" s="12"/>
      <c r="S112"/>
    </row>
    <row r="113" spans="2:19" x14ac:dyDescent="0.25">
      <c r="B113" s="29"/>
      <c r="C113" s="29"/>
      <c r="D113" s="29"/>
      <c r="E113" s="29"/>
      <c r="F113" s="12"/>
      <c r="G113" s="12"/>
      <c r="J113" s="12"/>
      <c r="M113" s="142"/>
      <c r="N113" s="142"/>
      <c r="O113" s="12"/>
      <c r="S113"/>
    </row>
    <row r="114" spans="2:19" x14ac:dyDescent="0.25">
      <c r="B114" s="29"/>
      <c r="C114" s="29"/>
      <c r="D114" s="29"/>
      <c r="E114" s="29"/>
      <c r="F114" s="12"/>
      <c r="G114" s="12"/>
      <c r="J114" s="12"/>
      <c r="M114" s="142"/>
      <c r="N114" s="142"/>
      <c r="O114" s="12"/>
      <c r="S114"/>
    </row>
    <row r="115" spans="2:19" x14ac:dyDescent="0.25">
      <c r="B115" s="29"/>
      <c r="C115" s="29"/>
      <c r="D115" s="29"/>
      <c r="E115" s="29"/>
      <c r="F115" s="12"/>
      <c r="G115" s="12"/>
      <c r="J115" s="12"/>
      <c r="M115" s="142"/>
      <c r="N115" s="142"/>
      <c r="O115" s="12"/>
      <c r="S115"/>
    </row>
    <row r="116" spans="2:19" x14ac:dyDescent="0.25">
      <c r="B116" s="29"/>
      <c r="C116" s="29"/>
      <c r="D116" s="29"/>
      <c r="E116" s="29"/>
      <c r="F116" s="12"/>
      <c r="G116" s="12"/>
      <c r="J116" s="12"/>
      <c r="M116" s="142"/>
      <c r="N116" s="142"/>
      <c r="O116" s="12"/>
      <c r="S116"/>
    </row>
    <row r="117" spans="2:19" x14ac:dyDescent="0.25">
      <c r="B117" s="29"/>
      <c r="C117" s="29"/>
      <c r="D117" s="29"/>
      <c r="E117" s="29"/>
      <c r="F117" s="12"/>
      <c r="G117" s="12"/>
      <c r="J117" s="12"/>
      <c r="M117" s="142"/>
      <c r="N117" s="142"/>
      <c r="O117" s="12"/>
      <c r="S117"/>
    </row>
    <row r="118" spans="2:19" x14ac:dyDescent="0.25">
      <c r="B118" s="29"/>
      <c r="C118" s="29"/>
      <c r="D118" s="29"/>
      <c r="E118" s="29"/>
      <c r="F118" s="12"/>
      <c r="G118" s="12"/>
      <c r="J118" s="12"/>
      <c r="M118" s="142"/>
      <c r="N118" s="142"/>
      <c r="O118" s="12"/>
      <c r="S118"/>
    </row>
    <row r="119" spans="2:19" x14ac:dyDescent="0.25">
      <c r="B119" s="29"/>
      <c r="C119" s="29"/>
      <c r="D119" s="29"/>
      <c r="E119" s="29"/>
      <c r="F119" s="12"/>
      <c r="G119" s="12"/>
      <c r="J119" s="12"/>
      <c r="M119" s="142"/>
      <c r="N119" s="142"/>
      <c r="O119" s="12"/>
      <c r="S119"/>
    </row>
    <row r="120" spans="2:19" x14ac:dyDescent="0.25">
      <c r="B120" s="29"/>
      <c r="C120" s="29"/>
      <c r="D120" s="29"/>
      <c r="E120" s="29"/>
      <c r="F120" s="12"/>
      <c r="G120" s="12"/>
      <c r="J120" s="12"/>
      <c r="M120" s="142"/>
      <c r="N120" s="142"/>
      <c r="O120" s="12"/>
      <c r="S120"/>
    </row>
    <row r="121" spans="2:19" x14ac:dyDescent="0.25">
      <c r="B121" s="29"/>
      <c r="C121" s="29"/>
      <c r="D121" s="29"/>
      <c r="E121" s="29"/>
      <c r="F121" s="12"/>
      <c r="G121" s="12"/>
      <c r="J121" s="12"/>
      <c r="M121" s="142"/>
      <c r="N121" s="142"/>
      <c r="O121" s="12"/>
      <c r="S121"/>
    </row>
    <row r="122" spans="2:19" x14ac:dyDescent="0.25">
      <c r="B122" s="29"/>
      <c r="C122" s="29"/>
      <c r="D122" s="29"/>
      <c r="E122" s="29"/>
      <c r="F122" s="12"/>
      <c r="G122" s="12"/>
      <c r="J122" s="12"/>
      <c r="M122" s="142"/>
      <c r="N122" s="142"/>
      <c r="O122" s="12"/>
      <c r="S122"/>
    </row>
    <row r="123" spans="2:19" x14ac:dyDescent="0.25">
      <c r="B123" s="29"/>
      <c r="C123" s="29"/>
      <c r="D123" s="29"/>
      <c r="E123" s="29"/>
      <c r="F123" s="12"/>
      <c r="G123" s="12"/>
      <c r="J123" s="12"/>
      <c r="M123" s="142"/>
      <c r="N123" s="142"/>
      <c r="O123" s="12"/>
      <c r="S123"/>
    </row>
    <row r="124" spans="2:19" x14ac:dyDescent="0.25">
      <c r="B124" s="29"/>
      <c r="C124" s="29"/>
      <c r="D124" s="29"/>
      <c r="E124" s="29"/>
      <c r="F124" s="12"/>
      <c r="G124" s="12"/>
      <c r="J124" s="12"/>
      <c r="M124" s="142"/>
      <c r="N124" s="142"/>
      <c r="O124" s="12"/>
      <c r="S124"/>
    </row>
    <row r="125" spans="2:19" x14ac:dyDescent="0.25">
      <c r="B125" s="29"/>
      <c r="C125" s="29"/>
      <c r="D125" s="29"/>
      <c r="E125" s="29"/>
      <c r="F125" s="12"/>
      <c r="G125" s="12"/>
      <c r="J125" s="12"/>
      <c r="M125" s="142"/>
      <c r="N125" s="142"/>
      <c r="O125" s="12"/>
      <c r="S125"/>
    </row>
    <row r="126" spans="2:19" x14ac:dyDescent="0.25">
      <c r="B126" s="29"/>
      <c r="C126" s="29"/>
      <c r="D126" s="29"/>
      <c r="E126" s="29"/>
      <c r="F126" s="12"/>
      <c r="G126" s="12"/>
      <c r="J126" s="12"/>
      <c r="M126" s="142"/>
      <c r="N126" s="142"/>
      <c r="O126" s="12"/>
      <c r="S126"/>
    </row>
    <row r="127" spans="2:19" x14ac:dyDescent="0.25">
      <c r="B127" s="29"/>
      <c r="C127" s="29"/>
      <c r="D127" s="29"/>
      <c r="E127" s="29"/>
      <c r="F127" s="12"/>
      <c r="G127" s="12"/>
      <c r="J127" s="12"/>
      <c r="M127" s="142"/>
      <c r="N127" s="142"/>
      <c r="O127" s="12"/>
      <c r="S127"/>
    </row>
    <row r="128" spans="2:19" x14ac:dyDescent="0.25">
      <c r="B128" s="29"/>
      <c r="C128" s="29"/>
      <c r="D128" s="29"/>
      <c r="E128" s="29"/>
      <c r="F128" s="12"/>
      <c r="G128" s="12"/>
      <c r="J128" s="12"/>
      <c r="M128" s="142"/>
      <c r="N128" s="142"/>
      <c r="O128" s="12"/>
      <c r="S128"/>
    </row>
    <row r="129" spans="2:19" x14ac:dyDescent="0.25">
      <c r="B129" s="29"/>
      <c r="C129" s="29"/>
      <c r="D129" s="29"/>
      <c r="E129" s="29"/>
      <c r="F129" s="12"/>
      <c r="G129" s="12"/>
      <c r="J129" s="12"/>
      <c r="M129" s="142"/>
      <c r="N129" s="142"/>
      <c r="O129" s="12"/>
      <c r="S129"/>
    </row>
    <row r="130" spans="2:19" x14ac:dyDescent="0.25">
      <c r="B130" s="29"/>
      <c r="C130" s="29"/>
      <c r="D130" s="29"/>
      <c r="E130" s="29"/>
      <c r="F130" s="12"/>
      <c r="G130" s="12"/>
      <c r="J130" s="12"/>
      <c r="M130" s="142"/>
      <c r="N130" s="142"/>
      <c r="O130" s="12"/>
      <c r="S130"/>
    </row>
    <row r="131" spans="2:19" x14ac:dyDescent="0.25">
      <c r="B131" s="29"/>
      <c r="C131" s="29"/>
      <c r="D131" s="29"/>
      <c r="E131" s="29"/>
      <c r="F131" s="12"/>
      <c r="G131" s="12"/>
      <c r="J131" s="12"/>
      <c r="M131" s="142"/>
      <c r="N131" s="142"/>
      <c r="O131" s="12"/>
      <c r="S131"/>
    </row>
    <row r="132" spans="2:19" x14ac:dyDescent="0.25">
      <c r="B132" s="29"/>
      <c r="C132" s="29"/>
      <c r="D132" s="29"/>
      <c r="E132" s="29"/>
      <c r="F132" s="12"/>
      <c r="G132" s="12"/>
      <c r="J132" s="12"/>
      <c r="M132" s="142"/>
      <c r="N132" s="142"/>
      <c r="O132" s="12"/>
      <c r="S132"/>
    </row>
    <row r="133" spans="2:19" x14ac:dyDescent="0.25">
      <c r="B133" s="29"/>
      <c r="C133" s="29"/>
      <c r="D133" s="29"/>
      <c r="E133" s="29"/>
      <c r="F133" s="12"/>
      <c r="G133" s="12"/>
      <c r="J133" s="12"/>
      <c r="M133" s="142"/>
      <c r="N133" s="142"/>
      <c r="O133" s="12"/>
      <c r="S133"/>
    </row>
    <row r="134" spans="2:19" x14ac:dyDescent="0.25">
      <c r="B134" s="29"/>
      <c r="C134" s="29"/>
      <c r="D134" s="29"/>
      <c r="E134" s="29"/>
      <c r="F134" s="12"/>
      <c r="G134" s="12"/>
      <c r="J134" s="12"/>
      <c r="M134" s="142"/>
      <c r="N134" s="142"/>
      <c r="O134" s="12"/>
      <c r="P134" s="12"/>
      <c r="S134"/>
    </row>
    <row r="135" spans="2:19" x14ac:dyDescent="0.25">
      <c r="B135" s="29"/>
      <c r="C135" s="29"/>
      <c r="D135" s="29"/>
      <c r="E135" s="29"/>
      <c r="F135" s="12"/>
      <c r="G135" s="12"/>
      <c r="J135" s="12"/>
      <c r="M135" s="142"/>
      <c r="N135" s="142"/>
      <c r="O135" s="12"/>
      <c r="P135" s="12"/>
      <c r="S135"/>
    </row>
    <row r="136" spans="2:19" x14ac:dyDescent="0.25">
      <c r="B136" s="29"/>
      <c r="C136" s="29"/>
      <c r="D136" s="29"/>
      <c r="E136" s="29"/>
      <c r="F136" s="12"/>
      <c r="G136" s="12"/>
      <c r="J136" s="12"/>
      <c r="M136" s="142"/>
      <c r="N136" s="142"/>
      <c r="O136" s="12"/>
      <c r="P136" s="12"/>
      <c r="S136"/>
    </row>
    <row r="137" spans="2:19" x14ac:dyDescent="0.25">
      <c r="B137" s="29"/>
      <c r="C137" s="29"/>
      <c r="D137" s="29"/>
      <c r="E137" s="29"/>
      <c r="F137" s="12"/>
      <c r="G137" s="12"/>
      <c r="J137" s="12"/>
      <c r="M137" s="142"/>
      <c r="N137" s="142"/>
      <c r="O137" s="12"/>
      <c r="P137" s="12"/>
      <c r="S137"/>
    </row>
    <row r="138" spans="2:19" x14ac:dyDescent="0.25">
      <c r="B138" s="29"/>
      <c r="C138" s="29"/>
      <c r="D138" s="29"/>
      <c r="E138" s="29"/>
      <c r="F138" s="12"/>
      <c r="G138" s="12"/>
      <c r="J138" s="12"/>
      <c r="M138" s="142"/>
      <c r="N138" s="142"/>
      <c r="O138" s="12"/>
      <c r="P138" s="12"/>
      <c r="S138"/>
    </row>
    <row r="139" spans="2:19" x14ac:dyDescent="0.25">
      <c r="B139" s="29"/>
      <c r="C139" s="29"/>
      <c r="D139" s="29"/>
      <c r="E139" s="29"/>
      <c r="F139" s="12"/>
      <c r="G139" s="12"/>
      <c r="J139" s="12"/>
      <c r="M139" s="142"/>
      <c r="N139" s="142"/>
      <c r="O139" s="12"/>
      <c r="P139" s="12"/>
      <c r="S139"/>
    </row>
    <row r="140" spans="2:19" x14ac:dyDescent="0.25">
      <c r="B140" s="29"/>
      <c r="C140" s="29"/>
      <c r="D140" s="29"/>
      <c r="E140" s="29"/>
      <c r="F140" s="12"/>
      <c r="G140" s="12"/>
      <c r="J140" s="12"/>
      <c r="M140" s="142"/>
      <c r="N140" s="142"/>
      <c r="O140" s="12"/>
      <c r="P140" s="12"/>
      <c r="S140"/>
    </row>
    <row r="141" spans="2:19" x14ac:dyDescent="0.25">
      <c r="B141" s="29"/>
      <c r="C141" s="29"/>
      <c r="D141" s="29"/>
      <c r="E141" s="29"/>
      <c r="F141" s="12"/>
      <c r="G141" s="12"/>
      <c r="J141" s="12"/>
      <c r="M141" s="142"/>
      <c r="N141" s="142"/>
      <c r="O141" s="12"/>
      <c r="P141" s="12"/>
      <c r="S141"/>
    </row>
    <row r="142" spans="2:19" x14ac:dyDescent="0.25">
      <c r="B142" s="29"/>
      <c r="C142" s="29"/>
      <c r="D142" s="29"/>
      <c r="E142" s="29"/>
      <c r="F142" s="12"/>
      <c r="G142" s="12"/>
      <c r="J142" s="12"/>
      <c r="M142" s="142"/>
      <c r="N142" s="142"/>
      <c r="O142" s="12"/>
      <c r="P142" s="12"/>
      <c r="S142"/>
    </row>
    <row r="143" spans="2:19" x14ac:dyDescent="0.25">
      <c r="B143" s="29"/>
      <c r="C143" s="29"/>
      <c r="D143" s="29"/>
      <c r="E143" s="29"/>
      <c r="F143" s="12"/>
      <c r="G143" s="12"/>
      <c r="J143" s="12"/>
      <c r="M143" s="142"/>
      <c r="N143" s="142"/>
      <c r="O143" s="12"/>
      <c r="P143" s="12"/>
      <c r="S143"/>
    </row>
    <row r="144" spans="2:19" x14ac:dyDescent="0.25">
      <c r="B144" s="29"/>
      <c r="C144" s="29"/>
      <c r="D144" s="29"/>
      <c r="E144" s="29"/>
      <c r="F144" s="12"/>
      <c r="G144" s="12"/>
      <c r="J144" s="12"/>
      <c r="M144" s="142"/>
      <c r="N144" s="142"/>
      <c r="O144" s="12"/>
      <c r="P144" s="12"/>
      <c r="S144"/>
    </row>
    <row r="145" spans="2:19" x14ac:dyDescent="0.25">
      <c r="B145" s="29"/>
      <c r="C145" s="29"/>
      <c r="D145" s="29"/>
      <c r="E145" s="29"/>
      <c r="F145" s="12"/>
      <c r="G145" s="12"/>
      <c r="J145" s="12"/>
      <c r="M145" s="142"/>
      <c r="N145" s="142"/>
      <c r="O145" s="12"/>
      <c r="P145" s="12"/>
      <c r="S145"/>
    </row>
    <row r="146" spans="2:19" x14ac:dyDescent="0.25">
      <c r="B146" s="29"/>
      <c r="C146" s="29"/>
      <c r="D146" s="29"/>
      <c r="E146" s="29"/>
      <c r="F146" s="12"/>
      <c r="G146" s="12"/>
      <c r="J146" s="12"/>
      <c r="M146" s="142"/>
      <c r="N146" s="142"/>
      <c r="O146" s="12"/>
      <c r="P146" s="12"/>
      <c r="S146"/>
    </row>
    <row r="147" spans="2:19" x14ac:dyDescent="0.25">
      <c r="B147" s="29"/>
      <c r="C147" s="29"/>
      <c r="D147" s="29"/>
      <c r="E147" s="29"/>
      <c r="F147" s="12"/>
      <c r="G147" s="12"/>
      <c r="J147" s="12"/>
      <c r="M147" s="142"/>
      <c r="N147" s="142"/>
      <c r="O147" s="12"/>
      <c r="P147" s="12"/>
      <c r="S147"/>
    </row>
    <row r="148" spans="2:19" x14ac:dyDescent="0.25">
      <c r="B148" s="29"/>
      <c r="C148" s="29"/>
      <c r="D148" s="29"/>
      <c r="E148" s="29"/>
      <c r="F148" s="12"/>
      <c r="G148" s="12"/>
      <c r="J148" s="12"/>
      <c r="M148" s="142"/>
      <c r="N148" s="142"/>
      <c r="O148" s="12"/>
      <c r="P148" s="12"/>
      <c r="S148"/>
    </row>
    <row r="149" spans="2:19" x14ac:dyDescent="0.25">
      <c r="B149" s="29"/>
      <c r="C149" s="29"/>
      <c r="D149" s="29"/>
      <c r="E149" s="29"/>
      <c r="F149" s="12"/>
      <c r="G149" s="12"/>
      <c r="J149" s="12"/>
      <c r="M149" s="142"/>
      <c r="N149" s="142"/>
      <c r="O149" s="12"/>
      <c r="P149" s="12"/>
      <c r="S149"/>
    </row>
    <row r="150" spans="2:19" x14ac:dyDescent="0.25">
      <c r="B150" s="29"/>
      <c r="C150" s="29"/>
      <c r="D150" s="29"/>
      <c r="E150" s="29"/>
      <c r="F150" s="12"/>
      <c r="G150" s="12"/>
      <c r="J150" s="12"/>
      <c r="M150" s="142"/>
      <c r="N150" s="142"/>
      <c r="O150" s="12"/>
      <c r="P150" s="12"/>
      <c r="S150"/>
    </row>
    <row r="151" spans="2:19" x14ac:dyDescent="0.25">
      <c r="B151" s="29"/>
      <c r="C151" s="29"/>
      <c r="D151" s="29"/>
      <c r="E151" s="29"/>
      <c r="F151" s="12"/>
      <c r="G151" s="12"/>
      <c r="J151" s="12"/>
      <c r="M151" s="142"/>
      <c r="N151" s="142"/>
      <c r="O151" s="12"/>
      <c r="P151" s="12"/>
      <c r="S151"/>
    </row>
    <row r="152" spans="2:19" x14ac:dyDescent="0.25">
      <c r="B152" s="29"/>
      <c r="C152" s="29"/>
      <c r="D152" s="29"/>
      <c r="E152" s="29"/>
      <c r="F152" s="12"/>
      <c r="G152" s="12"/>
      <c r="J152" s="12"/>
      <c r="M152" s="142"/>
      <c r="N152" s="142"/>
      <c r="O152" s="12"/>
      <c r="P152" s="12"/>
      <c r="S152"/>
    </row>
    <row r="153" spans="2:19" x14ac:dyDescent="0.25">
      <c r="B153" s="29"/>
      <c r="C153" s="29"/>
      <c r="D153" s="29"/>
      <c r="E153" s="29"/>
      <c r="F153" s="12"/>
      <c r="G153" s="12"/>
      <c r="J153" s="12"/>
      <c r="M153" s="142"/>
      <c r="N153" s="142"/>
      <c r="O153" s="12"/>
      <c r="P153" s="12"/>
      <c r="S153"/>
    </row>
    <row r="154" spans="2:19" x14ac:dyDescent="0.25">
      <c r="B154" s="29"/>
      <c r="C154" s="29"/>
      <c r="D154" s="29"/>
      <c r="E154" s="29"/>
      <c r="F154" s="12"/>
      <c r="G154" s="12"/>
      <c r="J154" s="12"/>
      <c r="M154" s="142"/>
      <c r="N154" s="142"/>
      <c r="O154" s="12"/>
      <c r="P154" s="12"/>
      <c r="S154"/>
    </row>
    <row r="155" spans="2:19" x14ac:dyDescent="0.25">
      <c r="B155" s="29"/>
      <c r="C155" s="29"/>
      <c r="D155" s="29"/>
      <c r="E155" s="29"/>
      <c r="F155" s="12"/>
      <c r="G155" s="12"/>
      <c r="J155" s="12"/>
      <c r="M155" s="142"/>
      <c r="N155" s="142"/>
      <c r="O155" s="12"/>
      <c r="P155" s="12"/>
      <c r="S155"/>
    </row>
    <row r="156" spans="2:19" x14ac:dyDescent="0.25">
      <c r="B156" s="29"/>
      <c r="C156" s="29"/>
      <c r="D156" s="29"/>
      <c r="E156" s="29"/>
      <c r="F156" s="12"/>
      <c r="G156" s="12"/>
      <c r="J156" s="12"/>
      <c r="M156" s="142"/>
      <c r="N156" s="142"/>
      <c r="O156" s="12"/>
      <c r="P156" s="12"/>
      <c r="S156"/>
    </row>
    <row r="157" spans="2:19" x14ac:dyDescent="0.25">
      <c r="B157" s="29"/>
      <c r="C157" s="29"/>
      <c r="D157" s="29"/>
      <c r="E157" s="29"/>
      <c r="F157" s="12"/>
      <c r="G157" s="12"/>
      <c r="J157" s="12"/>
      <c r="M157" s="142"/>
      <c r="N157" s="142"/>
      <c r="O157" s="12"/>
      <c r="P157" s="12"/>
      <c r="S157"/>
    </row>
    <row r="158" spans="2:19" x14ac:dyDescent="0.25">
      <c r="B158" s="29"/>
      <c r="C158" s="29"/>
      <c r="D158" s="29"/>
      <c r="E158" s="29"/>
      <c r="F158" s="12"/>
      <c r="G158" s="12"/>
      <c r="J158" s="12"/>
      <c r="M158" s="142"/>
      <c r="N158" s="142"/>
      <c r="O158" s="12"/>
      <c r="P158" s="12"/>
      <c r="S158"/>
    </row>
    <row r="159" spans="2:19" x14ac:dyDescent="0.25">
      <c r="B159" s="29"/>
      <c r="C159" s="29"/>
      <c r="D159" s="29"/>
      <c r="E159" s="29"/>
      <c r="F159" s="12"/>
      <c r="G159" s="12"/>
      <c r="J159" s="12"/>
      <c r="M159" s="142"/>
      <c r="N159" s="142"/>
      <c r="O159" s="12"/>
      <c r="P159" s="12"/>
      <c r="S159"/>
    </row>
    <row r="160" spans="2:19" x14ac:dyDescent="0.25">
      <c r="B160" s="29"/>
      <c r="C160" s="29"/>
      <c r="D160" s="29"/>
      <c r="E160" s="29"/>
      <c r="F160" s="12"/>
      <c r="G160" s="12"/>
      <c r="J160" s="12"/>
      <c r="M160" s="142"/>
      <c r="N160" s="142"/>
      <c r="O160" s="12"/>
      <c r="P160" s="12"/>
      <c r="S160"/>
    </row>
    <row r="161" spans="2:19" x14ac:dyDescent="0.25">
      <c r="B161" s="29"/>
      <c r="C161" s="29"/>
      <c r="D161" s="29"/>
      <c r="E161" s="29"/>
      <c r="F161" s="12"/>
      <c r="G161" s="12"/>
      <c r="J161" s="12"/>
      <c r="M161" s="142"/>
      <c r="N161" s="142"/>
      <c r="O161" s="12"/>
      <c r="P161" s="12"/>
      <c r="S161"/>
    </row>
    <row r="162" spans="2:19" x14ac:dyDescent="0.25">
      <c r="B162" s="29"/>
      <c r="C162" s="29"/>
      <c r="D162" s="29"/>
      <c r="E162" s="29"/>
      <c r="F162" s="12"/>
      <c r="G162" s="12"/>
      <c r="J162" s="12"/>
      <c r="M162" s="142"/>
      <c r="N162" s="142"/>
      <c r="O162" s="12"/>
      <c r="P162" s="12"/>
      <c r="S162"/>
    </row>
    <row r="163" spans="2:19" x14ac:dyDescent="0.25">
      <c r="B163" s="29"/>
      <c r="C163" s="29"/>
      <c r="D163" s="29"/>
      <c r="E163" s="29"/>
      <c r="F163" s="12"/>
      <c r="G163" s="12"/>
      <c r="J163" s="12"/>
      <c r="M163" s="142"/>
      <c r="N163" s="142"/>
      <c r="O163" s="12"/>
      <c r="P163" s="12"/>
      <c r="S163"/>
    </row>
    <row r="164" spans="2:19" x14ac:dyDescent="0.25">
      <c r="B164" s="29"/>
      <c r="C164" s="29"/>
      <c r="D164" s="29"/>
      <c r="E164" s="29"/>
      <c r="F164" s="12"/>
      <c r="G164" s="12"/>
      <c r="J164" s="12"/>
      <c r="M164" s="142"/>
      <c r="N164" s="142"/>
      <c r="O164" s="12"/>
      <c r="P164" s="12"/>
      <c r="S164"/>
    </row>
    <row r="165" spans="2:19" x14ac:dyDescent="0.25">
      <c r="B165" s="29"/>
      <c r="C165" s="29"/>
      <c r="D165" s="29"/>
      <c r="E165" s="29"/>
      <c r="F165" s="12"/>
      <c r="G165" s="12"/>
      <c r="J165" s="12"/>
      <c r="M165" s="142"/>
      <c r="N165" s="142"/>
      <c r="O165" s="12"/>
      <c r="P165" s="12"/>
      <c r="S165"/>
    </row>
    <row r="166" spans="2:19" x14ac:dyDescent="0.25">
      <c r="B166" s="29"/>
      <c r="C166" s="29"/>
      <c r="D166" s="29"/>
      <c r="E166" s="29"/>
      <c r="F166" s="12"/>
      <c r="G166" s="12"/>
      <c r="J166" s="12"/>
      <c r="M166" s="142"/>
      <c r="N166" s="142"/>
      <c r="O166" s="12"/>
      <c r="P166" s="12"/>
      <c r="S166"/>
    </row>
    <row r="167" spans="2:19" x14ac:dyDescent="0.25">
      <c r="B167" s="29"/>
      <c r="C167" s="29"/>
      <c r="D167" s="29"/>
      <c r="E167" s="29"/>
      <c r="F167" s="12"/>
      <c r="G167" s="12"/>
      <c r="J167" s="12"/>
      <c r="M167" s="142"/>
      <c r="N167" s="142"/>
      <c r="O167" s="12"/>
      <c r="P167" s="12"/>
      <c r="S167"/>
    </row>
    <row r="168" spans="2:19" x14ac:dyDescent="0.25">
      <c r="B168" s="29"/>
      <c r="C168" s="29"/>
      <c r="D168" s="29"/>
      <c r="E168" s="29"/>
      <c r="F168" s="12"/>
      <c r="G168" s="12"/>
      <c r="J168" s="12"/>
      <c r="M168" s="142"/>
      <c r="N168" s="142"/>
      <c r="O168" s="12"/>
      <c r="P168" s="12"/>
      <c r="S168"/>
    </row>
    <row r="169" spans="2:19" x14ac:dyDescent="0.25">
      <c r="B169" s="29"/>
      <c r="C169" s="29"/>
      <c r="D169" s="29"/>
      <c r="E169" s="29"/>
      <c r="F169" s="12"/>
      <c r="G169" s="12"/>
      <c r="J169" s="12"/>
      <c r="M169" s="142"/>
      <c r="N169" s="142"/>
      <c r="O169" s="12"/>
      <c r="P169" s="12"/>
      <c r="S169"/>
    </row>
    <row r="170" spans="2:19" x14ac:dyDescent="0.25">
      <c r="B170" s="29"/>
      <c r="C170" s="29"/>
      <c r="D170" s="29"/>
      <c r="E170" s="29"/>
      <c r="F170" s="12"/>
      <c r="G170" s="12"/>
      <c r="J170" s="12"/>
      <c r="M170" s="142"/>
      <c r="N170" s="142"/>
      <c r="O170" s="12"/>
      <c r="P170" s="12"/>
      <c r="S170"/>
    </row>
    <row r="171" spans="2:19" x14ac:dyDescent="0.25">
      <c r="B171" s="29"/>
      <c r="C171" s="29"/>
      <c r="D171" s="29"/>
      <c r="E171" s="29"/>
      <c r="F171" s="12"/>
      <c r="G171" s="12"/>
      <c r="J171" s="12"/>
      <c r="M171" s="142"/>
      <c r="N171" s="142"/>
      <c r="O171" s="12"/>
      <c r="P171" s="12"/>
      <c r="S171"/>
    </row>
    <row r="172" spans="2:19" x14ac:dyDescent="0.25">
      <c r="B172" s="29"/>
      <c r="C172" s="29"/>
      <c r="D172" s="29"/>
      <c r="E172" s="29"/>
      <c r="F172" s="12"/>
      <c r="G172" s="12"/>
      <c r="J172" s="12"/>
      <c r="M172" s="142"/>
      <c r="N172" s="142"/>
      <c r="O172" s="12"/>
      <c r="P172" s="12"/>
      <c r="S172"/>
    </row>
    <row r="173" spans="2:19" x14ac:dyDescent="0.25">
      <c r="B173" s="29"/>
      <c r="C173" s="29"/>
      <c r="D173" s="29"/>
      <c r="E173" s="29"/>
      <c r="F173" s="12"/>
      <c r="G173" s="12"/>
      <c r="J173" s="12"/>
      <c r="M173" s="142"/>
      <c r="N173" s="142"/>
      <c r="O173" s="12"/>
      <c r="P173" s="12"/>
      <c r="S173"/>
    </row>
    <row r="174" spans="2:19" x14ac:dyDescent="0.25">
      <c r="B174" s="29"/>
      <c r="C174" s="29"/>
      <c r="D174" s="29"/>
      <c r="E174" s="29"/>
      <c r="F174" s="12"/>
      <c r="G174" s="12"/>
      <c r="J174" s="12"/>
      <c r="M174" s="142"/>
      <c r="N174" s="142"/>
      <c r="O174" s="12"/>
      <c r="P174" s="12"/>
      <c r="S174"/>
    </row>
    <row r="175" spans="2:19" x14ac:dyDescent="0.25">
      <c r="B175" s="29"/>
      <c r="C175" s="29"/>
      <c r="D175" s="29"/>
      <c r="E175" s="29"/>
      <c r="F175" s="12"/>
      <c r="G175" s="12"/>
      <c r="J175" s="12"/>
      <c r="M175" s="142"/>
      <c r="N175" s="142"/>
      <c r="O175" s="12"/>
      <c r="P175" s="12"/>
      <c r="S175"/>
    </row>
    <row r="176" spans="2:19" x14ac:dyDescent="0.25">
      <c r="B176" s="29"/>
      <c r="C176" s="29"/>
      <c r="D176" s="29"/>
      <c r="E176" s="29"/>
      <c r="F176" s="12"/>
      <c r="G176" s="12"/>
      <c r="J176" s="12"/>
      <c r="M176" s="142"/>
      <c r="N176" s="142"/>
      <c r="O176" s="12"/>
      <c r="P176" s="12"/>
      <c r="S176"/>
    </row>
    <row r="177" spans="2:19" x14ac:dyDescent="0.25">
      <c r="B177" s="29"/>
      <c r="C177" s="29"/>
      <c r="D177" s="29"/>
      <c r="E177" s="29"/>
      <c r="F177" s="12"/>
      <c r="G177" s="12"/>
      <c r="J177" s="12"/>
      <c r="M177" s="142"/>
      <c r="N177" s="142"/>
      <c r="O177" s="12"/>
      <c r="P177" s="12"/>
      <c r="S177"/>
    </row>
    <row r="178" spans="2:19" x14ac:dyDescent="0.25">
      <c r="B178" s="29"/>
      <c r="C178" s="29"/>
      <c r="D178" s="29"/>
      <c r="E178" s="29"/>
      <c r="F178" s="12"/>
      <c r="G178" s="12"/>
      <c r="J178" s="12"/>
      <c r="M178" s="142"/>
      <c r="N178" s="142"/>
      <c r="O178" s="12"/>
      <c r="P178" s="12"/>
      <c r="S178"/>
    </row>
    <row r="179" spans="2:19" x14ac:dyDescent="0.25">
      <c r="B179" s="29"/>
      <c r="C179" s="29"/>
      <c r="D179" s="29"/>
      <c r="E179" s="29"/>
      <c r="F179" s="12"/>
      <c r="G179" s="12"/>
      <c r="J179" s="12"/>
      <c r="M179" s="142"/>
      <c r="N179" s="142"/>
      <c r="O179" s="12"/>
      <c r="P179" s="12"/>
      <c r="S179"/>
    </row>
    <row r="180" spans="2:19" x14ac:dyDescent="0.25">
      <c r="B180" s="29"/>
      <c r="C180" s="29"/>
      <c r="D180" s="29"/>
      <c r="E180" s="29"/>
      <c r="F180" s="12"/>
      <c r="G180" s="12"/>
      <c r="J180" s="12"/>
      <c r="M180" s="142"/>
      <c r="N180" s="142"/>
      <c r="O180" s="12"/>
      <c r="P180" s="12"/>
      <c r="S180"/>
    </row>
    <row r="181" spans="2:19" x14ac:dyDescent="0.25">
      <c r="B181" s="29"/>
      <c r="C181" s="29"/>
      <c r="D181" s="29"/>
      <c r="E181" s="29"/>
      <c r="F181" s="12"/>
      <c r="G181" s="12"/>
      <c r="J181" s="12"/>
      <c r="M181" s="142"/>
      <c r="N181" s="142"/>
      <c r="O181" s="12"/>
      <c r="P181" s="12"/>
      <c r="S181"/>
    </row>
    <row r="182" spans="2:19" x14ac:dyDescent="0.25">
      <c r="B182" s="29"/>
      <c r="C182" s="29"/>
      <c r="D182" s="29"/>
      <c r="E182" s="29"/>
      <c r="F182" s="12"/>
      <c r="G182" s="12"/>
      <c r="J182" s="12"/>
      <c r="M182" s="142"/>
      <c r="N182" s="142"/>
      <c r="O182" s="12"/>
      <c r="P182" s="12"/>
      <c r="S182"/>
    </row>
    <row r="183" spans="2:19" x14ac:dyDescent="0.25">
      <c r="B183" s="29"/>
      <c r="C183" s="29"/>
      <c r="D183" s="29"/>
      <c r="E183" s="29"/>
      <c r="F183" s="12"/>
      <c r="G183" s="12"/>
      <c r="J183" s="12"/>
      <c r="M183" s="142"/>
      <c r="N183" s="142"/>
      <c r="O183" s="12"/>
      <c r="P183" s="12"/>
      <c r="S183"/>
    </row>
    <row r="184" spans="2:19" x14ac:dyDescent="0.25">
      <c r="B184" s="29"/>
      <c r="C184" s="29"/>
      <c r="D184" s="29"/>
      <c r="E184" s="29"/>
      <c r="F184" s="12"/>
      <c r="G184" s="12"/>
      <c r="J184" s="12"/>
      <c r="M184" s="142"/>
      <c r="N184" s="142"/>
      <c r="O184" s="12"/>
      <c r="P184" s="12"/>
      <c r="S184"/>
    </row>
    <row r="185" spans="2:19" x14ac:dyDescent="0.25">
      <c r="B185" s="29"/>
      <c r="C185" s="29"/>
      <c r="D185" s="29"/>
      <c r="E185" s="29"/>
      <c r="F185" s="12"/>
      <c r="G185" s="12"/>
      <c r="J185" s="12"/>
      <c r="M185" s="142"/>
      <c r="N185" s="142"/>
      <c r="O185" s="12"/>
      <c r="P185" s="12"/>
      <c r="S185"/>
    </row>
    <row r="186" spans="2:19" x14ac:dyDescent="0.25">
      <c r="B186" s="29"/>
      <c r="C186" s="29"/>
      <c r="D186" s="29"/>
      <c r="E186" s="29"/>
      <c r="F186" s="12"/>
      <c r="G186" s="12"/>
      <c r="J186" s="12"/>
      <c r="M186" s="142"/>
      <c r="N186" s="142"/>
      <c r="O186" s="12"/>
      <c r="P186" s="12"/>
      <c r="S186"/>
    </row>
    <row r="187" spans="2:19" x14ac:dyDescent="0.25">
      <c r="B187" s="29"/>
      <c r="C187" s="29"/>
      <c r="D187" s="29"/>
      <c r="E187" s="29"/>
      <c r="F187" s="12"/>
      <c r="G187" s="12"/>
      <c r="J187" s="12"/>
      <c r="M187" s="142"/>
      <c r="N187" s="142"/>
      <c r="O187" s="12"/>
      <c r="P187" s="12"/>
      <c r="S187"/>
    </row>
    <row r="188" spans="2:19" x14ac:dyDescent="0.25">
      <c r="B188" s="29"/>
      <c r="C188" s="29"/>
      <c r="D188" s="29"/>
      <c r="E188" s="29"/>
      <c r="F188" s="12"/>
      <c r="G188" s="12"/>
      <c r="J188" s="12"/>
      <c r="M188" s="142"/>
      <c r="N188" s="142"/>
      <c r="O188" s="12"/>
      <c r="P188" s="12"/>
      <c r="S188"/>
    </row>
    <row r="189" spans="2:19" x14ac:dyDescent="0.25">
      <c r="B189" s="29"/>
      <c r="C189" s="29"/>
      <c r="D189" s="29"/>
      <c r="E189" s="29"/>
      <c r="F189" s="12"/>
      <c r="G189" s="12"/>
      <c r="J189" s="12"/>
      <c r="M189" s="142"/>
      <c r="N189" s="142"/>
      <c r="O189" s="12"/>
      <c r="P189" s="12"/>
      <c r="S189"/>
    </row>
    <row r="190" spans="2:19" x14ac:dyDescent="0.25">
      <c r="B190" s="29"/>
      <c r="C190" s="29"/>
      <c r="D190" s="29"/>
      <c r="E190" s="29"/>
      <c r="F190" s="12"/>
      <c r="G190" s="12"/>
      <c r="J190" s="12"/>
      <c r="M190" s="142"/>
      <c r="N190" s="142"/>
      <c r="O190" s="12"/>
      <c r="P190" s="12"/>
      <c r="S190"/>
    </row>
    <row r="191" spans="2:19" x14ac:dyDescent="0.25">
      <c r="B191" s="29"/>
      <c r="C191" s="29"/>
      <c r="D191" s="29"/>
      <c r="E191" s="29"/>
      <c r="F191" s="12"/>
      <c r="G191" s="12"/>
      <c r="J191" s="12"/>
      <c r="M191" s="142"/>
      <c r="N191" s="142"/>
      <c r="O191" s="12"/>
      <c r="P191" s="12"/>
      <c r="S191"/>
    </row>
    <row r="192" spans="2:19" x14ac:dyDescent="0.25">
      <c r="B192" s="29"/>
      <c r="C192" s="29"/>
      <c r="D192" s="29"/>
      <c r="E192" s="29"/>
      <c r="F192" s="12"/>
      <c r="G192" s="12"/>
      <c r="J192" s="12"/>
      <c r="M192" s="142"/>
      <c r="N192" s="142"/>
      <c r="O192" s="12"/>
      <c r="P192" s="12"/>
      <c r="S192"/>
    </row>
    <row r="193" spans="2:19" x14ac:dyDescent="0.25">
      <c r="B193" s="29"/>
      <c r="C193" s="29"/>
      <c r="D193" s="29"/>
      <c r="E193" s="29"/>
      <c r="F193" s="12"/>
      <c r="G193" s="12"/>
      <c r="J193" s="12"/>
      <c r="M193" s="142"/>
      <c r="N193" s="142"/>
      <c r="O193" s="12"/>
      <c r="P193" s="12"/>
      <c r="S193"/>
    </row>
    <row r="194" spans="2:19" x14ac:dyDescent="0.25">
      <c r="B194" s="29"/>
      <c r="C194" s="29"/>
      <c r="D194" s="29"/>
      <c r="E194" s="29"/>
      <c r="F194" s="12"/>
      <c r="G194" s="12"/>
      <c r="J194" s="12"/>
      <c r="M194" s="142"/>
      <c r="N194" s="142"/>
      <c r="O194" s="12"/>
      <c r="P194" s="12"/>
      <c r="S194"/>
    </row>
    <row r="195" spans="2:19" x14ac:dyDescent="0.25">
      <c r="B195" s="29"/>
      <c r="C195" s="29"/>
      <c r="D195" s="29"/>
      <c r="E195" s="29"/>
      <c r="F195" s="12"/>
      <c r="G195" s="12"/>
      <c r="J195" s="12"/>
      <c r="M195" s="142"/>
      <c r="N195" s="142"/>
      <c r="O195" s="12"/>
      <c r="P195" s="12"/>
      <c r="S195"/>
    </row>
    <row r="196" spans="2:19" x14ac:dyDescent="0.25">
      <c r="B196" s="29"/>
      <c r="C196" s="29"/>
      <c r="D196" s="29"/>
      <c r="E196" s="29"/>
      <c r="F196" s="12"/>
      <c r="G196" s="12"/>
      <c r="J196" s="12"/>
      <c r="M196" s="142"/>
      <c r="N196" s="142"/>
      <c r="O196" s="12"/>
      <c r="P196" s="12"/>
      <c r="S196"/>
    </row>
    <row r="197" spans="2:19" x14ac:dyDescent="0.25">
      <c r="B197" s="29"/>
      <c r="C197" s="29"/>
      <c r="D197" s="29"/>
      <c r="E197" s="29"/>
      <c r="F197" s="12"/>
      <c r="G197" s="12"/>
      <c r="J197" s="12"/>
      <c r="M197" s="142"/>
      <c r="N197" s="142"/>
      <c r="O197" s="12"/>
      <c r="P197" s="12"/>
      <c r="S197"/>
    </row>
    <row r="198" spans="2:19" x14ac:dyDescent="0.25">
      <c r="B198" s="29"/>
      <c r="C198" s="29"/>
      <c r="D198" s="29"/>
      <c r="E198" s="29"/>
      <c r="F198" s="12"/>
      <c r="G198" s="12"/>
      <c r="J198" s="12"/>
      <c r="M198" s="142"/>
      <c r="N198" s="142"/>
      <c r="O198" s="12"/>
      <c r="P198" s="12"/>
      <c r="S198"/>
    </row>
    <row r="199" spans="2:19" x14ac:dyDescent="0.25">
      <c r="B199" s="29"/>
      <c r="C199" s="29"/>
      <c r="D199" s="29"/>
      <c r="E199" s="29"/>
      <c r="F199" s="12"/>
      <c r="G199" s="12"/>
      <c r="J199" s="12"/>
      <c r="M199" s="142"/>
      <c r="N199" s="142"/>
      <c r="O199" s="12"/>
      <c r="P199" s="12"/>
      <c r="S199"/>
    </row>
    <row r="200" spans="2:19" x14ac:dyDescent="0.25">
      <c r="B200" s="29"/>
      <c r="C200" s="29"/>
      <c r="D200" s="29"/>
      <c r="E200" s="29"/>
      <c r="F200" s="12"/>
      <c r="G200" s="12"/>
      <c r="J200" s="12"/>
      <c r="M200" s="142"/>
      <c r="N200" s="142"/>
      <c r="O200" s="12"/>
      <c r="P200" s="12"/>
      <c r="S200"/>
    </row>
    <row r="201" spans="2:19" x14ac:dyDescent="0.25">
      <c r="B201" s="29"/>
      <c r="C201" s="29"/>
      <c r="D201" s="29"/>
      <c r="E201" s="29"/>
      <c r="F201" s="12"/>
      <c r="G201" s="12"/>
      <c r="J201" s="12"/>
      <c r="M201" s="142"/>
      <c r="N201" s="142"/>
      <c r="O201" s="12"/>
      <c r="P201" s="12"/>
      <c r="S201"/>
    </row>
    <row r="202" spans="2:19" x14ac:dyDescent="0.25">
      <c r="B202" s="29"/>
      <c r="C202" s="29"/>
      <c r="D202" s="29"/>
      <c r="E202" s="29"/>
      <c r="F202" s="12"/>
      <c r="G202" s="12"/>
      <c r="J202" s="12"/>
      <c r="M202" s="142"/>
      <c r="N202" s="142"/>
      <c r="O202" s="12"/>
      <c r="P202" s="12"/>
      <c r="S202"/>
    </row>
    <row r="203" spans="2:19" x14ac:dyDescent="0.25">
      <c r="B203" s="29"/>
      <c r="C203" s="29"/>
      <c r="D203" s="29"/>
      <c r="E203" s="29"/>
      <c r="F203" s="12"/>
      <c r="G203" s="12"/>
      <c r="J203" s="12"/>
      <c r="M203" s="142"/>
      <c r="N203" s="142"/>
      <c r="O203" s="12"/>
      <c r="P203" s="12"/>
      <c r="S203"/>
    </row>
    <row r="204" spans="2:19" x14ac:dyDescent="0.25">
      <c r="B204" s="29"/>
      <c r="C204" s="29"/>
      <c r="D204" s="29"/>
      <c r="E204" s="29"/>
      <c r="F204" s="12"/>
      <c r="G204" s="12"/>
      <c r="J204" s="12"/>
      <c r="M204" s="142"/>
      <c r="N204" s="142"/>
      <c r="O204" s="12"/>
      <c r="P204" s="12"/>
      <c r="S204"/>
    </row>
    <row r="205" spans="2:19" x14ac:dyDescent="0.25">
      <c r="B205" s="29"/>
      <c r="C205" s="29"/>
      <c r="D205" s="29"/>
      <c r="E205" s="29"/>
      <c r="F205" s="12"/>
      <c r="G205" s="12"/>
      <c r="J205" s="12"/>
      <c r="M205" s="142"/>
      <c r="N205" s="142"/>
      <c r="O205" s="12"/>
      <c r="P205" s="12"/>
      <c r="S205"/>
    </row>
    <row r="206" spans="2:19" x14ac:dyDescent="0.25">
      <c r="B206" s="29"/>
      <c r="C206" s="29"/>
      <c r="D206" s="29"/>
      <c r="E206" s="29"/>
      <c r="F206" s="12"/>
      <c r="G206" s="12"/>
      <c r="J206" s="12"/>
      <c r="M206" s="142"/>
      <c r="N206" s="142"/>
      <c r="O206" s="12"/>
      <c r="P206" s="12"/>
      <c r="S206"/>
    </row>
    <row r="207" spans="2:19" x14ac:dyDescent="0.25">
      <c r="B207" s="29"/>
      <c r="C207" s="29"/>
      <c r="D207" s="29"/>
      <c r="E207" s="29"/>
      <c r="F207" s="12"/>
      <c r="G207" s="12"/>
      <c r="J207" s="12"/>
      <c r="M207" s="142"/>
      <c r="N207" s="142"/>
      <c r="O207" s="12"/>
      <c r="P207" s="12"/>
      <c r="S207"/>
    </row>
    <row r="208" spans="2:19" x14ac:dyDescent="0.25">
      <c r="B208" s="29"/>
      <c r="C208" s="29"/>
      <c r="D208" s="29"/>
      <c r="E208" s="29"/>
      <c r="F208" s="12"/>
      <c r="G208" s="12"/>
      <c r="J208" s="12"/>
      <c r="M208" s="142"/>
      <c r="N208" s="142"/>
      <c r="O208" s="12"/>
      <c r="P208" s="12"/>
      <c r="S208"/>
    </row>
    <row r="209" spans="2:19" x14ac:dyDescent="0.25">
      <c r="B209" s="29"/>
      <c r="C209" s="29"/>
      <c r="D209" s="29"/>
      <c r="E209" s="29"/>
      <c r="F209" s="12"/>
      <c r="G209" s="12"/>
      <c r="J209" s="12"/>
      <c r="M209" s="142"/>
      <c r="N209" s="142"/>
      <c r="O209" s="12"/>
      <c r="P209" s="12"/>
      <c r="S209"/>
    </row>
    <row r="210" spans="2:19" x14ac:dyDescent="0.25">
      <c r="B210" s="29"/>
      <c r="C210" s="29"/>
      <c r="D210" s="29"/>
      <c r="E210" s="29"/>
      <c r="F210" s="12"/>
      <c r="G210" s="12"/>
      <c r="J210" s="12"/>
      <c r="M210" s="142"/>
      <c r="N210" s="142"/>
      <c r="O210" s="12"/>
      <c r="P210" s="12"/>
      <c r="S210"/>
    </row>
    <row r="211" spans="2:19" x14ac:dyDescent="0.25">
      <c r="B211" s="29"/>
      <c r="C211" s="29"/>
      <c r="D211" s="29"/>
      <c r="E211" s="29"/>
      <c r="F211" s="12"/>
      <c r="G211" s="12"/>
      <c r="J211" s="12"/>
      <c r="M211" s="142"/>
      <c r="N211" s="142"/>
      <c r="O211" s="12"/>
      <c r="P211" s="12"/>
      <c r="S211"/>
    </row>
    <row r="212" spans="2:19" x14ac:dyDescent="0.25">
      <c r="B212" s="29"/>
      <c r="C212" s="29"/>
      <c r="D212" s="29"/>
      <c r="E212" s="29"/>
      <c r="F212" s="12"/>
      <c r="G212" s="12"/>
      <c r="J212" s="12"/>
      <c r="M212" s="142"/>
      <c r="N212" s="142"/>
      <c r="O212" s="12"/>
      <c r="P212" s="12"/>
      <c r="S212"/>
    </row>
    <row r="213" spans="2:19" x14ac:dyDescent="0.25">
      <c r="B213" s="29"/>
      <c r="C213" s="29"/>
      <c r="D213" s="29"/>
      <c r="E213" s="29"/>
      <c r="F213" s="12"/>
      <c r="G213" s="12"/>
      <c r="J213" s="12"/>
      <c r="M213" s="142"/>
      <c r="N213" s="142"/>
      <c r="O213" s="12"/>
      <c r="P213" s="12"/>
      <c r="S213"/>
    </row>
    <row r="214" spans="2:19" x14ac:dyDescent="0.25">
      <c r="B214" s="29"/>
      <c r="C214" s="29"/>
      <c r="D214" s="29"/>
      <c r="E214" s="29"/>
      <c r="F214" s="12"/>
      <c r="G214" s="12"/>
      <c r="J214" s="12"/>
      <c r="M214" s="142"/>
      <c r="N214" s="142"/>
      <c r="O214" s="12"/>
      <c r="P214" s="12"/>
      <c r="S214"/>
    </row>
    <row r="215" spans="2:19" x14ac:dyDescent="0.25">
      <c r="B215" s="29"/>
      <c r="C215" s="29"/>
      <c r="D215" s="29"/>
      <c r="E215" s="29"/>
      <c r="F215" s="12"/>
      <c r="G215" s="12"/>
      <c r="J215" s="12"/>
      <c r="M215" s="142"/>
      <c r="N215" s="142"/>
      <c r="O215" s="12"/>
      <c r="P215" s="12"/>
      <c r="S215"/>
    </row>
    <row r="216" spans="2:19" x14ac:dyDescent="0.25">
      <c r="B216" s="29"/>
      <c r="C216" s="29"/>
      <c r="D216" s="29"/>
      <c r="E216" s="29"/>
      <c r="F216" s="12"/>
      <c r="G216" s="12"/>
      <c r="J216" s="12"/>
      <c r="M216" s="142"/>
      <c r="N216" s="142"/>
      <c r="O216" s="12"/>
      <c r="P216" s="12"/>
      <c r="S216"/>
    </row>
    <row r="217" spans="2:19" x14ac:dyDescent="0.25">
      <c r="B217" s="29"/>
      <c r="C217" s="29"/>
      <c r="D217" s="29"/>
      <c r="E217" s="29"/>
      <c r="F217" s="12"/>
      <c r="G217" s="12"/>
      <c r="J217" s="12"/>
      <c r="M217" s="142"/>
      <c r="N217" s="142"/>
      <c r="O217" s="12"/>
      <c r="P217" s="12"/>
      <c r="S217"/>
    </row>
    <row r="218" spans="2:19" x14ac:dyDescent="0.25">
      <c r="B218" s="29"/>
      <c r="C218" s="29"/>
      <c r="D218" s="29"/>
      <c r="E218" s="29"/>
      <c r="F218" s="12"/>
      <c r="G218" s="12"/>
      <c r="J218" s="12"/>
      <c r="M218" s="142"/>
      <c r="N218" s="142"/>
      <c r="O218" s="12"/>
      <c r="P218" s="12"/>
      <c r="S218"/>
    </row>
    <row r="219" spans="2:19" x14ac:dyDescent="0.25">
      <c r="B219" s="29"/>
      <c r="C219" s="29"/>
      <c r="D219" s="29"/>
      <c r="E219" s="29"/>
      <c r="F219" s="12"/>
      <c r="G219" s="12"/>
      <c r="J219" s="12"/>
      <c r="M219" s="142"/>
      <c r="N219" s="142"/>
      <c r="O219" s="12"/>
      <c r="P219" s="12"/>
      <c r="S219"/>
    </row>
    <row r="220" spans="2:19" x14ac:dyDescent="0.25">
      <c r="B220" s="29"/>
      <c r="C220" s="29"/>
      <c r="D220" s="29"/>
      <c r="E220" s="29"/>
      <c r="F220" s="12"/>
      <c r="G220" s="12"/>
      <c r="J220" s="12"/>
      <c r="M220" s="142"/>
      <c r="N220" s="142"/>
      <c r="O220" s="12"/>
      <c r="P220" s="12"/>
      <c r="S220"/>
    </row>
    <row r="221" spans="2:19" x14ac:dyDescent="0.25">
      <c r="B221" s="29"/>
      <c r="C221" s="29"/>
      <c r="D221" s="29"/>
      <c r="E221" s="29"/>
      <c r="F221" s="12"/>
      <c r="G221" s="12"/>
      <c r="J221" s="12"/>
      <c r="M221" s="142"/>
      <c r="N221" s="142"/>
      <c r="O221" s="12"/>
      <c r="P221" s="12"/>
      <c r="S221"/>
    </row>
    <row r="222" spans="2:19" x14ac:dyDescent="0.25">
      <c r="B222" s="29"/>
      <c r="C222" s="29"/>
      <c r="D222" s="29"/>
      <c r="E222" s="29"/>
      <c r="F222" s="12"/>
      <c r="G222" s="12"/>
      <c r="J222" s="12"/>
      <c r="M222" s="142"/>
      <c r="N222" s="142"/>
      <c r="O222" s="12"/>
      <c r="P222" s="12"/>
      <c r="S222"/>
    </row>
    <row r="223" spans="2:19" x14ac:dyDescent="0.25">
      <c r="B223" s="29"/>
      <c r="C223" s="29"/>
      <c r="D223" s="29"/>
      <c r="E223" s="29"/>
      <c r="F223" s="12"/>
      <c r="G223" s="12"/>
      <c r="J223" s="12"/>
      <c r="M223" s="142"/>
      <c r="N223" s="142"/>
      <c r="O223" s="12"/>
      <c r="P223" s="12"/>
      <c r="S223"/>
    </row>
    <row r="224" spans="2:19" x14ac:dyDescent="0.25">
      <c r="B224" s="29"/>
      <c r="C224" s="29"/>
      <c r="D224" s="29"/>
      <c r="E224" s="29"/>
      <c r="F224" s="12"/>
      <c r="G224" s="12"/>
      <c r="J224" s="12"/>
      <c r="M224" s="142"/>
      <c r="N224" s="142"/>
      <c r="O224" s="12"/>
      <c r="P224" s="12"/>
      <c r="S224"/>
    </row>
    <row r="225" spans="2:19" x14ac:dyDescent="0.25">
      <c r="B225" s="29"/>
      <c r="C225" s="29"/>
      <c r="D225" s="29"/>
      <c r="E225" s="29"/>
      <c r="F225" s="12"/>
      <c r="G225" s="12"/>
      <c r="J225" s="12"/>
      <c r="M225" s="142"/>
      <c r="N225" s="142"/>
      <c r="O225" s="12"/>
      <c r="P225" s="12"/>
      <c r="S225"/>
    </row>
    <row r="226" spans="2:19" x14ac:dyDescent="0.25">
      <c r="B226" s="29"/>
      <c r="C226" s="29"/>
      <c r="D226" s="29"/>
      <c r="E226" s="29"/>
      <c r="F226" s="12"/>
      <c r="G226" s="12"/>
      <c r="J226" s="12"/>
      <c r="M226" s="142"/>
      <c r="N226" s="142"/>
      <c r="O226" s="12"/>
      <c r="P226" s="12"/>
      <c r="S226"/>
    </row>
    <row r="227" spans="2:19" x14ac:dyDescent="0.25">
      <c r="B227" s="29"/>
      <c r="C227" s="29"/>
      <c r="D227" s="29"/>
      <c r="E227" s="29"/>
      <c r="F227" s="12"/>
      <c r="G227" s="12"/>
      <c r="J227" s="12"/>
      <c r="M227" s="142"/>
      <c r="N227" s="142"/>
      <c r="O227" s="12"/>
      <c r="P227" s="12"/>
      <c r="S227"/>
    </row>
    <row r="228" spans="2:19" x14ac:dyDescent="0.25">
      <c r="B228" s="29"/>
      <c r="C228" s="29"/>
      <c r="D228" s="29"/>
      <c r="E228" s="29"/>
      <c r="F228" s="12"/>
      <c r="G228" s="12"/>
      <c r="J228" s="12"/>
      <c r="M228" s="142"/>
      <c r="N228" s="142"/>
      <c r="O228" s="12"/>
      <c r="P228" s="12"/>
      <c r="S228"/>
    </row>
    <row r="229" spans="2:19" x14ac:dyDescent="0.25">
      <c r="B229" s="29"/>
      <c r="C229" s="29"/>
      <c r="D229" s="29"/>
      <c r="E229" s="29"/>
      <c r="F229" s="12"/>
      <c r="G229" s="12"/>
      <c r="J229" s="12"/>
      <c r="M229" s="142"/>
      <c r="N229" s="142"/>
      <c r="O229" s="12"/>
      <c r="P229" s="12"/>
      <c r="S229"/>
    </row>
    <row r="230" spans="2:19" x14ac:dyDescent="0.25">
      <c r="B230" s="29"/>
      <c r="C230" s="29"/>
      <c r="D230" s="29"/>
      <c r="E230" s="29"/>
      <c r="F230" s="12"/>
      <c r="G230" s="12"/>
      <c r="J230" s="12"/>
      <c r="M230" s="142"/>
      <c r="N230" s="142"/>
      <c r="O230" s="12"/>
      <c r="P230" s="12"/>
      <c r="S230"/>
    </row>
    <row r="231" spans="2:19" x14ac:dyDescent="0.25">
      <c r="B231" s="29"/>
      <c r="C231" s="29"/>
      <c r="D231" s="29"/>
      <c r="E231" s="29"/>
      <c r="F231" s="12"/>
      <c r="G231" s="12"/>
      <c r="J231" s="12"/>
      <c r="M231" s="142"/>
      <c r="N231" s="142"/>
      <c r="O231" s="12"/>
      <c r="P231" s="12"/>
      <c r="S231"/>
    </row>
    <row r="232" spans="2:19" x14ac:dyDescent="0.25">
      <c r="B232" s="29"/>
      <c r="C232" s="29"/>
      <c r="D232" s="29"/>
      <c r="E232" s="29"/>
      <c r="F232" s="12"/>
      <c r="G232" s="12"/>
      <c r="J232" s="12"/>
      <c r="M232" s="142"/>
      <c r="N232" s="142"/>
      <c r="O232" s="12"/>
      <c r="P232" s="12"/>
      <c r="S232"/>
    </row>
    <row r="233" spans="2:19" x14ac:dyDescent="0.25">
      <c r="B233" s="29"/>
      <c r="C233" s="29"/>
      <c r="D233" s="29"/>
      <c r="E233" s="29"/>
      <c r="F233" s="12"/>
      <c r="G233" s="12"/>
      <c r="J233" s="12"/>
      <c r="M233" s="142"/>
      <c r="N233" s="142"/>
      <c r="O233" s="12"/>
      <c r="P233" s="12"/>
      <c r="S233"/>
    </row>
    <row r="234" spans="2:19" x14ac:dyDescent="0.25">
      <c r="B234" s="29"/>
      <c r="C234" s="29"/>
      <c r="D234" s="29"/>
      <c r="E234" s="29"/>
      <c r="F234" s="12"/>
      <c r="G234" s="12"/>
      <c r="J234" s="12"/>
      <c r="M234" s="142"/>
      <c r="N234" s="142"/>
      <c r="O234" s="12"/>
      <c r="P234" s="12"/>
      <c r="S234"/>
    </row>
    <row r="235" spans="2:19" x14ac:dyDescent="0.25">
      <c r="B235" s="29"/>
      <c r="C235" s="29"/>
      <c r="D235" s="29"/>
      <c r="E235" s="29"/>
      <c r="F235" s="12"/>
      <c r="G235" s="12"/>
      <c r="J235" s="12"/>
      <c r="M235" s="142"/>
      <c r="N235" s="142"/>
      <c r="O235" s="12"/>
      <c r="P235" s="12"/>
      <c r="S235"/>
    </row>
    <row r="236" spans="2:19" x14ac:dyDescent="0.25">
      <c r="B236" s="29"/>
      <c r="C236" s="29"/>
      <c r="D236" s="29"/>
      <c r="E236" s="29"/>
      <c r="F236" s="12"/>
      <c r="G236" s="12"/>
      <c r="J236" s="12"/>
      <c r="M236" s="142"/>
      <c r="N236" s="142"/>
      <c r="O236" s="12"/>
      <c r="P236" s="12"/>
      <c r="S236"/>
    </row>
    <row r="237" spans="2:19" x14ac:dyDescent="0.25">
      <c r="B237" s="29"/>
      <c r="C237" s="29"/>
      <c r="D237" s="29"/>
      <c r="E237" s="29"/>
      <c r="F237" s="12"/>
      <c r="G237" s="12"/>
      <c r="J237" s="12"/>
      <c r="M237" s="142"/>
      <c r="N237" s="142"/>
      <c r="O237" s="12"/>
      <c r="P237" s="12"/>
      <c r="S237"/>
    </row>
    <row r="238" spans="2:19" x14ac:dyDescent="0.25">
      <c r="B238" s="29"/>
      <c r="C238" s="29"/>
      <c r="D238" s="29"/>
      <c r="E238" s="29"/>
      <c r="F238" s="12"/>
      <c r="G238" s="12"/>
      <c r="J238" s="12"/>
      <c r="M238" s="142"/>
      <c r="N238" s="142"/>
      <c r="O238" s="12"/>
      <c r="P238" s="12"/>
      <c r="S238"/>
    </row>
    <row r="239" spans="2:19" x14ac:dyDescent="0.25">
      <c r="B239" s="29"/>
      <c r="C239" s="29"/>
      <c r="D239" s="29"/>
      <c r="E239" s="29"/>
      <c r="F239" s="12"/>
      <c r="G239" s="12"/>
      <c r="J239" s="12"/>
      <c r="M239" s="142"/>
      <c r="N239" s="142"/>
      <c r="O239" s="12"/>
      <c r="P239" s="12"/>
      <c r="S239"/>
    </row>
    <row r="240" spans="2:19" x14ac:dyDescent="0.25">
      <c r="B240" s="29"/>
      <c r="C240" s="29"/>
      <c r="D240" s="29"/>
      <c r="E240" s="29"/>
      <c r="F240" s="12"/>
      <c r="G240" s="12"/>
      <c r="J240" s="12"/>
      <c r="M240" s="142"/>
      <c r="N240" s="142"/>
      <c r="O240" s="12"/>
      <c r="P240" s="12"/>
      <c r="S240"/>
    </row>
    <row r="241" spans="2:19" x14ac:dyDescent="0.25">
      <c r="B241" s="29"/>
      <c r="C241" s="29"/>
      <c r="D241" s="29"/>
      <c r="E241" s="29"/>
      <c r="F241" s="12"/>
      <c r="G241" s="12"/>
      <c r="J241" s="12"/>
      <c r="M241" s="142"/>
      <c r="N241" s="142"/>
      <c r="O241" s="12"/>
      <c r="P241" s="12"/>
      <c r="S241"/>
    </row>
    <row r="242" spans="2:19" x14ac:dyDescent="0.25">
      <c r="B242" s="29"/>
      <c r="C242" s="29"/>
      <c r="D242" s="29"/>
      <c r="E242" s="29"/>
      <c r="F242" s="12"/>
      <c r="G242" s="12"/>
      <c r="J242" s="12"/>
      <c r="M242" s="142"/>
      <c r="N242" s="142"/>
      <c r="O242" s="12"/>
      <c r="P242" s="12"/>
      <c r="S242"/>
    </row>
    <row r="243" spans="2:19" x14ac:dyDescent="0.25">
      <c r="B243" s="29"/>
      <c r="C243" s="29"/>
      <c r="D243" s="29"/>
      <c r="E243" s="29"/>
      <c r="F243" s="12"/>
      <c r="G243" s="12"/>
      <c r="J243" s="12"/>
      <c r="M243" s="142"/>
      <c r="N243" s="142"/>
      <c r="O243" s="12"/>
      <c r="P243" s="12"/>
      <c r="S243"/>
    </row>
    <row r="244" spans="2:19" x14ac:dyDescent="0.25">
      <c r="B244" s="29"/>
      <c r="C244" s="29"/>
      <c r="D244" s="29"/>
      <c r="E244" s="29"/>
      <c r="F244" s="12"/>
      <c r="G244" s="12"/>
      <c r="J244" s="12"/>
      <c r="M244" s="142"/>
      <c r="N244" s="142"/>
      <c r="O244" s="12"/>
      <c r="P244" s="12"/>
      <c r="S244"/>
    </row>
    <row r="245" spans="2:19" x14ac:dyDescent="0.25">
      <c r="B245" s="29"/>
      <c r="C245" s="29"/>
      <c r="D245" s="29"/>
      <c r="E245" s="29"/>
      <c r="F245" s="12"/>
      <c r="G245" s="12"/>
      <c r="J245" s="12"/>
      <c r="M245" s="142"/>
      <c r="N245" s="142"/>
      <c r="O245" s="12"/>
      <c r="P245" s="12"/>
      <c r="S245"/>
    </row>
    <row r="246" spans="2:19" x14ac:dyDescent="0.25">
      <c r="B246" s="29"/>
      <c r="C246" s="29"/>
      <c r="D246" s="29"/>
      <c r="E246" s="29"/>
      <c r="F246" s="12"/>
      <c r="G246" s="12"/>
      <c r="J246" s="12"/>
      <c r="M246" s="142"/>
      <c r="N246" s="142"/>
      <c r="O246" s="12"/>
      <c r="P246" s="12"/>
      <c r="S246"/>
    </row>
    <row r="247" spans="2:19" x14ac:dyDescent="0.25">
      <c r="B247" s="29"/>
      <c r="C247" s="29"/>
      <c r="D247" s="29"/>
      <c r="E247" s="29"/>
      <c r="F247" s="12"/>
      <c r="G247" s="12"/>
      <c r="J247" s="12"/>
      <c r="M247" s="142"/>
      <c r="N247" s="142"/>
      <c r="O247" s="12"/>
      <c r="P247" s="12"/>
      <c r="S247"/>
    </row>
    <row r="248" spans="2:19" x14ac:dyDescent="0.25">
      <c r="B248" s="29"/>
      <c r="C248" s="29"/>
      <c r="D248" s="29"/>
      <c r="E248" s="29"/>
      <c r="F248" s="12"/>
      <c r="G248" s="12"/>
      <c r="J248" s="12"/>
      <c r="M248" s="142"/>
      <c r="N248" s="142"/>
      <c r="O248" s="12"/>
      <c r="P248" s="12"/>
      <c r="S248"/>
    </row>
    <row r="249" spans="2:19" x14ac:dyDescent="0.25">
      <c r="B249" s="29"/>
      <c r="C249" s="29"/>
      <c r="D249" s="29"/>
      <c r="E249" s="29"/>
      <c r="F249" s="12"/>
      <c r="G249" s="12"/>
      <c r="J249" s="12"/>
      <c r="M249" s="142"/>
      <c r="N249" s="142"/>
      <c r="O249" s="12"/>
      <c r="P249" s="12"/>
      <c r="S249"/>
    </row>
    <row r="250" spans="2:19" x14ac:dyDescent="0.25">
      <c r="B250" s="29"/>
      <c r="C250" s="29"/>
      <c r="D250" s="29"/>
      <c r="E250" s="29"/>
      <c r="F250" s="12"/>
      <c r="G250" s="12"/>
      <c r="J250" s="12"/>
      <c r="M250" s="142"/>
      <c r="N250" s="142"/>
      <c r="O250" s="12"/>
      <c r="P250" s="12"/>
      <c r="S250"/>
    </row>
    <row r="251" spans="2:19" x14ac:dyDescent="0.25">
      <c r="B251" s="29"/>
      <c r="C251" s="29"/>
      <c r="D251" s="29"/>
      <c r="E251" s="29"/>
      <c r="F251" s="12"/>
      <c r="G251" s="12"/>
      <c r="J251" s="12"/>
      <c r="M251" s="142"/>
      <c r="N251" s="142"/>
      <c r="O251" s="12"/>
      <c r="P251" s="12"/>
      <c r="S251"/>
    </row>
    <row r="252" spans="2:19" x14ac:dyDescent="0.25">
      <c r="B252" s="29"/>
      <c r="C252" s="29"/>
      <c r="D252" s="29"/>
      <c r="E252" s="29"/>
      <c r="F252" s="12"/>
      <c r="G252" s="12"/>
      <c r="J252" s="12"/>
      <c r="M252" s="142"/>
      <c r="N252" s="142"/>
      <c r="O252" s="12"/>
      <c r="P252" s="12"/>
      <c r="S252"/>
    </row>
    <row r="253" spans="2:19" x14ac:dyDescent="0.25">
      <c r="B253" s="29"/>
      <c r="C253" s="29"/>
      <c r="D253" s="29"/>
      <c r="E253" s="29"/>
      <c r="F253" s="12"/>
      <c r="G253" s="12"/>
      <c r="J253" s="12"/>
      <c r="M253" s="142"/>
      <c r="N253" s="142"/>
      <c r="O253" s="12"/>
      <c r="P253" s="12"/>
      <c r="S253"/>
    </row>
    <row r="254" spans="2:19" x14ac:dyDescent="0.25">
      <c r="B254" s="29"/>
      <c r="C254" s="29"/>
      <c r="D254" s="29"/>
      <c r="E254" s="29"/>
      <c r="F254" s="12"/>
      <c r="G254" s="12"/>
      <c r="J254" s="12"/>
      <c r="M254" s="142"/>
      <c r="N254" s="142"/>
      <c r="O254" s="12"/>
      <c r="P254" s="12"/>
      <c r="S254"/>
    </row>
    <row r="255" spans="2:19" x14ac:dyDescent="0.25">
      <c r="B255" s="29"/>
      <c r="C255" s="29"/>
      <c r="D255" s="29"/>
      <c r="E255" s="29"/>
      <c r="F255" s="12"/>
      <c r="G255" s="12"/>
      <c r="J255" s="12"/>
      <c r="M255" s="142"/>
      <c r="N255" s="142"/>
      <c r="O255" s="12"/>
      <c r="P255" s="12"/>
      <c r="S255"/>
    </row>
    <row r="256" spans="2:19" x14ac:dyDescent="0.25">
      <c r="B256" s="29"/>
      <c r="C256" s="29"/>
      <c r="D256" s="29"/>
      <c r="E256" s="29"/>
      <c r="F256" s="12"/>
      <c r="G256" s="12"/>
      <c r="J256" s="12"/>
      <c r="M256" s="142"/>
      <c r="N256" s="142"/>
      <c r="O256" s="12"/>
      <c r="P256" s="12"/>
      <c r="S256"/>
    </row>
    <row r="257" spans="2:19" x14ac:dyDescent="0.25">
      <c r="B257" s="29"/>
      <c r="C257" s="29"/>
      <c r="D257" s="29"/>
      <c r="E257" s="29"/>
      <c r="F257" s="12"/>
      <c r="G257" s="12"/>
      <c r="J257" s="12"/>
      <c r="M257" s="142"/>
      <c r="N257" s="142"/>
      <c r="O257" s="12"/>
      <c r="P257" s="12"/>
      <c r="S257"/>
    </row>
    <row r="258" spans="2:19" x14ac:dyDescent="0.25">
      <c r="B258" s="29"/>
      <c r="C258" s="29"/>
      <c r="D258" s="29"/>
      <c r="E258" s="29"/>
      <c r="F258" s="12"/>
      <c r="G258" s="12"/>
      <c r="J258" s="12"/>
      <c r="M258" s="142"/>
      <c r="N258" s="142"/>
      <c r="O258" s="12"/>
      <c r="P258" s="12"/>
      <c r="S258"/>
    </row>
    <row r="259" spans="2:19" x14ac:dyDescent="0.25">
      <c r="B259" s="29"/>
      <c r="C259" s="29"/>
      <c r="D259" s="29"/>
      <c r="E259" s="29"/>
      <c r="F259" s="12"/>
      <c r="G259" s="12"/>
      <c r="J259" s="12"/>
      <c r="M259" s="142"/>
      <c r="N259" s="142"/>
      <c r="O259" s="12"/>
      <c r="P259" s="12"/>
      <c r="S259"/>
    </row>
    <row r="260" spans="2:19" x14ac:dyDescent="0.25">
      <c r="B260" s="29"/>
      <c r="C260" s="29"/>
      <c r="D260" s="29"/>
      <c r="E260" s="29"/>
      <c r="F260" s="12"/>
      <c r="G260" s="12"/>
      <c r="J260" s="12"/>
      <c r="M260" s="142"/>
      <c r="N260" s="142"/>
      <c r="O260" s="12"/>
      <c r="P260" s="12"/>
      <c r="S260"/>
    </row>
    <row r="261" spans="2:19" x14ac:dyDescent="0.25">
      <c r="B261" s="29"/>
      <c r="C261" s="29"/>
      <c r="D261" s="29"/>
      <c r="E261" s="29"/>
      <c r="F261" s="12"/>
      <c r="G261" s="12"/>
      <c r="J261" s="12"/>
      <c r="M261" s="142"/>
      <c r="N261" s="142"/>
      <c r="O261" s="12"/>
      <c r="P261" s="12"/>
      <c r="S261"/>
    </row>
    <row r="262" spans="2:19" x14ac:dyDescent="0.25">
      <c r="B262" s="29"/>
      <c r="C262" s="29"/>
      <c r="D262" s="29"/>
      <c r="E262" s="29"/>
      <c r="F262" s="12"/>
      <c r="G262" s="12"/>
      <c r="J262" s="12"/>
      <c r="M262" s="142"/>
      <c r="N262" s="142"/>
      <c r="O262" s="12"/>
      <c r="P262" s="12"/>
      <c r="S262"/>
    </row>
    <row r="263" spans="2:19" x14ac:dyDescent="0.25">
      <c r="B263" s="29"/>
      <c r="C263" s="29"/>
      <c r="D263" s="29"/>
      <c r="E263" s="29"/>
      <c r="F263" s="12"/>
      <c r="G263" s="12"/>
      <c r="J263" s="12"/>
      <c r="M263" s="142"/>
      <c r="N263" s="142"/>
      <c r="O263" s="12"/>
      <c r="P263" s="12"/>
      <c r="S263"/>
    </row>
    <row r="264" spans="2:19" x14ac:dyDescent="0.25">
      <c r="B264" s="29"/>
      <c r="C264" s="29"/>
      <c r="D264" s="29"/>
      <c r="E264" s="29"/>
      <c r="F264" s="12"/>
      <c r="G264" s="12"/>
      <c r="J264" s="12"/>
      <c r="M264" s="142"/>
      <c r="N264" s="142"/>
      <c r="O264" s="12"/>
      <c r="P264" s="12"/>
      <c r="S264"/>
    </row>
    <row r="265" spans="2:19" x14ac:dyDescent="0.25">
      <c r="B265" s="29"/>
      <c r="C265" s="29"/>
      <c r="D265" s="29"/>
      <c r="E265" s="29"/>
      <c r="F265" s="12"/>
      <c r="G265" s="12"/>
      <c r="J265" s="12"/>
      <c r="M265" s="142"/>
      <c r="N265" s="142"/>
      <c r="O265" s="12"/>
      <c r="P265" s="12"/>
      <c r="S265"/>
    </row>
    <row r="266" spans="2:19" x14ac:dyDescent="0.25">
      <c r="B266" s="29"/>
      <c r="C266" s="29"/>
      <c r="D266" s="29"/>
      <c r="E266" s="29"/>
      <c r="F266" s="12"/>
      <c r="G266" s="12"/>
      <c r="J266" s="12"/>
      <c r="M266" s="142"/>
      <c r="N266" s="142"/>
      <c r="O266" s="12"/>
      <c r="P266" s="12"/>
      <c r="S266"/>
    </row>
    <row r="267" spans="2:19" x14ac:dyDescent="0.25">
      <c r="B267" s="29"/>
      <c r="C267" s="29"/>
      <c r="D267" s="29"/>
      <c r="E267" s="29"/>
      <c r="F267" s="12"/>
      <c r="G267" s="12"/>
      <c r="J267" s="12"/>
      <c r="M267" s="142"/>
      <c r="N267" s="142"/>
      <c r="O267" s="12"/>
      <c r="P267" s="12"/>
      <c r="S267"/>
    </row>
    <row r="268" spans="2:19" x14ac:dyDescent="0.25">
      <c r="B268" s="29"/>
      <c r="C268" s="29"/>
      <c r="D268" s="29"/>
      <c r="E268" s="29"/>
      <c r="F268" s="12"/>
      <c r="G268" s="12"/>
      <c r="J268" s="12"/>
      <c r="M268" s="142"/>
      <c r="N268" s="142"/>
      <c r="O268" s="12"/>
      <c r="P268" s="12"/>
      <c r="S268"/>
    </row>
    <row r="269" spans="2:19" x14ac:dyDescent="0.25">
      <c r="B269" s="29"/>
      <c r="C269" s="29"/>
      <c r="D269" s="29"/>
      <c r="E269" s="29"/>
      <c r="F269" s="12"/>
      <c r="G269" s="12"/>
      <c r="J269" s="12"/>
      <c r="M269" s="142"/>
      <c r="N269" s="142"/>
      <c r="O269" s="12"/>
      <c r="P269" s="12"/>
      <c r="S269"/>
    </row>
    <row r="270" spans="2:19" x14ac:dyDescent="0.25">
      <c r="B270" s="29"/>
      <c r="C270" s="29"/>
      <c r="D270" s="29"/>
      <c r="E270" s="29"/>
      <c r="F270" s="12"/>
      <c r="G270" s="12"/>
      <c r="J270" s="12"/>
      <c r="M270" s="142"/>
      <c r="N270" s="142"/>
      <c r="O270" s="12"/>
      <c r="P270" s="12"/>
      <c r="S270"/>
    </row>
    <row r="271" spans="2:19" x14ac:dyDescent="0.25">
      <c r="B271" s="29"/>
      <c r="C271" s="29"/>
      <c r="D271" s="29"/>
      <c r="E271" s="29"/>
      <c r="F271" s="12"/>
      <c r="G271" s="12"/>
      <c r="J271" s="12"/>
      <c r="M271" s="142"/>
      <c r="N271" s="142"/>
      <c r="O271" s="12"/>
      <c r="P271" s="12"/>
      <c r="S271"/>
    </row>
    <row r="272" spans="2:19" x14ac:dyDescent="0.25">
      <c r="B272" s="29"/>
      <c r="C272" s="29"/>
      <c r="D272" s="29"/>
      <c r="E272" s="29"/>
      <c r="F272" s="12"/>
      <c r="G272" s="12"/>
      <c r="J272" s="12"/>
      <c r="M272" s="142"/>
      <c r="N272" s="142"/>
      <c r="O272" s="12"/>
      <c r="P272" s="12"/>
      <c r="S272"/>
    </row>
    <row r="273" spans="2:19" x14ac:dyDescent="0.25">
      <c r="B273" s="29"/>
      <c r="C273" s="29"/>
      <c r="D273" s="29"/>
      <c r="E273" s="29"/>
      <c r="F273" s="12"/>
      <c r="G273" s="12"/>
      <c r="J273" s="12"/>
      <c r="M273" s="142"/>
      <c r="N273" s="142"/>
      <c r="O273" s="12"/>
      <c r="P273" s="12"/>
      <c r="S273"/>
    </row>
    <row r="274" spans="2:19" x14ac:dyDescent="0.25">
      <c r="B274" s="29"/>
      <c r="C274" s="29"/>
      <c r="D274" s="29"/>
      <c r="E274" s="29"/>
      <c r="F274" s="12"/>
      <c r="G274" s="12"/>
      <c r="J274" s="12"/>
      <c r="M274" s="142"/>
      <c r="N274" s="142"/>
      <c r="O274" s="12"/>
      <c r="P274" s="12"/>
      <c r="S274"/>
    </row>
    <row r="275" spans="2:19" x14ac:dyDescent="0.25">
      <c r="B275" s="29"/>
      <c r="C275" s="29"/>
      <c r="D275" s="29"/>
      <c r="E275" s="29"/>
      <c r="F275" s="12"/>
      <c r="G275" s="12"/>
      <c r="J275" s="12"/>
      <c r="M275" s="142"/>
      <c r="N275" s="142"/>
      <c r="O275" s="12"/>
      <c r="P275" s="12"/>
      <c r="S275"/>
    </row>
    <row r="276" spans="2:19" x14ac:dyDescent="0.25">
      <c r="B276" s="29"/>
      <c r="C276" s="29"/>
      <c r="D276" s="29"/>
      <c r="E276" s="29"/>
      <c r="F276" s="12"/>
      <c r="G276" s="12"/>
      <c r="J276" s="12"/>
      <c r="M276" s="142"/>
      <c r="N276" s="142"/>
      <c r="O276" s="12"/>
      <c r="P276" s="12"/>
      <c r="S276"/>
    </row>
    <row r="277" spans="2:19" x14ac:dyDescent="0.25">
      <c r="B277" s="29"/>
      <c r="C277" s="29"/>
      <c r="D277" s="29"/>
      <c r="E277" s="29"/>
      <c r="F277" s="12"/>
      <c r="G277" s="12"/>
      <c r="J277" s="12"/>
      <c r="M277" s="142"/>
      <c r="N277" s="142"/>
      <c r="O277" s="12"/>
      <c r="P277" s="12"/>
      <c r="S277"/>
    </row>
    <row r="278" spans="2:19" x14ac:dyDescent="0.25">
      <c r="B278" s="29"/>
      <c r="C278" s="29"/>
      <c r="D278" s="29"/>
      <c r="E278" s="29"/>
      <c r="F278" s="12"/>
      <c r="G278" s="12"/>
      <c r="J278" s="12"/>
      <c r="M278" s="142"/>
      <c r="N278" s="142"/>
      <c r="O278" s="12"/>
      <c r="P278" s="12"/>
      <c r="S278"/>
    </row>
    <row r="279" spans="2:19" x14ac:dyDescent="0.25">
      <c r="B279" s="29"/>
      <c r="C279" s="29"/>
      <c r="D279" s="29"/>
      <c r="E279" s="29"/>
      <c r="F279" s="12"/>
      <c r="G279" s="12"/>
      <c r="J279" s="12"/>
      <c r="M279" s="142"/>
      <c r="N279" s="142"/>
      <c r="O279" s="12"/>
      <c r="P279" s="12"/>
      <c r="S279"/>
    </row>
    <row r="280" spans="2:19" x14ac:dyDescent="0.25">
      <c r="B280" s="29"/>
      <c r="C280" s="29"/>
      <c r="D280" s="29"/>
      <c r="E280" s="29"/>
      <c r="F280" s="12"/>
      <c r="G280" s="12"/>
      <c r="J280" s="12"/>
      <c r="M280" s="142"/>
      <c r="N280" s="142"/>
      <c r="O280" s="12"/>
      <c r="P280" s="12"/>
      <c r="S280"/>
    </row>
    <row r="281" spans="2:19" x14ac:dyDescent="0.25">
      <c r="B281" s="29"/>
      <c r="C281" s="29"/>
      <c r="D281" s="29"/>
      <c r="E281" s="29"/>
      <c r="F281" s="12"/>
      <c r="G281" s="12"/>
      <c r="J281" s="12"/>
      <c r="M281" s="142"/>
      <c r="N281" s="142"/>
      <c r="O281" s="12"/>
      <c r="P281" s="12"/>
      <c r="S281"/>
    </row>
    <row r="282" spans="2:19" x14ac:dyDescent="0.25">
      <c r="B282" s="29"/>
      <c r="C282" s="29"/>
      <c r="D282" s="29"/>
      <c r="E282" s="29"/>
      <c r="F282" s="12"/>
      <c r="G282" s="12"/>
      <c r="J282" s="12"/>
      <c r="M282" s="142"/>
      <c r="N282" s="142"/>
      <c r="O282" s="12"/>
      <c r="P282" s="12"/>
      <c r="S282"/>
    </row>
    <row r="283" spans="2:19" x14ac:dyDescent="0.25">
      <c r="B283" s="29"/>
      <c r="C283" s="29"/>
      <c r="D283" s="29"/>
      <c r="E283" s="29"/>
      <c r="F283" s="12"/>
      <c r="G283" s="12"/>
      <c r="J283" s="12"/>
      <c r="M283" s="142"/>
      <c r="N283" s="142"/>
      <c r="O283" s="12"/>
      <c r="P283" s="12"/>
      <c r="S283"/>
    </row>
    <row r="284" spans="2:19" x14ac:dyDescent="0.25">
      <c r="B284" s="29"/>
      <c r="C284" s="29"/>
      <c r="D284" s="29"/>
      <c r="E284" s="29"/>
      <c r="F284" s="12"/>
      <c r="G284" s="12"/>
      <c r="J284" s="12"/>
      <c r="M284" s="142"/>
      <c r="N284" s="142"/>
      <c r="O284" s="12"/>
      <c r="P284" s="12"/>
      <c r="S284"/>
    </row>
    <row r="285" spans="2:19" x14ac:dyDescent="0.25">
      <c r="B285" s="29"/>
      <c r="C285" s="29"/>
      <c r="D285" s="29"/>
      <c r="E285" s="29"/>
      <c r="F285" s="12"/>
      <c r="G285" s="12"/>
      <c r="J285" s="12"/>
      <c r="M285" s="142"/>
      <c r="N285" s="142"/>
      <c r="O285" s="12"/>
      <c r="P285" s="12"/>
      <c r="S285"/>
    </row>
    <row r="286" spans="2:19" x14ac:dyDescent="0.25">
      <c r="B286" s="29"/>
      <c r="C286" s="29"/>
      <c r="D286" s="29"/>
      <c r="E286" s="29"/>
      <c r="F286" s="12"/>
      <c r="G286" s="12"/>
      <c r="J286" s="12"/>
      <c r="M286" s="142"/>
      <c r="N286" s="142"/>
      <c r="O286" s="12"/>
      <c r="P286" s="12"/>
      <c r="S286"/>
    </row>
    <row r="287" spans="2:19" x14ac:dyDescent="0.25">
      <c r="B287" s="29"/>
      <c r="C287" s="29"/>
      <c r="D287" s="29"/>
      <c r="E287" s="29"/>
      <c r="F287" s="12"/>
      <c r="G287" s="12"/>
      <c r="J287" s="12"/>
      <c r="M287" s="142"/>
      <c r="N287" s="142"/>
      <c r="O287" s="12"/>
      <c r="P287" s="12"/>
      <c r="S287"/>
    </row>
    <row r="288" spans="2:19" x14ac:dyDescent="0.25">
      <c r="B288" s="29"/>
      <c r="C288" s="29"/>
      <c r="D288" s="29"/>
      <c r="E288" s="29"/>
      <c r="F288" s="12"/>
      <c r="G288" s="12"/>
      <c r="J288" s="12"/>
      <c r="M288" s="142"/>
      <c r="N288" s="142"/>
      <c r="O288" s="12"/>
      <c r="P288" s="12"/>
      <c r="S288"/>
    </row>
    <row r="289" spans="2:19" x14ac:dyDescent="0.25">
      <c r="B289" s="29"/>
      <c r="C289" s="29"/>
      <c r="D289" s="29"/>
      <c r="E289" s="29"/>
      <c r="F289" s="12"/>
      <c r="G289" s="12"/>
      <c r="J289" s="12"/>
      <c r="M289" s="142"/>
      <c r="N289" s="142"/>
      <c r="O289" s="12"/>
      <c r="P289" s="12"/>
      <c r="S289"/>
    </row>
    <row r="290" spans="2:19" x14ac:dyDescent="0.25">
      <c r="B290" s="29"/>
      <c r="C290" s="29"/>
      <c r="D290" s="29"/>
      <c r="E290" s="29"/>
      <c r="F290" s="12"/>
      <c r="G290" s="12"/>
      <c r="J290" s="12"/>
      <c r="M290" s="142"/>
      <c r="N290" s="142"/>
      <c r="O290" s="12"/>
      <c r="P290" s="12"/>
      <c r="S290"/>
    </row>
    <row r="291" spans="2:19" x14ac:dyDescent="0.25">
      <c r="B291" s="29"/>
      <c r="C291" s="29"/>
      <c r="D291" s="29"/>
      <c r="E291" s="29"/>
      <c r="F291" s="12"/>
      <c r="G291" s="12"/>
      <c r="J291" s="12"/>
      <c r="M291" s="142"/>
      <c r="N291" s="142"/>
      <c r="O291" s="12"/>
      <c r="P291" s="12"/>
      <c r="S291"/>
    </row>
    <row r="292" spans="2:19" x14ac:dyDescent="0.25">
      <c r="B292" s="29"/>
      <c r="C292" s="29"/>
      <c r="D292" s="29"/>
      <c r="E292" s="29"/>
      <c r="F292" s="12"/>
      <c r="G292" s="12"/>
      <c r="J292" s="12"/>
      <c r="M292" s="142"/>
      <c r="N292" s="142"/>
      <c r="O292" s="12"/>
      <c r="P292" s="12"/>
      <c r="S292"/>
    </row>
    <row r="293" spans="2:19" x14ac:dyDescent="0.25">
      <c r="B293" s="29"/>
      <c r="C293" s="29"/>
      <c r="D293" s="29"/>
      <c r="E293" s="29"/>
      <c r="F293" s="12"/>
      <c r="G293" s="12"/>
      <c r="J293" s="12"/>
      <c r="M293" s="142"/>
      <c r="N293" s="142"/>
      <c r="O293" s="12"/>
      <c r="P293" s="12"/>
      <c r="S293"/>
    </row>
    <row r="294" spans="2:19" x14ac:dyDescent="0.25">
      <c r="B294" s="29"/>
      <c r="C294" s="29"/>
      <c r="D294" s="29"/>
      <c r="E294" s="29"/>
      <c r="F294" s="12"/>
      <c r="G294" s="12"/>
      <c r="J294" s="12"/>
      <c r="M294" s="142"/>
      <c r="N294" s="142"/>
      <c r="O294" s="12"/>
      <c r="P294" s="12"/>
      <c r="S294"/>
    </row>
    <row r="295" spans="2:19" x14ac:dyDescent="0.25">
      <c r="B295" s="29"/>
      <c r="C295" s="29"/>
      <c r="D295" s="29"/>
      <c r="E295" s="29"/>
      <c r="F295" s="12"/>
      <c r="G295" s="12"/>
      <c r="J295" s="12"/>
      <c r="M295" s="142"/>
      <c r="N295" s="142"/>
      <c r="O295" s="12"/>
      <c r="P295" s="12"/>
      <c r="S295"/>
    </row>
    <row r="296" spans="2:19" x14ac:dyDescent="0.25">
      <c r="B296" s="29"/>
      <c r="C296" s="29"/>
      <c r="D296" s="29"/>
      <c r="E296" s="29"/>
      <c r="F296" s="12"/>
      <c r="G296" s="12"/>
      <c r="J296" s="12"/>
      <c r="M296" s="142"/>
      <c r="N296" s="142"/>
      <c r="O296" s="12"/>
      <c r="P296" s="12"/>
      <c r="S296"/>
    </row>
    <row r="297" spans="2:19" x14ac:dyDescent="0.25">
      <c r="B297" s="29"/>
      <c r="C297" s="29"/>
      <c r="D297" s="29"/>
      <c r="E297" s="29"/>
      <c r="F297" s="12"/>
      <c r="G297" s="12"/>
      <c r="J297" s="12"/>
      <c r="M297" s="142"/>
      <c r="N297" s="142"/>
      <c r="O297" s="12"/>
      <c r="P297" s="12"/>
      <c r="S297"/>
    </row>
    <row r="298" spans="2:19" x14ac:dyDescent="0.25">
      <c r="B298" s="29"/>
      <c r="C298" s="29"/>
      <c r="D298" s="29"/>
      <c r="E298" s="29"/>
      <c r="F298" s="12"/>
      <c r="G298" s="12"/>
      <c r="J298" s="12"/>
      <c r="M298" s="142"/>
      <c r="N298" s="142"/>
      <c r="O298" s="12"/>
      <c r="P298" s="12"/>
      <c r="S298"/>
    </row>
    <row r="299" spans="2:19" x14ac:dyDescent="0.25">
      <c r="B299" s="29"/>
      <c r="C299" s="29"/>
      <c r="D299" s="29"/>
      <c r="E299" s="29"/>
      <c r="F299" s="12"/>
      <c r="G299" s="12"/>
      <c r="J299" s="12"/>
      <c r="M299" s="142"/>
      <c r="N299" s="142"/>
      <c r="O299" s="12"/>
      <c r="P299" s="12"/>
      <c r="S299"/>
    </row>
    <row r="300" spans="2:19" x14ac:dyDescent="0.25">
      <c r="B300" s="29"/>
      <c r="C300" s="29"/>
      <c r="D300" s="29"/>
      <c r="E300" s="29"/>
      <c r="F300" s="12"/>
      <c r="G300" s="12"/>
      <c r="J300" s="12"/>
      <c r="M300" s="142"/>
      <c r="N300" s="142"/>
      <c r="O300" s="12"/>
      <c r="P300" s="12"/>
      <c r="S300"/>
    </row>
    <row r="301" spans="2:19" x14ac:dyDescent="0.25">
      <c r="B301" s="29"/>
      <c r="C301" s="29"/>
      <c r="D301" s="29"/>
      <c r="E301" s="29"/>
      <c r="F301" s="12"/>
      <c r="G301" s="12"/>
      <c r="J301" s="12"/>
      <c r="M301" s="142"/>
      <c r="N301" s="142"/>
      <c r="O301" s="12"/>
      <c r="P301" s="12"/>
      <c r="S301"/>
    </row>
    <row r="302" spans="2:19" x14ac:dyDescent="0.25">
      <c r="B302" s="29"/>
      <c r="C302" s="29"/>
      <c r="D302" s="29"/>
      <c r="E302" s="29"/>
      <c r="F302" s="12"/>
      <c r="G302" s="12"/>
      <c r="J302" s="12"/>
      <c r="M302" s="142"/>
      <c r="N302" s="142"/>
      <c r="O302" s="12"/>
      <c r="P302" s="12"/>
      <c r="S302"/>
    </row>
    <row r="303" spans="2:19" x14ac:dyDescent="0.25">
      <c r="B303" s="29"/>
      <c r="C303" s="29"/>
      <c r="D303" s="29"/>
      <c r="E303" s="29"/>
      <c r="F303" s="12"/>
      <c r="G303" s="12"/>
      <c r="J303" s="12"/>
      <c r="M303" s="142"/>
      <c r="N303" s="142"/>
      <c r="O303" s="12"/>
      <c r="P303" s="12"/>
      <c r="S303"/>
    </row>
    <row r="304" spans="2:19" x14ac:dyDescent="0.25">
      <c r="B304" s="29"/>
      <c r="C304" s="29"/>
      <c r="D304" s="29"/>
      <c r="E304" s="29"/>
      <c r="F304" s="12"/>
      <c r="G304" s="12"/>
      <c r="J304" s="12"/>
      <c r="M304" s="142"/>
      <c r="N304" s="142"/>
      <c r="O304" s="12"/>
      <c r="P304" s="12"/>
      <c r="S304"/>
    </row>
    <row r="305" spans="2:19" x14ac:dyDescent="0.25">
      <c r="B305" s="29"/>
      <c r="C305" s="29"/>
      <c r="D305" s="29"/>
      <c r="E305" s="29"/>
      <c r="F305" s="12"/>
      <c r="G305" s="12"/>
      <c r="J305" s="12"/>
      <c r="M305" s="142"/>
      <c r="N305" s="142"/>
      <c r="O305" s="12"/>
      <c r="P305" s="12"/>
      <c r="S305"/>
    </row>
    <row r="306" spans="2:19" x14ac:dyDescent="0.25">
      <c r="B306" s="29"/>
      <c r="C306" s="29"/>
      <c r="D306" s="29"/>
      <c r="E306" s="29"/>
      <c r="F306" s="12"/>
      <c r="G306" s="12"/>
      <c r="J306" s="12"/>
      <c r="M306" s="142"/>
      <c r="N306" s="142"/>
      <c r="O306" s="12"/>
      <c r="P306" s="12"/>
      <c r="S306"/>
    </row>
    <row r="307" spans="2:19" x14ac:dyDescent="0.25">
      <c r="B307" s="29"/>
      <c r="C307" s="29"/>
      <c r="D307" s="29"/>
      <c r="E307" s="29"/>
      <c r="F307" s="12"/>
      <c r="G307" s="12"/>
      <c r="J307" s="12"/>
      <c r="M307" s="142"/>
      <c r="N307" s="142"/>
      <c r="O307" s="12"/>
      <c r="P307" s="12"/>
      <c r="S307"/>
    </row>
    <row r="308" spans="2:19" x14ac:dyDescent="0.25">
      <c r="B308" s="29"/>
      <c r="C308" s="29"/>
      <c r="D308" s="29"/>
      <c r="E308" s="29"/>
      <c r="F308" s="12"/>
      <c r="G308" s="12"/>
      <c r="J308" s="12"/>
      <c r="M308" s="142"/>
      <c r="N308" s="142"/>
      <c r="O308" s="12"/>
      <c r="P308" s="12"/>
      <c r="S308"/>
    </row>
    <row r="309" spans="2:19" x14ac:dyDescent="0.25">
      <c r="B309" s="29"/>
      <c r="C309" s="29"/>
      <c r="D309" s="29"/>
      <c r="E309" s="29"/>
      <c r="F309" s="12"/>
      <c r="G309" s="12"/>
      <c r="J309" s="12"/>
      <c r="M309" s="142"/>
      <c r="N309" s="142"/>
      <c r="O309" s="12"/>
      <c r="P309" s="12"/>
      <c r="S309"/>
    </row>
    <row r="310" spans="2:19" x14ac:dyDescent="0.25">
      <c r="B310" s="29"/>
      <c r="C310" s="29"/>
      <c r="D310" s="29"/>
      <c r="E310" s="29"/>
      <c r="F310" s="12"/>
      <c r="G310" s="12"/>
      <c r="J310" s="12"/>
      <c r="M310" s="142"/>
      <c r="N310" s="142"/>
      <c r="O310" s="12"/>
      <c r="P310" s="12"/>
      <c r="S310"/>
    </row>
    <row r="311" spans="2:19" x14ac:dyDescent="0.25">
      <c r="B311" s="29"/>
      <c r="C311" s="29"/>
      <c r="D311" s="29"/>
      <c r="E311" s="29"/>
      <c r="F311" s="12"/>
      <c r="G311" s="12"/>
      <c r="J311" s="12"/>
      <c r="M311" s="142"/>
      <c r="N311" s="142"/>
      <c r="O311" s="12"/>
      <c r="P311" s="12"/>
      <c r="S311"/>
    </row>
    <row r="312" spans="2:19" x14ac:dyDescent="0.25">
      <c r="B312" s="29"/>
      <c r="C312" s="29"/>
      <c r="D312" s="29"/>
      <c r="E312" s="29"/>
      <c r="F312" s="12"/>
      <c r="G312" s="12"/>
      <c r="J312" s="12"/>
      <c r="M312" s="142"/>
      <c r="N312" s="142"/>
      <c r="O312" s="12"/>
      <c r="P312" s="12"/>
      <c r="S312"/>
    </row>
    <row r="313" spans="2:19" x14ac:dyDescent="0.25">
      <c r="B313" s="29"/>
      <c r="C313" s="29"/>
      <c r="D313" s="29"/>
      <c r="E313" s="29"/>
      <c r="F313" s="12"/>
      <c r="G313" s="12"/>
      <c r="J313" s="12"/>
      <c r="M313" s="142"/>
      <c r="N313" s="142"/>
      <c r="O313" s="12"/>
      <c r="P313" s="12"/>
      <c r="S313"/>
    </row>
    <row r="314" spans="2:19" x14ac:dyDescent="0.25">
      <c r="B314" s="29"/>
      <c r="C314" s="29"/>
      <c r="D314" s="29"/>
      <c r="E314" s="29"/>
      <c r="F314" s="12"/>
      <c r="G314" s="12"/>
      <c r="J314" s="12"/>
      <c r="M314" s="142"/>
      <c r="N314" s="142"/>
      <c r="O314" s="12"/>
      <c r="P314" s="12"/>
      <c r="S314"/>
    </row>
    <row r="315" spans="2:19" x14ac:dyDescent="0.25">
      <c r="B315" s="29"/>
      <c r="C315" s="29"/>
      <c r="D315" s="29"/>
      <c r="E315" s="29"/>
      <c r="F315" s="12"/>
      <c r="G315" s="12"/>
      <c r="J315" s="12"/>
      <c r="M315" s="142"/>
      <c r="N315" s="142"/>
      <c r="O315" s="12"/>
      <c r="P315" s="12"/>
      <c r="S315"/>
    </row>
    <row r="316" spans="2:19" x14ac:dyDescent="0.25">
      <c r="B316" s="29"/>
      <c r="C316" s="29"/>
      <c r="D316" s="29"/>
      <c r="E316" s="29"/>
      <c r="F316" s="12"/>
      <c r="G316" s="12"/>
      <c r="J316" s="12"/>
      <c r="M316" s="142"/>
      <c r="N316" s="142"/>
      <c r="O316" s="12"/>
      <c r="P316" s="12"/>
      <c r="S316"/>
    </row>
    <row r="317" spans="2:19" x14ac:dyDescent="0.25">
      <c r="B317" s="29"/>
      <c r="C317" s="29"/>
      <c r="D317" s="29"/>
      <c r="E317" s="29"/>
      <c r="F317" s="12"/>
      <c r="G317" s="12"/>
      <c r="J317" s="12"/>
      <c r="M317" s="142"/>
      <c r="N317" s="142"/>
      <c r="O317" s="12"/>
      <c r="P317" s="12"/>
      <c r="S317"/>
    </row>
    <row r="318" spans="2:19" x14ac:dyDescent="0.25">
      <c r="B318" s="29"/>
      <c r="C318" s="29"/>
      <c r="D318" s="29"/>
      <c r="E318" s="29"/>
      <c r="F318" s="12"/>
      <c r="G318" s="12"/>
      <c r="J318" s="12"/>
      <c r="M318" s="142"/>
      <c r="N318" s="142"/>
      <c r="O318" s="12"/>
      <c r="P318" s="12"/>
      <c r="S318"/>
    </row>
    <row r="319" spans="2:19" x14ac:dyDescent="0.25">
      <c r="B319" s="29"/>
      <c r="C319" s="29"/>
      <c r="D319" s="29"/>
      <c r="E319" s="29"/>
      <c r="F319" s="12"/>
      <c r="G319" s="12"/>
      <c r="J319" s="12"/>
      <c r="M319" s="142"/>
      <c r="N319" s="142"/>
      <c r="O319" s="12"/>
      <c r="P319" s="12"/>
      <c r="S319"/>
    </row>
    <row r="320" spans="2:19" x14ac:dyDescent="0.25">
      <c r="B320" s="29"/>
      <c r="C320" s="29"/>
      <c r="D320" s="29"/>
      <c r="E320" s="29"/>
      <c r="F320" s="12"/>
      <c r="G320" s="12"/>
      <c r="J320" s="12"/>
      <c r="M320" s="142"/>
      <c r="N320" s="142"/>
      <c r="O320" s="12"/>
      <c r="P320" s="12"/>
      <c r="S320"/>
    </row>
    <row r="321" spans="2:19" x14ac:dyDescent="0.25">
      <c r="B321" s="29"/>
      <c r="C321" s="29"/>
      <c r="D321" s="29"/>
      <c r="E321" s="29"/>
      <c r="F321" s="12"/>
      <c r="G321" s="12"/>
      <c r="J321" s="12"/>
      <c r="M321" s="142"/>
      <c r="N321" s="142"/>
      <c r="O321" s="12"/>
      <c r="P321" s="12"/>
      <c r="S321"/>
    </row>
    <row r="322" spans="2:19" x14ac:dyDescent="0.25">
      <c r="B322" s="29"/>
      <c r="C322" s="29"/>
      <c r="D322" s="29"/>
      <c r="E322" s="29"/>
      <c r="F322" s="12"/>
      <c r="G322" s="12"/>
      <c r="J322" s="12"/>
      <c r="M322" s="142"/>
      <c r="N322" s="142"/>
      <c r="O322" s="12"/>
      <c r="P322" s="12"/>
      <c r="S322"/>
    </row>
    <row r="323" spans="2:19" x14ac:dyDescent="0.25">
      <c r="B323" s="29"/>
      <c r="C323" s="29"/>
      <c r="D323" s="29"/>
      <c r="E323" s="29"/>
      <c r="F323" s="12"/>
      <c r="G323" s="12"/>
      <c r="J323" s="12"/>
      <c r="M323" s="142"/>
      <c r="N323" s="142"/>
      <c r="O323" s="12"/>
      <c r="P323" s="12"/>
      <c r="S323"/>
    </row>
    <row r="324" spans="2:19" x14ac:dyDescent="0.25">
      <c r="B324" s="29"/>
      <c r="C324" s="29"/>
      <c r="D324" s="29"/>
      <c r="E324" s="29"/>
      <c r="F324" s="12"/>
      <c r="G324" s="12"/>
      <c r="J324" s="12"/>
      <c r="M324" s="142"/>
      <c r="N324" s="142"/>
      <c r="O324" s="12"/>
      <c r="P324" s="12"/>
      <c r="S324"/>
    </row>
    <row r="325" spans="2:19" x14ac:dyDescent="0.25">
      <c r="B325" s="29"/>
      <c r="C325" s="29"/>
      <c r="D325" s="29"/>
      <c r="E325" s="29"/>
      <c r="F325" s="12"/>
      <c r="G325" s="12"/>
      <c r="J325" s="12"/>
      <c r="M325" s="142"/>
      <c r="N325" s="142"/>
      <c r="O325" s="12"/>
      <c r="P325" s="12"/>
      <c r="S325"/>
    </row>
    <row r="326" spans="2:19" x14ac:dyDescent="0.25">
      <c r="B326" s="29"/>
      <c r="C326" s="29"/>
      <c r="D326" s="29"/>
      <c r="E326" s="29"/>
      <c r="F326" s="12"/>
      <c r="G326" s="12"/>
      <c r="J326" s="12"/>
      <c r="M326" s="142"/>
      <c r="N326" s="142"/>
      <c r="O326" s="12"/>
      <c r="P326" s="12"/>
      <c r="S326"/>
    </row>
    <row r="327" spans="2:19" x14ac:dyDescent="0.25">
      <c r="B327" s="29"/>
      <c r="C327" s="29"/>
      <c r="D327" s="29"/>
      <c r="E327" s="29"/>
      <c r="F327" s="12"/>
      <c r="G327" s="12"/>
      <c r="J327" s="12"/>
      <c r="M327" s="142"/>
      <c r="N327" s="142"/>
      <c r="O327" s="12"/>
      <c r="P327" s="12"/>
      <c r="S327"/>
    </row>
    <row r="328" spans="2:19" x14ac:dyDescent="0.25">
      <c r="B328" s="29"/>
      <c r="C328" s="29"/>
      <c r="D328" s="29"/>
      <c r="E328" s="29"/>
      <c r="F328" s="12"/>
      <c r="G328" s="12"/>
      <c r="J328" s="12"/>
      <c r="M328" s="142"/>
      <c r="N328" s="142"/>
      <c r="O328" s="12"/>
      <c r="P328" s="12"/>
      <c r="S328"/>
    </row>
    <row r="329" spans="2:19" x14ac:dyDescent="0.25">
      <c r="B329" s="29"/>
      <c r="C329" s="29"/>
      <c r="D329" s="29"/>
      <c r="E329" s="29"/>
      <c r="F329" s="12"/>
      <c r="G329" s="12"/>
      <c r="J329" s="12"/>
      <c r="M329" s="142"/>
      <c r="N329" s="142"/>
      <c r="O329" s="12"/>
      <c r="P329" s="12"/>
      <c r="S329"/>
    </row>
    <row r="330" spans="2:19" x14ac:dyDescent="0.25">
      <c r="B330" s="29"/>
      <c r="C330" s="29"/>
      <c r="D330" s="29"/>
      <c r="E330" s="29"/>
      <c r="F330" s="12"/>
      <c r="G330" s="12"/>
      <c r="J330" s="12"/>
      <c r="M330" s="142"/>
      <c r="N330" s="142"/>
      <c r="O330" s="12"/>
      <c r="P330" s="12"/>
      <c r="S330"/>
    </row>
    <row r="331" spans="2:19" x14ac:dyDescent="0.25">
      <c r="B331" s="29"/>
      <c r="C331" s="29"/>
      <c r="D331" s="29"/>
      <c r="E331" s="29"/>
      <c r="F331" s="12"/>
      <c r="G331" s="12"/>
      <c r="J331" s="12"/>
      <c r="M331" s="142"/>
      <c r="N331" s="142"/>
      <c r="O331" s="12"/>
      <c r="P331" s="12"/>
      <c r="S331"/>
    </row>
    <row r="332" spans="2:19" x14ac:dyDescent="0.25">
      <c r="B332" s="29"/>
      <c r="C332" s="29"/>
      <c r="D332" s="29"/>
      <c r="E332" s="29"/>
      <c r="F332" s="12"/>
      <c r="G332" s="12"/>
      <c r="J332" s="12"/>
      <c r="M332" s="142"/>
      <c r="N332" s="142"/>
      <c r="O332" s="12"/>
      <c r="P332" s="12"/>
      <c r="S332"/>
    </row>
    <row r="333" spans="2:19" x14ac:dyDescent="0.25">
      <c r="B333" s="29"/>
      <c r="C333" s="29"/>
      <c r="D333" s="29"/>
      <c r="E333" s="29"/>
      <c r="F333" s="12"/>
      <c r="G333" s="12"/>
      <c r="J333" s="12"/>
      <c r="M333" s="142"/>
      <c r="N333" s="142"/>
      <c r="O333" s="12"/>
      <c r="P333" s="12"/>
      <c r="S333"/>
    </row>
    <row r="334" spans="2:19" x14ac:dyDescent="0.25">
      <c r="B334" s="29"/>
      <c r="C334" s="29"/>
      <c r="D334" s="29"/>
      <c r="E334" s="29"/>
      <c r="F334" s="12"/>
      <c r="G334" s="12"/>
      <c r="J334" s="12"/>
      <c r="M334" s="142"/>
      <c r="N334" s="142"/>
      <c r="O334" s="12"/>
      <c r="P334" s="12"/>
      <c r="S334"/>
    </row>
    <row r="335" spans="2:19" x14ac:dyDescent="0.25">
      <c r="B335" s="29"/>
      <c r="C335" s="29"/>
      <c r="D335" s="29"/>
      <c r="E335" s="29"/>
      <c r="F335" s="12"/>
      <c r="G335" s="12"/>
      <c r="J335" s="12"/>
      <c r="M335" s="142"/>
      <c r="N335" s="142"/>
      <c r="O335" s="12"/>
      <c r="P335" s="12"/>
      <c r="S335"/>
    </row>
    <row r="336" spans="2:19" x14ac:dyDescent="0.25">
      <c r="B336" s="29"/>
      <c r="C336" s="29"/>
      <c r="D336" s="29"/>
      <c r="E336" s="29"/>
      <c r="F336" s="12"/>
      <c r="G336" s="12"/>
      <c r="J336" s="12"/>
      <c r="M336" s="142"/>
      <c r="N336" s="142"/>
      <c r="O336" s="12"/>
      <c r="P336" s="12"/>
      <c r="S336"/>
    </row>
    <row r="337" spans="2:19" x14ac:dyDescent="0.25">
      <c r="B337" s="29"/>
      <c r="C337" s="29"/>
      <c r="D337" s="29"/>
      <c r="E337" s="29"/>
      <c r="F337" s="12"/>
      <c r="G337" s="12"/>
      <c r="J337" s="12"/>
      <c r="M337" s="142"/>
      <c r="N337" s="142"/>
      <c r="O337" s="12"/>
      <c r="P337" s="12"/>
      <c r="S337"/>
    </row>
    <row r="338" spans="2:19" x14ac:dyDescent="0.25">
      <c r="B338" s="29"/>
      <c r="C338" s="29"/>
      <c r="D338" s="29"/>
      <c r="E338" s="29"/>
      <c r="F338" s="12"/>
      <c r="G338" s="12"/>
      <c r="J338" s="12"/>
      <c r="M338" s="142"/>
      <c r="N338" s="142"/>
      <c r="O338" s="12"/>
      <c r="P338" s="12"/>
      <c r="S338"/>
    </row>
    <row r="339" spans="2:19" x14ac:dyDescent="0.25">
      <c r="B339" s="29"/>
      <c r="C339" s="29"/>
      <c r="D339" s="29"/>
      <c r="E339" s="29"/>
      <c r="F339" s="12"/>
      <c r="G339" s="12"/>
      <c r="J339" s="12"/>
      <c r="M339" s="142"/>
      <c r="N339" s="142"/>
      <c r="O339" s="12"/>
      <c r="P339" s="12"/>
      <c r="S339"/>
    </row>
    <row r="340" spans="2:19" x14ac:dyDescent="0.25">
      <c r="B340" s="29"/>
      <c r="C340" s="29"/>
      <c r="D340" s="29"/>
      <c r="E340" s="29"/>
      <c r="F340" s="12"/>
      <c r="G340" s="12"/>
      <c r="J340" s="12"/>
      <c r="M340" s="142"/>
      <c r="N340" s="142"/>
      <c r="O340" s="12"/>
      <c r="P340" s="12"/>
      <c r="S340"/>
    </row>
    <row r="341" spans="2:19" x14ac:dyDescent="0.25">
      <c r="B341" s="29"/>
      <c r="C341" s="29"/>
      <c r="D341" s="29"/>
      <c r="E341" s="29"/>
      <c r="F341" s="12"/>
      <c r="G341" s="12"/>
      <c r="J341" s="12"/>
      <c r="M341" s="142"/>
      <c r="N341" s="142"/>
      <c r="O341" s="12"/>
      <c r="P341" s="12"/>
      <c r="S341"/>
    </row>
    <row r="342" spans="2:19" x14ac:dyDescent="0.25">
      <c r="B342" s="29"/>
      <c r="C342" s="29"/>
      <c r="D342" s="29"/>
      <c r="E342" s="29"/>
      <c r="F342" s="12"/>
      <c r="G342" s="12"/>
      <c r="J342" s="12"/>
      <c r="M342" s="142"/>
      <c r="N342" s="142"/>
      <c r="O342" s="12"/>
      <c r="P342" s="12"/>
      <c r="S342"/>
    </row>
    <row r="343" spans="2:19" x14ac:dyDescent="0.25">
      <c r="B343" s="29"/>
      <c r="C343" s="29"/>
      <c r="D343" s="29"/>
      <c r="E343" s="29"/>
      <c r="F343" s="12"/>
      <c r="G343" s="12"/>
      <c r="J343" s="12"/>
      <c r="M343" s="142"/>
      <c r="N343" s="142"/>
      <c r="O343" s="12"/>
      <c r="P343" s="12"/>
      <c r="S343"/>
    </row>
    <row r="344" spans="2:19" x14ac:dyDescent="0.25">
      <c r="B344" s="29"/>
      <c r="C344" s="29"/>
      <c r="D344" s="29"/>
      <c r="E344" s="29"/>
      <c r="F344" s="12"/>
      <c r="G344" s="12"/>
      <c r="J344" s="12"/>
      <c r="M344" s="142"/>
      <c r="N344" s="142"/>
      <c r="O344" s="12"/>
      <c r="P344" s="12"/>
      <c r="S344"/>
    </row>
    <row r="345" spans="2:19" x14ac:dyDescent="0.25">
      <c r="B345" s="29"/>
      <c r="C345" s="29"/>
      <c r="D345" s="29"/>
      <c r="E345" s="29"/>
      <c r="F345" s="12"/>
      <c r="G345" s="12"/>
      <c r="J345" s="12"/>
      <c r="M345" s="142"/>
      <c r="N345" s="142"/>
      <c r="O345" s="12"/>
      <c r="P345" s="12"/>
      <c r="S345"/>
    </row>
    <row r="346" spans="2:19" x14ac:dyDescent="0.25">
      <c r="B346" s="29"/>
      <c r="C346" s="29"/>
      <c r="D346" s="29"/>
      <c r="E346" s="29"/>
      <c r="F346" s="12"/>
      <c r="G346" s="12"/>
      <c r="J346" s="12"/>
      <c r="M346" s="142"/>
      <c r="N346" s="142"/>
      <c r="O346" s="12"/>
      <c r="P346" s="12"/>
      <c r="S346"/>
    </row>
    <row r="347" spans="2:19" x14ac:dyDescent="0.25">
      <c r="B347" s="29"/>
      <c r="C347" s="29"/>
      <c r="D347" s="29"/>
      <c r="E347" s="29"/>
      <c r="F347" s="12"/>
      <c r="G347" s="12"/>
      <c r="J347" s="12"/>
      <c r="M347" s="142"/>
      <c r="N347" s="142"/>
      <c r="O347" s="12"/>
      <c r="P347" s="12"/>
      <c r="S347"/>
    </row>
    <row r="348" spans="2:19" x14ac:dyDescent="0.25">
      <c r="B348" s="29"/>
      <c r="C348" s="29"/>
      <c r="D348" s="29"/>
      <c r="E348" s="29"/>
      <c r="F348" s="12"/>
      <c r="G348" s="12"/>
      <c r="J348" s="12"/>
      <c r="M348" s="142"/>
      <c r="N348" s="142"/>
      <c r="O348" s="12"/>
      <c r="P348" s="12"/>
      <c r="S348"/>
    </row>
    <row r="349" spans="2:19" x14ac:dyDescent="0.25">
      <c r="B349" s="29"/>
      <c r="C349" s="29"/>
      <c r="D349" s="29"/>
      <c r="E349" s="29"/>
      <c r="F349" s="12"/>
      <c r="G349" s="12"/>
      <c r="J349" s="12"/>
      <c r="M349" s="142"/>
      <c r="N349" s="142"/>
      <c r="O349" s="12"/>
      <c r="P349" s="12"/>
      <c r="S349"/>
    </row>
    <row r="350" spans="2:19" x14ac:dyDescent="0.25">
      <c r="B350" s="29"/>
      <c r="C350" s="29"/>
      <c r="D350" s="29"/>
      <c r="E350" s="29"/>
      <c r="F350" s="12"/>
      <c r="G350" s="12"/>
      <c r="J350" s="12"/>
      <c r="M350" s="142"/>
      <c r="N350" s="142"/>
      <c r="O350" s="12"/>
      <c r="P350" s="12"/>
      <c r="S350"/>
    </row>
    <row r="351" spans="2:19" x14ac:dyDescent="0.25">
      <c r="B351" s="29"/>
      <c r="C351" s="29"/>
      <c r="D351" s="29"/>
      <c r="E351" s="29"/>
      <c r="F351" s="12"/>
      <c r="G351" s="12"/>
      <c r="J351" s="12"/>
      <c r="M351" s="142"/>
      <c r="N351" s="142"/>
      <c r="O351" s="12"/>
      <c r="P351" s="12"/>
      <c r="S351"/>
    </row>
    <row r="352" spans="2:19" x14ac:dyDescent="0.25">
      <c r="B352" s="29"/>
      <c r="C352" s="29"/>
      <c r="D352" s="29"/>
      <c r="E352" s="29"/>
      <c r="F352" s="12"/>
      <c r="G352" s="12"/>
      <c r="J352" s="12"/>
      <c r="M352" s="142"/>
      <c r="N352" s="142"/>
      <c r="O352" s="12"/>
      <c r="P352" s="12"/>
      <c r="S352"/>
    </row>
    <row r="353" spans="2:19" x14ac:dyDescent="0.25">
      <c r="B353" s="29"/>
      <c r="C353" s="29"/>
      <c r="D353" s="29"/>
      <c r="E353" s="29"/>
      <c r="F353" s="12"/>
      <c r="G353" s="12"/>
      <c r="J353" s="12"/>
      <c r="M353" s="142"/>
      <c r="N353" s="142"/>
      <c r="O353" s="12"/>
      <c r="P353" s="12"/>
      <c r="S353"/>
    </row>
    <row r="354" spans="2:19" x14ac:dyDescent="0.25">
      <c r="B354" s="29"/>
      <c r="C354" s="29"/>
      <c r="D354" s="29"/>
      <c r="E354" s="29"/>
      <c r="F354" s="12"/>
      <c r="G354" s="12"/>
      <c r="J354" s="12"/>
      <c r="M354" s="142"/>
      <c r="N354" s="142"/>
      <c r="O354" s="12"/>
      <c r="P354" s="12"/>
      <c r="S354"/>
    </row>
    <row r="355" spans="2:19" x14ac:dyDescent="0.25">
      <c r="B355" s="29"/>
      <c r="C355" s="29"/>
      <c r="D355" s="29"/>
      <c r="E355" s="29"/>
      <c r="F355" s="12"/>
      <c r="G355" s="12"/>
      <c r="J355" s="12"/>
      <c r="M355" s="142"/>
      <c r="N355" s="142"/>
      <c r="O355" s="12"/>
      <c r="P355" s="12"/>
      <c r="S355"/>
    </row>
    <row r="356" spans="2:19" x14ac:dyDescent="0.25">
      <c r="B356" s="29"/>
      <c r="C356" s="29"/>
      <c r="D356" s="29"/>
      <c r="E356" s="29"/>
      <c r="F356" s="12"/>
      <c r="G356" s="12"/>
      <c r="J356" s="12"/>
      <c r="M356" s="142"/>
      <c r="N356" s="142"/>
      <c r="O356" s="12"/>
      <c r="P356" s="12"/>
      <c r="S356"/>
    </row>
    <row r="357" spans="2:19" x14ac:dyDescent="0.25">
      <c r="B357" s="29"/>
      <c r="C357" s="29"/>
      <c r="D357" s="29"/>
      <c r="E357" s="29"/>
      <c r="F357" s="12"/>
      <c r="G357" s="12"/>
      <c r="J357" s="12"/>
      <c r="M357" s="142"/>
      <c r="N357" s="142"/>
      <c r="O357" s="12"/>
      <c r="P357" s="12"/>
      <c r="S357"/>
    </row>
    <row r="358" spans="2:19" x14ac:dyDescent="0.25">
      <c r="B358" s="29"/>
      <c r="C358" s="29"/>
      <c r="D358" s="29"/>
      <c r="E358" s="29"/>
      <c r="F358" s="12"/>
      <c r="G358" s="12"/>
      <c r="J358" s="12"/>
      <c r="M358" s="142"/>
      <c r="N358" s="142"/>
      <c r="O358" s="12"/>
      <c r="P358" s="12"/>
      <c r="S358"/>
    </row>
    <row r="359" spans="2:19" x14ac:dyDescent="0.25">
      <c r="B359" s="29"/>
      <c r="C359" s="29"/>
      <c r="D359" s="29"/>
      <c r="E359" s="29"/>
      <c r="F359" s="12"/>
      <c r="G359" s="12"/>
      <c r="J359" s="12"/>
      <c r="M359" s="142"/>
      <c r="N359" s="142"/>
      <c r="O359" s="12"/>
      <c r="P359" s="12"/>
      <c r="S359"/>
    </row>
    <row r="360" spans="2:19" x14ac:dyDescent="0.25">
      <c r="B360" s="29"/>
      <c r="C360" s="29"/>
      <c r="D360" s="29"/>
      <c r="E360" s="29"/>
      <c r="F360" s="12"/>
      <c r="G360" s="12"/>
      <c r="J360" s="12"/>
      <c r="M360" s="142"/>
      <c r="N360" s="142"/>
      <c r="O360" s="12"/>
      <c r="P360" s="12"/>
      <c r="S360"/>
    </row>
    <row r="361" spans="2:19" x14ac:dyDescent="0.25">
      <c r="B361" s="29"/>
      <c r="C361" s="29"/>
      <c r="D361" s="29"/>
      <c r="E361" s="29"/>
      <c r="F361" s="12"/>
      <c r="G361" s="12"/>
      <c r="J361" s="12"/>
      <c r="M361" s="142"/>
      <c r="N361" s="142"/>
      <c r="O361" s="12"/>
      <c r="P361" s="12"/>
      <c r="S361"/>
    </row>
    <row r="362" spans="2:19" x14ac:dyDescent="0.25">
      <c r="B362" s="29"/>
      <c r="C362" s="29"/>
      <c r="D362" s="29"/>
      <c r="E362" s="29"/>
      <c r="F362" s="12"/>
      <c r="G362" s="12"/>
      <c r="J362" s="12"/>
      <c r="M362" s="142"/>
      <c r="N362" s="142"/>
      <c r="O362" s="12"/>
      <c r="P362" s="12"/>
      <c r="S362"/>
    </row>
    <row r="363" spans="2:19" x14ac:dyDescent="0.25">
      <c r="B363" s="29"/>
      <c r="C363" s="29"/>
      <c r="D363" s="29"/>
      <c r="E363" s="29"/>
      <c r="F363" s="12"/>
      <c r="G363" s="12"/>
      <c r="J363" s="12"/>
      <c r="M363" s="142"/>
      <c r="N363" s="142"/>
      <c r="O363" s="12"/>
      <c r="P363" s="12"/>
      <c r="S363"/>
    </row>
    <row r="364" spans="2:19" x14ac:dyDescent="0.25">
      <c r="B364" s="29"/>
      <c r="C364" s="29"/>
      <c r="D364" s="29"/>
      <c r="E364" s="29"/>
      <c r="F364" s="12"/>
      <c r="G364" s="12"/>
      <c r="J364" s="12"/>
      <c r="M364" s="142"/>
      <c r="N364" s="142"/>
      <c r="O364" s="12"/>
      <c r="P364" s="12"/>
      <c r="S364"/>
    </row>
    <row r="365" spans="2:19" x14ac:dyDescent="0.25">
      <c r="B365" s="29"/>
      <c r="C365" s="29"/>
      <c r="D365" s="29"/>
      <c r="E365" s="29"/>
      <c r="F365" s="12"/>
      <c r="G365" s="12"/>
      <c r="J365" s="12"/>
      <c r="M365" s="142"/>
      <c r="N365" s="142"/>
      <c r="O365" s="12"/>
      <c r="P365" s="12"/>
      <c r="S365"/>
    </row>
    <row r="366" spans="2:19" x14ac:dyDescent="0.25">
      <c r="B366" s="29"/>
      <c r="C366" s="29"/>
      <c r="D366" s="29"/>
      <c r="E366" s="29"/>
      <c r="F366" s="12"/>
      <c r="G366" s="12"/>
      <c r="J366" s="12"/>
      <c r="M366" s="142"/>
      <c r="N366" s="142"/>
      <c r="O366" s="12"/>
      <c r="P366" s="12"/>
      <c r="S366"/>
    </row>
    <row r="367" spans="2:19" x14ac:dyDescent="0.25">
      <c r="B367" s="29"/>
      <c r="C367" s="29"/>
      <c r="D367" s="29"/>
      <c r="E367" s="29"/>
      <c r="F367" s="12"/>
      <c r="G367" s="12"/>
      <c r="J367" s="12"/>
      <c r="M367" s="142"/>
      <c r="N367" s="142"/>
      <c r="O367" s="12"/>
      <c r="P367" s="12"/>
      <c r="S367"/>
    </row>
    <row r="368" spans="2:19" x14ac:dyDescent="0.25">
      <c r="B368" s="29"/>
      <c r="C368" s="29"/>
      <c r="D368" s="29"/>
      <c r="E368" s="29"/>
      <c r="F368" s="12"/>
      <c r="G368" s="12"/>
      <c r="J368" s="12"/>
      <c r="M368" s="142"/>
      <c r="N368" s="142"/>
      <c r="O368" s="12"/>
      <c r="P368" s="12"/>
      <c r="S368"/>
    </row>
    <row r="369" spans="2:19" x14ac:dyDescent="0.25">
      <c r="B369" s="29"/>
      <c r="C369" s="29"/>
      <c r="D369" s="29"/>
      <c r="E369" s="29"/>
      <c r="F369" s="12"/>
      <c r="G369" s="12"/>
      <c r="J369" s="12"/>
      <c r="M369" s="142"/>
      <c r="N369" s="142"/>
      <c r="O369" s="12"/>
      <c r="P369" s="12"/>
      <c r="S369"/>
    </row>
    <row r="370" spans="2:19" x14ac:dyDescent="0.25">
      <c r="B370" s="29"/>
      <c r="C370" s="29"/>
      <c r="D370" s="29"/>
      <c r="E370" s="29"/>
      <c r="F370" s="12"/>
      <c r="G370" s="12"/>
      <c r="J370" s="12"/>
      <c r="M370" s="142"/>
      <c r="N370" s="142"/>
      <c r="O370" s="12"/>
      <c r="P370" s="12"/>
      <c r="S370"/>
    </row>
    <row r="371" spans="2:19" x14ac:dyDescent="0.25">
      <c r="B371" s="29"/>
      <c r="C371" s="29"/>
      <c r="D371" s="29"/>
      <c r="E371" s="29"/>
      <c r="F371" s="12"/>
      <c r="G371" s="12"/>
      <c r="J371" s="12"/>
      <c r="M371" s="142"/>
      <c r="N371" s="142"/>
      <c r="O371" s="12"/>
      <c r="P371" s="12"/>
      <c r="S371"/>
    </row>
    <row r="372" spans="2:19" x14ac:dyDescent="0.25">
      <c r="B372" s="29"/>
      <c r="C372" s="29"/>
      <c r="D372" s="29"/>
      <c r="E372" s="29"/>
      <c r="F372" s="12"/>
      <c r="G372" s="12"/>
      <c r="J372" s="12"/>
      <c r="M372" s="142"/>
      <c r="N372" s="142"/>
      <c r="O372" s="12"/>
      <c r="P372" s="12"/>
      <c r="S372"/>
    </row>
    <row r="373" spans="2:19" x14ac:dyDescent="0.25">
      <c r="B373" s="29"/>
      <c r="C373" s="29"/>
      <c r="D373" s="29"/>
      <c r="E373" s="29"/>
      <c r="F373" s="12"/>
      <c r="G373" s="12"/>
      <c r="J373" s="12"/>
      <c r="M373" s="142"/>
      <c r="N373" s="142"/>
      <c r="O373" s="12"/>
      <c r="P373" s="12"/>
      <c r="S373"/>
    </row>
    <row r="374" spans="2:19" x14ac:dyDescent="0.25">
      <c r="B374" s="29"/>
      <c r="C374" s="29"/>
      <c r="D374" s="29"/>
      <c r="E374" s="29"/>
      <c r="F374" s="12"/>
      <c r="G374" s="12"/>
      <c r="J374" s="12"/>
      <c r="M374" s="142"/>
      <c r="N374" s="142"/>
      <c r="O374" s="12"/>
      <c r="P374" s="12"/>
      <c r="S374"/>
    </row>
    <row r="375" spans="2:19" x14ac:dyDescent="0.25">
      <c r="B375" s="29"/>
      <c r="C375" s="29"/>
      <c r="D375" s="29"/>
      <c r="E375" s="29"/>
      <c r="F375" s="12"/>
      <c r="G375" s="12"/>
      <c r="J375" s="12"/>
      <c r="M375" s="142"/>
      <c r="N375" s="142"/>
      <c r="O375" s="12"/>
      <c r="P375" s="12"/>
      <c r="S375"/>
    </row>
    <row r="376" spans="2:19" x14ac:dyDescent="0.25">
      <c r="B376" s="29"/>
      <c r="C376" s="29"/>
      <c r="D376" s="29"/>
      <c r="E376" s="29"/>
      <c r="F376" s="12"/>
      <c r="G376" s="12"/>
      <c r="J376" s="12"/>
      <c r="M376" s="142"/>
      <c r="N376" s="142"/>
      <c r="O376" s="12"/>
      <c r="P376" s="12"/>
      <c r="S376"/>
    </row>
    <row r="377" spans="2:19" x14ac:dyDescent="0.25">
      <c r="B377" s="29"/>
      <c r="C377" s="29"/>
      <c r="D377" s="29"/>
      <c r="E377" s="29"/>
      <c r="F377" s="12"/>
      <c r="G377" s="12"/>
      <c r="J377" s="12"/>
      <c r="M377" s="142"/>
      <c r="N377" s="142"/>
      <c r="O377" s="12"/>
      <c r="P377" s="12"/>
      <c r="S377"/>
    </row>
    <row r="378" spans="2:19" x14ac:dyDescent="0.25">
      <c r="B378" s="29"/>
      <c r="C378" s="29"/>
      <c r="D378" s="29"/>
      <c r="E378" s="29"/>
      <c r="F378" s="12"/>
      <c r="G378" s="12"/>
      <c r="J378" s="12"/>
      <c r="M378" s="142"/>
      <c r="N378" s="142"/>
      <c r="O378" s="12"/>
      <c r="P378" s="12"/>
      <c r="S378"/>
    </row>
    <row r="379" spans="2:19" x14ac:dyDescent="0.25">
      <c r="B379" s="29"/>
      <c r="C379" s="29"/>
      <c r="D379" s="29"/>
      <c r="E379" s="29"/>
      <c r="F379" s="12"/>
      <c r="G379" s="12"/>
      <c r="J379" s="12"/>
      <c r="M379" s="142"/>
      <c r="N379" s="142"/>
      <c r="O379" s="12"/>
      <c r="P379" s="12"/>
      <c r="S379"/>
    </row>
    <row r="380" spans="2:19" x14ac:dyDescent="0.25">
      <c r="B380" s="29"/>
      <c r="C380" s="29"/>
      <c r="D380" s="29"/>
      <c r="E380" s="29"/>
      <c r="F380" s="12"/>
      <c r="G380" s="12"/>
      <c r="J380" s="12"/>
      <c r="M380" s="142"/>
      <c r="N380" s="142"/>
      <c r="O380" s="12"/>
      <c r="P380" s="12"/>
      <c r="S380"/>
    </row>
    <row r="381" spans="2:19" x14ac:dyDescent="0.25">
      <c r="B381" s="29"/>
      <c r="C381" s="29"/>
      <c r="D381" s="29"/>
      <c r="E381" s="29"/>
      <c r="F381" s="12"/>
      <c r="G381" s="12"/>
      <c r="J381" s="12"/>
      <c r="M381" s="142"/>
      <c r="N381" s="142"/>
      <c r="O381" s="12"/>
      <c r="P381" s="12"/>
      <c r="S381"/>
    </row>
    <row r="382" spans="2:19" x14ac:dyDescent="0.25">
      <c r="B382" s="29"/>
      <c r="C382" s="29"/>
      <c r="D382" s="29"/>
      <c r="E382" s="29"/>
      <c r="F382" s="12"/>
      <c r="G382" s="12"/>
      <c r="J382" s="12"/>
      <c r="M382" s="142"/>
      <c r="N382" s="142"/>
      <c r="O382" s="12"/>
      <c r="P382" s="12"/>
      <c r="S382"/>
    </row>
    <row r="383" spans="2:19" x14ac:dyDescent="0.25">
      <c r="B383" s="29"/>
      <c r="C383" s="29"/>
      <c r="D383" s="29"/>
      <c r="E383" s="29"/>
      <c r="F383" s="12"/>
      <c r="G383" s="12"/>
      <c r="J383" s="12"/>
      <c r="M383" s="142"/>
      <c r="N383" s="142"/>
      <c r="O383" s="12"/>
      <c r="P383" s="12"/>
      <c r="S383"/>
    </row>
    <row r="384" spans="2:19" x14ac:dyDescent="0.25">
      <c r="B384" s="29"/>
      <c r="C384" s="29"/>
      <c r="D384" s="29"/>
      <c r="E384" s="29"/>
      <c r="F384" s="12"/>
      <c r="G384" s="12"/>
      <c r="J384" s="12"/>
      <c r="M384" s="142"/>
      <c r="N384" s="142"/>
      <c r="O384" s="12"/>
      <c r="P384" s="12"/>
      <c r="S384"/>
    </row>
    <row r="385" spans="2:19" x14ac:dyDescent="0.25">
      <c r="B385" s="29"/>
      <c r="C385" s="29"/>
      <c r="D385" s="29"/>
      <c r="E385" s="29"/>
      <c r="F385" s="12"/>
      <c r="G385" s="12"/>
      <c r="J385" s="12"/>
      <c r="M385" s="142"/>
      <c r="N385" s="142"/>
      <c r="O385" s="12"/>
      <c r="P385" s="12"/>
      <c r="S385"/>
    </row>
    <row r="386" spans="2:19" x14ac:dyDescent="0.25">
      <c r="B386" s="29"/>
      <c r="C386" s="29"/>
      <c r="D386" s="29"/>
      <c r="E386" s="29"/>
      <c r="F386" s="12"/>
      <c r="G386" s="12"/>
      <c r="J386" s="12"/>
      <c r="M386" s="142"/>
      <c r="N386" s="142"/>
      <c r="O386" s="12"/>
      <c r="P386" s="12"/>
      <c r="S386"/>
    </row>
    <row r="387" spans="2:19" x14ac:dyDescent="0.25">
      <c r="B387" s="29"/>
      <c r="C387" s="29"/>
      <c r="D387" s="29"/>
      <c r="E387" s="29"/>
      <c r="F387" s="12"/>
      <c r="G387" s="12"/>
      <c r="J387" s="12"/>
      <c r="M387" s="142"/>
      <c r="N387" s="142"/>
      <c r="O387" s="12"/>
      <c r="P387" s="12"/>
      <c r="S387"/>
    </row>
    <row r="388" spans="2:19" x14ac:dyDescent="0.25">
      <c r="B388" s="29"/>
      <c r="C388" s="29"/>
      <c r="D388" s="29"/>
      <c r="E388" s="29"/>
      <c r="F388" s="12"/>
      <c r="G388" s="12"/>
      <c r="J388" s="12"/>
      <c r="M388" s="142"/>
      <c r="N388" s="142"/>
      <c r="O388" s="12"/>
      <c r="P388" s="12"/>
      <c r="S388"/>
    </row>
    <row r="389" spans="2:19" x14ac:dyDescent="0.25">
      <c r="B389" s="29"/>
      <c r="C389" s="29"/>
      <c r="D389" s="29"/>
      <c r="E389" s="29"/>
      <c r="F389" s="12"/>
      <c r="G389" s="12"/>
      <c r="J389" s="12"/>
      <c r="M389" s="142"/>
      <c r="N389" s="142"/>
      <c r="O389" s="12"/>
      <c r="P389" s="12"/>
      <c r="S389"/>
    </row>
    <row r="390" spans="2:19" x14ac:dyDescent="0.25">
      <c r="B390" s="29"/>
      <c r="C390" s="29"/>
      <c r="D390" s="29"/>
      <c r="E390" s="29"/>
      <c r="F390" s="12"/>
      <c r="G390" s="12"/>
      <c r="J390" s="12"/>
      <c r="M390" s="142"/>
      <c r="N390" s="142"/>
      <c r="O390" s="12"/>
      <c r="P390" s="12"/>
      <c r="S390"/>
    </row>
    <row r="391" spans="2:19" x14ac:dyDescent="0.25">
      <c r="B391" s="29"/>
      <c r="C391" s="29"/>
      <c r="D391" s="29"/>
      <c r="E391" s="29"/>
      <c r="F391" s="12"/>
      <c r="G391" s="12"/>
      <c r="J391" s="12"/>
      <c r="M391" s="142"/>
      <c r="N391" s="142"/>
      <c r="O391" s="12"/>
      <c r="P391" s="12"/>
      <c r="S391"/>
    </row>
    <row r="392" spans="2:19" x14ac:dyDescent="0.25">
      <c r="B392" s="29"/>
      <c r="C392" s="29"/>
      <c r="D392" s="29"/>
      <c r="E392" s="29"/>
      <c r="F392" s="12"/>
      <c r="G392" s="12"/>
      <c r="J392" s="12"/>
      <c r="M392" s="142"/>
      <c r="N392" s="142"/>
      <c r="O392" s="12"/>
      <c r="P392" s="12"/>
      <c r="S392"/>
    </row>
    <row r="393" spans="2:19" x14ac:dyDescent="0.25">
      <c r="B393" s="29"/>
      <c r="C393" s="29"/>
      <c r="D393" s="29"/>
      <c r="E393" s="29"/>
      <c r="F393" s="12"/>
      <c r="G393" s="12"/>
      <c r="J393" s="12"/>
      <c r="M393" s="142"/>
      <c r="N393" s="142"/>
      <c r="O393" s="12"/>
      <c r="P393" s="12"/>
      <c r="S393"/>
    </row>
    <row r="394" spans="2:19" x14ac:dyDescent="0.25">
      <c r="B394" s="29"/>
      <c r="C394" s="29"/>
      <c r="D394" s="29"/>
      <c r="E394" s="29"/>
      <c r="F394" s="12"/>
      <c r="G394" s="12"/>
      <c r="J394" s="12"/>
      <c r="M394" s="142"/>
      <c r="N394" s="142"/>
      <c r="O394" s="12"/>
      <c r="P394" s="12"/>
      <c r="S394"/>
    </row>
    <row r="395" spans="2:19" x14ac:dyDescent="0.25">
      <c r="B395" s="29"/>
      <c r="C395" s="29"/>
      <c r="D395" s="29"/>
      <c r="E395" s="29"/>
      <c r="F395" s="12"/>
      <c r="G395" s="12"/>
      <c r="J395" s="12"/>
      <c r="M395" s="142"/>
      <c r="N395" s="142"/>
      <c r="O395" s="12"/>
      <c r="P395" s="12"/>
      <c r="S395"/>
    </row>
    <row r="396" spans="2:19" x14ac:dyDescent="0.25">
      <c r="B396" s="29"/>
      <c r="C396" s="29"/>
      <c r="D396" s="29"/>
      <c r="E396" s="29"/>
      <c r="F396" s="12"/>
      <c r="G396" s="12"/>
      <c r="J396" s="12"/>
      <c r="M396" s="142"/>
      <c r="N396" s="142"/>
      <c r="O396" s="12"/>
      <c r="P396" s="12"/>
      <c r="S396"/>
    </row>
    <row r="397" spans="2:19" x14ac:dyDescent="0.25">
      <c r="B397" s="29"/>
      <c r="C397" s="29"/>
      <c r="D397" s="29"/>
      <c r="E397" s="29"/>
      <c r="F397" s="12"/>
      <c r="G397" s="12"/>
      <c r="J397" s="12"/>
      <c r="M397" s="142"/>
      <c r="N397" s="142"/>
      <c r="O397" s="12"/>
      <c r="P397" s="12"/>
      <c r="S397"/>
    </row>
    <row r="398" spans="2:19" x14ac:dyDescent="0.25">
      <c r="B398" s="29"/>
      <c r="C398" s="29"/>
      <c r="D398" s="29"/>
      <c r="E398" s="29"/>
      <c r="F398" s="12"/>
      <c r="G398" s="12"/>
      <c r="J398" s="12"/>
      <c r="M398" s="142"/>
      <c r="N398" s="142"/>
      <c r="O398" s="12"/>
      <c r="P398" s="12"/>
      <c r="S398"/>
    </row>
    <row r="399" spans="2:19" x14ac:dyDescent="0.25">
      <c r="B399" s="29"/>
      <c r="C399" s="29"/>
      <c r="D399" s="29"/>
      <c r="E399" s="29"/>
      <c r="F399" s="12"/>
      <c r="G399" s="12"/>
      <c r="J399" s="12"/>
      <c r="M399" s="142"/>
      <c r="N399" s="142"/>
      <c r="O399" s="12"/>
      <c r="P399" s="12"/>
      <c r="S399"/>
    </row>
    <row r="400" spans="2:19" x14ac:dyDescent="0.25">
      <c r="B400" s="29"/>
      <c r="C400" s="29"/>
      <c r="D400" s="29"/>
      <c r="E400" s="29"/>
      <c r="F400" s="12"/>
      <c r="G400" s="12"/>
      <c r="J400" s="12"/>
      <c r="M400" s="142"/>
      <c r="N400" s="142"/>
      <c r="O400" s="12"/>
      <c r="P400" s="12"/>
      <c r="S400"/>
    </row>
    <row r="401" spans="2:19" x14ac:dyDescent="0.25">
      <c r="B401" s="29"/>
      <c r="C401" s="29"/>
      <c r="D401" s="29"/>
      <c r="E401" s="29"/>
      <c r="F401" s="12"/>
      <c r="G401" s="12"/>
      <c r="J401" s="12"/>
      <c r="M401" s="142"/>
      <c r="N401" s="142"/>
      <c r="O401" s="12"/>
      <c r="P401" s="12"/>
      <c r="S401"/>
    </row>
    <row r="402" spans="2:19" x14ac:dyDescent="0.25">
      <c r="B402" s="29"/>
      <c r="C402" s="29"/>
      <c r="D402" s="29"/>
      <c r="E402" s="29"/>
      <c r="F402" s="12"/>
      <c r="G402" s="12"/>
      <c r="J402" s="12"/>
      <c r="M402" s="142"/>
      <c r="N402" s="142"/>
      <c r="O402" s="12"/>
      <c r="P402" s="12"/>
      <c r="S402"/>
    </row>
    <row r="403" spans="2:19" x14ac:dyDescent="0.25">
      <c r="B403" s="29"/>
      <c r="C403" s="29"/>
      <c r="D403" s="29"/>
      <c r="E403" s="29"/>
      <c r="F403" s="12"/>
      <c r="G403" s="12"/>
      <c r="J403" s="12"/>
      <c r="M403" s="142"/>
      <c r="N403" s="142"/>
      <c r="O403" s="12"/>
      <c r="P403" s="12"/>
      <c r="S403"/>
    </row>
    <row r="404" spans="2:19" x14ac:dyDescent="0.25">
      <c r="B404" s="29"/>
      <c r="C404" s="29"/>
      <c r="D404" s="29"/>
      <c r="E404" s="29"/>
      <c r="F404" s="12"/>
      <c r="G404" s="12"/>
      <c r="J404" s="12"/>
      <c r="M404" s="142"/>
      <c r="N404" s="142"/>
      <c r="O404" s="12"/>
      <c r="P404" s="12"/>
      <c r="S404"/>
    </row>
    <row r="405" spans="2:19" x14ac:dyDescent="0.25">
      <c r="B405" s="29"/>
      <c r="C405" s="29"/>
      <c r="D405" s="29"/>
      <c r="E405" s="29"/>
      <c r="F405" s="12"/>
      <c r="G405" s="12"/>
      <c r="J405" s="12"/>
      <c r="M405" s="142"/>
      <c r="N405" s="142"/>
      <c r="O405" s="12"/>
      <c r="P405" s="12"/>
      <c r="S405"/>
    </row>
    <row r="406" spans="2:19" x14ac:dyDescent="0.25">
      <c r="B406" s="29"/>
      <c r="C406" s="29"/>
      <c r="D406" s="29"/>
      <c r="E406" s="29"/>
      <c r="F406" s="12"/>
      <c r="G406" s="12"/>
      <c r="J406" s="12"/>
      <c r="M406" s="142"/>
      <c r="N406" s="142"/>
      <c r="O406" s="12"/>
      <c r="P406" s="12"/>
      <c r="S406"/>
    </row>
    <row r="407" spans="2:19" x14ac:dyDescent="0.25">
      <c r="B407" s="29"/>
      <c r="C407" s="29"/>
      <c r="D407" s="29"/>
      <c r="E407" s="29"/>
      <c r="F407" s="12"/>
      <c r="G407" s="12"/>
      <c r="J407" s="12"/>
      <c r="M407" s="142"/>
      <c r="N407" s="142"/>
      <c r="O407" s="12"/>
      <c r="P407" s="12"/>
      <c r="S407"/>
    </row>
    <row r="408" spans="2:19" x14ac:dyDescent="0.25">
      <c r="B408" s="29"/>
      <c r="C408" s="29"/>
      <c r="D408" s="29"/>
      <c r="E408" s="29"/>
      <c r="F408" s="12"/>
      <c r="G408" s="12"/>
      <c r="J408" s="12"/>
      <c r="M408" s="142"/>
      <c r="N408" s="142"/>
      <c r="O408" s="12"/>
      <c r="P408" s="12"/>
      <c r="S408"/>
    </row>
    <row r="409" spans="2:19" x14ac:dyDescent="0.25">
      <c r="B409" s="29"/>
      <c r="C409" s="29"/>
      <c r="D409" s="29"/>
      <c r="E409" s="29"/>
      <c r="F409" s="12"/>
      <c r="G409" s="12"/>
      <c r="J409" s="12"/>
      <c r="M409" s="142"/>
      <c r="N409" s="142"/>
      <c r="O409" s="12"/>
      <c r="P409" s="12"/>
      <c r="S409"/>
    </row>
    <row r="410" spans="2:19" x14ac:dyDescent="0.25">
      <c r="B410" s="29"/>
      <c r="C410" s="29"/>
      <c r="D410" s="29"/>
      <c r="E410" s="29"/>
      <c r="F410" s="12"/>
      <c r="G410" s="12"/>
      <c r="J410" s="12"/>
      <c r="M410" s="142"/>
      <c r="N410" s="142"/>
      <c r="O410" s="12"/>
      <c r="P410" s="12"/>
      <c r="S410"/>
    </row>
    <row r="411" spans="2:19" x14ac:dyDescent="0.25">
      <c r="B411" s="29"/>
      <c r="C411" s="29"/>
      <c r="D411" s="29"/>
      <c r="E411" s="29"/>
      <c r="F411" s="12"/>
      <c r="G411" s="12"/>
      <c r="J411" s="12"/>
      <c r="M411" s="142"/>
      <c r="N411" s="142"/>
      <c r="O411" s="12"/>
      <c r="P411" s="12"/>
      <c r="S411"/>
    </row>
    <row r="412" spans="2:19" x14ac:dyDescent="0.25">
      <c r="B412" s="29"/>
      <c r="C412" s="29"/>
      <c r="D412" s="29"/>
      <c r="E412" s="29"/>
      <c r="F412" s="12"/>
      <c r="G412" s="12"/>
      <c r="J412" s="12"/>
      <c r="M412" s="142"/>
      <c r="N412" s="142"/>
      <c r="O412" s="12"/>
      <c r="P412" s="12"/>
      <c r="S412"/>
    </row>
    <row r="413" spans="2:19" x14ac:dyDescent="0.25">
      <c r="B413" s="29"/>
      <c r="C413" s="29"/>
      <c r="D413" s="29"/>
      <c r="E413" s="29"/>
      <c r="F413" s="12"/>
      <c r="G413" s="12"/>
      <c r="J413" s="12"/>
      <c r="M413" s="142"/>
      <c r="N413" s="142"/>
      <c r="O413" s="12"/>
      <c r="P413" s="12"/>
      <c r="S413"/>
    </row>
    <row r="414" spans="2:19" x14ac:dyDescent="0.25">
      <c r="B414" s="29"/>
      <c r="C414" s="29"/>
      <c r="D414" s="29"/>
      <c r="E414" s="29"/>
      <c r="F414" s="12"/>
      <c r="G414" s="12"/>
      <c r="J414" s="12"/>
      <c r="M414" s="142"/>
      <c r="N414" s="142"/>
      <c r="O414" s="12"/>
      <c r="P414" s="12"/>
      <c r="S414"/>
    </row>
    <row r="415" spans="2:19" x14ac:dyDescent="0.25">
      <c r="B415" s="29"/>
      <c r="C415" s="29"/>
      <c r="D415" s="29"/>
      <c r="E415" s="29"/>
      <c r="F415" s="12"/>
      <c r="G415" s="12"/>
      <c r="J415" s="12"/>
      <c r="M415" s="142"/>
      <c r="N415" s="142"/>
      <c r="O415" s="12"/>
      <c r="P415" s="12"/>
      <c r="S415"/>
    </row>
    <row r="416" spans="2:19" x14ac:dyDescent="0.25">
      <c r="B416" s="29"/>
      <c r="C416" s="29"/>
      <c r="D416" s="29"/>
      <c r="E416" s="29"/>
      <c r="F416" s="12"/>
      <c r="G416" s="12"/>
      <c r="J416" s="12"/>
      <c r="M416" s="142"/>
      <c r="N416" s="142"/>
      <c r="O416" s="12"/>
      <c r="P416" s="12"/>
      <c r="S416"/>
    </row>
    <row r="417" spans="2:19" x14ac:dyDescent="0.25">
      <c r="B417" s="29"/>
      <c r="C417" s="29"/>
      <c r="D417" s="29"/>
      <c r="E417" s="29"/>
      <c r="F417" s="12"/>
      <c r="G417" s="12"/>
      <c r="J417" s="12"/>
      <c r="M417" s="142"/>
      <c r="N417" s="142"/>
      <c r="O417" s="12"/>
      <c r="P417" s="12"/>
      <c r="S417"/>
    </row>
    <row r="418" spans="2:19" x14ac:dyDescent="0.25">
      <c r="B418" s="29"/>
      <c r="C418" s="29"/>
      <c r="D418" s="29"/>
      <c r="E418" s="29"/>
      <c r="F418" s="12"/>
      <c r="G418" s="12"/>
      <c r="J418" s="12"/>
      <c r="M418" s="142"/>
      <c r="N418" s="142"/>
      <c r="O418" s="12"/>
      <c r="P418" s="12"/>
      <c r="S418"/>
    </row>
    <row r="419" spans="2:19" x14ac:dyDescent="0.25">
      <c r="B419" s="29"/>
      <c r="C419" s="29"/>
      <c r="D419" s="29"/>
      <c r="E419" s="29"/>
      <c r="F419" s="12"/>
      <c r="G419" s="12"/>
      <c r="J419" s="12"/>
      <c r="M419" s="142"/>
      <c r="N419" s="142"/>
      <c r="O419" s="12"/>
      <c r="P419" s="12"/>
      <c r="S419"/>
    </row>
    <row r="420" spans="2:19" x14ac:dyDescent="0.25">
      <c r="B420" s="29"/>
      <c r="C420" s="29"/>
      <c r="D420" s="29"/>
      <c r="E420" s="29"/>
      <c r="F420" s="12"/>
      <c r="G420" s="12"/>
      <c r="J420" s="12"/>
      <c r="M420" s="142"/>
      <c r="N420" s="142"/>
      <c r="O420" s="12"/>
      <c r="P420" s="12"/>
      <c r="S420"/>
    </row>
    <row r="421" spans="2:19" x14ac:dyDescent="0.25">
      <c r="B421" s="29"/>
      <c r="C421" s="29"/>
      <c r="D421" s="29"/>
      <c r="E421" s="29"/>
      <c r="F421" s="12"/>
      <c r="G421" s="12"/>
      <c r="J421" s="12"/>
      <c r="M421" s="142"/>
      <c r="N421" s="142"/>
      <c r="O421" s="12"/>
      <c r="P421" s="12"/>
      <c r="S421"/>
    </row>
    <row r="422" spans="2:19" x14ac:dyDescent="0.25">
      <c r="B422" s="29"/>
      <c r="C422" s="29"/>
      <c r="D422" s="29"/>
      <c r="E422" s="29"/>
      <c r="F422" s="12"/>
      <c r="G422" s="12"/>
      <c r="J422" s="12"/>
      <c r="M422" s="142"/>
      <c r="N422" s="142"/>
      <c r="O422" s="12"/>
      <c r="P422" s="12"/>
      <c r="S422"/>
    </row>
    <row r="423" spans="2:19" x14ac:dyDescent="0.25">
      <c r="B423" s="29"/>
      <c r="C423" s="29"/>
      <c r="D423" s="29"/>
      <c r="E423" s="29"/>
      <c r="F423" s="12"/>
      <c r="G423" s="12"/>
      <c r="J423" s="12"/>
      <c r="M423" s="142"/>
      <c r="N423" s="142"/>
      <c r="O423" s="12"/>
      <c r="P423" s="12"/>
      <c r="S423"/>
    </row>
    <row r="424" spans="2:19" x14ac:dyDescent="0.25">
      <c r="B424" s="29"/>
      <c r="C424" s="29"/>
      <c r="D424" s="29"/>
      <c r="E424" s="29"/>
      <c r="F424" s="12"/>
      <c r="G424" s="12"/>
      <c r="J424" s="12"/>
      <c r="M424" s="142"/>
      <c r="N424" s="142"/>
      <c r="O424" s="12"/>
      <c r="P424" s="12"/>
      <c r="S424"/>
    </row>
    <row r="425" spans="2:19" x14ac:dyDescent="0.25">
      <c r="B425" s="29"/>
      <c r="C425" s="29"/>
      <c r="D425" s="29"/>
      <c r="E425" s="29"/>
      <c r="F425" s="12"/>
      <c r="G425" s="12"/>
      <c r="J425" s="12"/>
      <c r="M425" s="142"/>
      <c r="N425" s="142"/>
      <c r="O425" s="12"/>
      <c r="P425" s="12"/>
      <c r="S425"/>
    </row>
    <row r="426" spans="2:19" x14ac:dyDescent="0.25">
      <c r="B426" s="29"/>
      <c r="C426" s="29"/>
      <c r="D426" s="29"/>
      <c r="E426" s="29"/>
      <c r="F426" s="12"/>
      <c r="G426" s="12"/>
      <c r="J426" s="12"/>
      <c r="M426" s="142"/>
      <c r="N426" s="142"/>
      <c r="O426" s="12"/>
      <c r="P426" s="12"/>
      <c r="S426"/>
    </row>
    <row r="427" spans="2:19" x14ac:dyDescent="0.25">
      <c r="B427" s="29"/>
      <c r="C427" s="29"/>
      <c r="D427" s="29"/>
      <c r="E427" s="29"/>
      <c r="F427" s="12"/>
      <c r="G427" s="12"/>
      <c r="J427" s="12"/>
      <c r="M427" s="142"/>
      <c r="N427" s="142"/>
      <c r="O427" s="12"/>
      <c r="P427" s="12"/>
      <c r="S427"/>
    </row>
    <row r="428" spans="2:19" x14ac:dyDescent="0.25">
      <c r="B428" s="29"/>
      <c r="C428" s="29"/>
      <c r="D428" s="29"/>
      <c r="E428" s="29"/>
      <c r="F428" s="12"/>
      <c r="G428" s="12"/>
      <c r="J428" s="12"/>
      <c r="M428" s="142"/>
      <c r="N428" s="142"/>
      <c r="O428" s="12"/>
      <c r="P428" s="12"/>
      <c r="S428"/>
    </row>
    <row r="429" spans="2:19" x14ac:dyDescent="0.25">
      <c r="B429" s="29"/>
      <c r="C429" s="29"/>
      <c r="D429" s="29"/>
      <c r="E429" s="29"/>
      <c r="F429" s="12"/>
      <c r="G429" s="12"/>
      <c r="J429" s="12"/>
      <c r="M429" s="142"/>
      <c r="N429" s="142"/>
      <c r="O429" s="12"/>
      <c r="P429" s="12"/>
      <c r="S429"/>
    </row>
    <row r="430" spans="2:19" x14ac:dyDescent="0.25">
      <c r="B430" s="29"/>
      <c r="C430" s="29"/>
      <c r="D430" s="29"/>
      <c r="E430" s="29"/>
      <c r="F430" s="12"/>
      <c r="G430" s="12"/>
      <c r="J430" s="12"/>
      <c r="M430" s="142"/>
      <c r="N430" s="142"/>
      <c r="O430" s="12"/>
      <c r="P430" s="12"/>
      <c r="S430"/>
    </row>
    <row r="431" spans="2:19" x14ac:dyDescent="0.25">
      <c r="B431" s="29"/>
      <c r="C431" s="29"/>
      <c r="D431" s="29"/>
      <c r="E431" s="29"/>
      <c r="F431" s="12"/>
      <c r="G431" s="12"/>
      <c r="J431" s="12"/>
      <c r="M431" s="142"/>
      <c r="N431" s="142"/>
      <c r="O431" s="12"/>
      <c r="P431" s="12"/>
      <c r="S431"/>
    </row>
    <row r="432" spans="2:19" x14ac:dyDescent="0.25">
      <c r="B432" s="29"/>
      <c r="C432" s="29"/>
      <c r="D432" s="29"/>
      <c r="E432" s="29"/>
      <c r="F432" s="12"/>
      <c r="G432" s="12"/>
      <c r="J432" s="12"/>
      <c r="M432" s="142"/>
      <c r="N432" s="142"/>
      <c r="O432" s="12"/>
      <c r="P432" s="12"/>
      <c r="S432"/>
    </row>
    <row r="433" spans="2:19" x14ac:dyDescent="0.25">
      <c r="B433" s="29"/>
      <c r="C433" s="29"/>
      <c r="D433" s="29"/>
      <c r="E433" s="29"/>
      <c r="F433" s="12"/>
      <c r="G433" s="12"/>
      <c r="J433" s="12"/>
      <c r="M433" s="142"/>
      <c r="N433" s="142"/>
      <c r="O433" s="12"/>
      <c r="P433" s="12"/>
      <c r="S433"/>
    </row>
    <row r="434" spans="2:19" x14ac:dyDescent="0.25">
      <c r="B434" s="29"/>
      <c r="C434" s="29"/>
      <c r="D434" s="29"/>
      <c r="E434" s="29"/>
      <c r="F434" s="12"/>
      <c r="G434" s="12"/>
      <c r="J434" s="12"/>
      <c r="M434" s="142"/>
      <c r="N434" s="142"/>
      <c r="O434" s="12"/>
      <c r="P434" s="12"/>
      <c r="S434"/>
    </row>
    <row r="435" spans="2:19" x14ac:dyDescent="0.25">
      <c r="B435" s="29"/>
      <c r="C435" s="29"/>
      <c r="D435" s="29"/>
      <c r="E435" s="29"/>
      <c r="F435" s="12"/>
      <c r="G435" s="12"/>
      <c r="J435" s="12"/>
      <c r="M435" s="142"/>
      <c r="N435" s="142"/>
      <c r="O435" s="12"/>
      <c r="P435" s="12"/>
      <c r="S435"/>
    </row>
    <row r="436" spans="2:19" x14ac:dyDescent="0.25">
      <c r="B436" s="29"/>
      <c r="C436" s="29"/>
      <c r="D436" s="29"/>
      <c r="E436" s="29"/>
      <c r="F436" s="12"/>
      <c r="G436" s="12"/>
      <c r="J436" s="12"/>
      <c r="M436" s="142"/>
      <c r="N436" s="142"/>
      <c r="O436" s="12"/>
      <c r="P436" s="12"/>
      <c r="S436"/>
    </row>
    <row r="437" spans="2:19" x14ac:dyDescent="0.25">
      <c r="B437" s="29"/>
      <c r="C437" s="29"/>
      <c r="D437" s="29"/>
      <c r="E437" s="29"/>
      <c r="F437" s="12"/>
      <c r="G437" s="12"/>
      <c r="J437" s="12"/>
      <c r="M437" s="142"/>
      <c r="N437" s="142"/>
      <c r="O437" s="12"/>
      <c r="P437" s="12"/>
      <c r="S437"/>
    </row>
    <row r="438" spans="2:19" x14ac:dyDescent="0.25">
      <c r="B438" s="29"/>
      <c r="C438" s="29"/>
      <c r="D438" s="29"/>
      <c r="E438" s="29"/>
      <c r="F438" s="12"/>
      <c r="G438" s="12"/>
      <c r="J438" s="12"/>
      <c r="M438" s="142"/>
      <c r="N438" s="142"/>
      <c r="O438" s="12"/>
      <c r="P438" s="12"/>
      <c r="S438"/>
    </row>
    <row r="439" spans="2:19" x14ac:dyDescent="0.25">
      <c r="B439" s="29"/>
      <c r="C439" s="29"/>
      <c r="D439" s="29"/>
      <c r="E439" s="29"/>
      <c r="F439" s="12"/>
      <c r="G439" s="12"/>
      <c r="J439" s="12"/>
      <c r="M439" s="142"/>
      <c r="N439" s="142"/>
      <c r="O439" s="12"/>
      <c r="P439" s="12"/>
      <c r="S439"/>
    </row>
    <row r="440" spans="2:19" x14ac:dyDescent="0.25">
      <c r="B440" s="29"/>
      <c r="C440" s="29"/>
      <c r="D440" s="29"/>
      <c r="E440" s="29"/>
      <c r="F440" s="12"/>
      <c r="G440" s="12"/>
      <c r="J440" s="12"/>
      <c r="M440" s="142"/>
      <c r="N440" s="142"/>
      <c r="O440" s="12"/>
      <c r="P440" s="12"/>
      <c r="S440"/>
    </row>
    <row r="441" spans="2:19" x14ac:dyDescent="0.25">
      <c r="B441" s="29"/>
      <c r="C441" s="29"/>
      <c r="D441" s="29"/>
      <c r="E441" s="29"/>
      <c r="F441" s="12"/>
      <c r="G441" s="12"/>
      <c r="J441" s="12"/>
      <c r="M441" s="142"/>
      <c r="N441" s="142"/>
      <c r="O441" s="12"/>
      <c r="P441" s="12"/>
      <c r="S441"/>
    </row>
    <row r="442" spans="2:19" x14ac:dyDescent="0.25">
      <c r="B442" s="29"/>
      <c r="C442" s="29"/>
      <c r="D442" s="29"/>
      <c r="E442" s="29"/>
      <c r="F442" s="12"/>
      <c r="G442" s="12"/>
      <c r="J442" s="12"/>
      <c r="M442" s="142"/>
      <c r="N442" s="142"/>
      <c r="O442" s="12"/>
      <c r="P442" s="12"/>
      <c r="S442"/>
    </row>
    <row r="443" spans="2:19" x14ac:dyDescent="0.25">
      <c r="B443" s="29"/>
      <c r="C443" s="29"/>
      <c r="D443" s="29"/>
      <c r="E443" s="29"/>
      <c r="F443" s="12"/>
      <c r="G443" s="12"/>
      <c r="J443" s="12"/>
      <c r="M443" s="142"/>
      <c r="N443" s="142"/>
      <c r="O443" s="12"/>
      <c r="P443" s="12"/>
      <c r="S443"/>
    </row>
    <row r="444" spans="2:19" x14ac:dyDescent="0.25">
      <c r="B444" s="29"/>
      <c r="C444" s="29"/>
      <c r="D444" s="29"/>
      <c r="E444" s="29"/>
      <c r="F444" s="12"/>
      <c r="G444" s="12"/>
      <c r="J444" s="12"/>
      <c r="M444" s="142"/>
      <c r="N444" s="142"/>
      <c r="O444" s="12"/>
      <c r="P444" s="12"/>
      <c r="S444"/>
    </row>
    <row r="445" spans="2:19" x14ac:dyDescent="0.25">
      <c r="B445" s="29"/>
      <c r="C445" s="29"/>
      <c r="D445" s="29"/>
      <c r="E445" s="29"/>
      <c r="F445" s="12"/>
      <c r="G445" s="12"/>
      <c r="J445" s="12"/>
      <c r="M445" s="142"/>
      <c r="N445" s="142"/>
      <c r="O445" s="12"/>
      <c r="P445" s="12"/>
      <c r="S445"/>
    </row>
    <row r="446" spans="2:19" x14ac:dyDescent="0.25">
      <c r="B446" s="29"/>
      <c r="C446" s="29"/>
      <c r="D446" s="29"/>
      <c r="E446" s="29"/>
      <c r="F446" s="12"/>
      <c r="G446" s="12"/>
      <c r="J446" s="12"/>
      <c r="M446" s="142"/>
      <c r="N446" s="142"/>
      <c r="O446" s="12"/>
      <c r="P446" s="12"/>
      <c r="S446"/>
    </row>
    <row r="447" spans="2:19" x14ac:dyDescent="0.25">
      <c r="B447" s="29"/>
      <c r="C447" s="29"/>
      <c r="D447" s="29"/>
      <c r="E447" s="29"/>
      <c r="F447" s="12"/>
      <c r="G447" s="12"/>
      <c r="J447" s="12"/>
      <c r="M447" s="142"/>
      <c r="N447" s="142"/>
      <c r="O447" s="12"/>
      <c r="P447" s="12"/>
      <c r="S447"/>
    </row>
    <row r="448" spans="2:19" x14ac:dyDescent="0.25">
      <c r="B448" s="29"/>
      <c r="C448" s="29"/>
      <c r="D448" s="29"/>
      <c r="E448" s="29"/>
      <c r="F448" s="12"/>
      <c r="G448" s="12"/>
      <c r="J448" s="12"/>
      <c r="M448" s="142"/>
      <c r="N448" s="142"/>
      <c r="O448" s="12"/>
      <c r="P448" s="12"/>
      <c r="S448"/>
    </row>
    <row r="449" spans="2:19" x14ac:dyDescent="0.25">
      <c r="B449" s="29"/>
      <c r="C449" s="29"/>
      <c r="D449" s="29"/>
      <c r="E449" s="29"/>
      <c r="F449" s="12"/>
      <c r="G449" s="12"/>
      <c r="J449" s="12"/>
      <c r="M449" s="142"/>
      <c r="N449" s="142"/>
      <c r="O449" s="12"/>
      <c r="P449" s="12"/>
      <c r="S449"/>
    </row>
    <row r="450" spans="2:19" x14ac:dyDescent="0.25">
      <c r="B450" s="29"/>
      <c r="C450" s="29"/>
      <c r="D450" s="29"/>
      <c r="E450" s="29"/>
      <c r="F450" s="12"/>
      <c r="G450" s="12"/>
      <c r="J450" s="12"/>
      <c r="M450" s="142"/>
      <c r="N450" s="142"/>
      <c r="O450" s="12"/>
      <c r="P450" s="12"/>
      <c r="S450"/>
    </row>
    <row r="451" spans="2:19" x14ac:dyDescent="0.25">
      <c r="B451" s="29"/>
      <c r="C451" s="29"/>
      <c r="D451" s="29"/>
      <c r="E451" s="29"/>
      <c r="F451" s="12"/>
      <c r="G451" s="12"/>
      <c r="J451" s="12"/>
      <c r="M451" s="142"/>
      <c r="N451" s="142"/>
      <c r="O451" s="12"/>
      <c r="P451" s="12"/>
      <c r="S451"/>
    </row>
    <row r="452" spans="2:19" x14ac:dyDescent="0.25">
      <c r="B452" s="29"/>
      <c r="C452" s="29"/>
      <c r="D452" s="29"/>
      <c r="E452" s="29"/>
      <c r="F452" s="12"/>
      <c r="G452" s="12"/>
      <c r="J452" s="12"/>
      <c r="M452" s="142"/>
      <c r="N452" s="142"/>
      <c r="O452" s="12"/>
      <c r="P452" s="12"/>
      <c r="S452"/>
    </row>
    <row r="453" spans="2:19" x14ac:dyDescent="0.25">
      <c r="B453" s="29"/>
      <c r="C453" s="29"/>
      <c r="D453" s="29"/>
      <c r="E453" s="29"/>
      <c r="F453" s="12"/>
      <c r="G453" s="12"/>
      <c r="J453" s="12"/>
      <c r="M453" s="142"/>
      <c r="N453" s="142"/>
      <c r="O453" s="12"/>
      <c r="P453" s="12"/>
      <c r="S453"/>
    </row>
    <row r="454" spans="2:19" x14ac:dyDescent="0.25">
      <c r="B454" s="29"/>
      <c r="C454" s="29"/>
      <c r="D454" s="29"/>
      <c r="E454" s="29"/>
      <c r="F454" s="12"/>
      <c r="G454" s="12"/>
      <c r="J454" s="12"/>
      <c r="M454" s="142"/>
      <c r="N454" s="142"/>
      <c r="O454" s="12"/>
      <c r="P454" s="12"/>
      <c r="S454"/>
    </row>
    <row r="455" spans="2:19" x14ac:dyDescent="0.25">
      <c r="B455" s="29"/>
      <c r="C455" s="29"/>
      <c r="D455" s="29"/>
      <c r="E455" s="29"/>
      <c r="F455" s="12"/>
      <c r="G455" s="12"/>
      <c r="J455" s="12"/>
      <c r="M455" s="142"/>
      <c r="N455" s="142"/>
      <c r="O455" s="12"/>
      <c r="P455" s="12"/>
      <c r="S455"/>
    </row>
    <row r="456" spans="2:19" x14ac:dyDescent="0.25">
      <c r="B456" s="29"/>
      <c r="C456" s="29"/>
      <c r="D456" s="29"/>
      <c r="E456" s="29"/>
      <c r="F456" s="12"/>
      <c r="G456" s="12"/>
      <c r="J456" s="12"/>
      <c r="M456" s="142"/>
      <c r="N456" s="142"/>
      <c r="O456" s="12"/>
      <c r="P456" s="12"/>
      <c r="S456"/>
    </row>
    <row r="457" spans="2:19" x14ac:dyDescent="0.25">
      <c r="B457" s="29"/>
      <c r="C457" s="29"/>
      <c r="D457" s="29"/>
      <c r="E457" s="29"/>
      <c r="F457" s="12"/>
      <c r="G457" s="12"/>
      <c r="J457" s="12"/>
      <c r="M457" s="142"/>
      <c r="N457" s="142"/>
      <c r="O457" s="12"/>
      <c r="P457" s="12"/>
      <c r="S457"/>
    </row>
    <row r="458" spans="2:19" x14ac:dyDescent="0.25">
      <c r="B458" s="29"/>
      <c r="C458" s="29"/>
      <c r="D458" s="29"/>
      <c r="E458" s="29"/>
      <c r="F458" s="12"/>
      <c r="G458" s="12"/>
      <c r="J458" s="12"/>
      <c r="M458" s="142"/>
      <c r="N458" s="142"/>
      <c r="O458" s="12"/>
      <c r="P458" s="12"/>
      <c r="S458"/>
    </row>
    <row r="459" spans="2:19" x14ac:dyDescent="0.25">
      <c r="B459" s="29"/>
      <c r="C459" s="29"/>
      <c r="D459" s="29"/>
      <c r="E459" s="29"/>
      <c r="F459" s="12"/>
      <c r="G459" s="12"/>
      <c r="J459" s="12"/>
      <c r="M459" s="142"/>
      <c r="N459" s="142"/>
      <c r="O459" s="12"/>
      <c r="P459" s="12"/>
      <c r="S459"/>
    </row>
    <row r="460" spans="2:19" x14ac:dyDescent="0.25">
      <c r="B460" s="29"/>
      <c r="C460" s="29"/>
      <c r="D460" s="29"/>
      <c r="E460" s="29"/>
      <c r="F460" s="12"/>
      <c r="G460" s="12"/>
      <c r="J460" s="12"/>
      <c r="M460" s="142"/>
      <c r="N460" s="142"/>
      <c r="O460" s="12"/>
      <c r="P460" s="12"/>
      <c r="S460"/>
    </row>
    <row r="461" spans="2:19" x14ac:dyDescent="0.25">
      <c r="B461" s="29"/>
      <c r="C461" s="29"/>
      <c r="D461" s="29"/>
      <c r="E461" s="29"/>
      <c r="F461" s="12"/>
      <c r="G461" s="12"/>
      <c r="J461" s="12"/>
      <c r="M461" s="142"/>
      <c r="N461" s="142"/>
      <c r="O461" s="12"/>
      <c r="P461" s="12"/>
      <c r="S461"/>
    </row>
    <row r="462" spans="2:19" x14ac:dyDescent="0.25">
      <c r="B462" s="12"/>
      <c r="C462" s="29"/>
      <c r="D462" s="29"/>
      <c r="E462" s="29"/>
      <c r="F462" s="12"/>
      <c r="G462" s="12"/>
      <c r="J462" s="12"/>
      <c r="M462" s="142"/>
      <c r="N462" s="142"/>
      <c r="O462" s="12"/>
      <c r="P462" s="12"/>
      <c r="S462"/>
    </row>
    <row r="463" spans="2:19" x14ac:dyDescent="0.25">
      <c r="B463" s="12"/>
      <c r="C463" s="29"/>
      <c r="D463" s="29"/>
      <c r="E463" s="29"/>
      <c r="F463" s="12"/>
      <c r="G463" s="12"/>
      <c r="J463" s="12"/>
      <c r="M463" s="142"/>
      <c r="N463" s="142"/>
      <c r="O463" s="12"/>
      <c r="P463" s="12"/>
      <c r="S463"/>
    </row>
    <row r="464" spans="2:19" x14ac:dyDescent="0.25">
      <c r="B464" s="12"/>
      <c r="C464" s="29"/>
      <c r="D464" s="29"/>
      <c r="E464" s="29"/>
      <c r="F464" s="12"/>
      <c r="G464" s="12"/>
      <c r="J464" s="12"/>
      <c r="M464" s="142"/>
      <c r="N464" s="142"/>
      <c r="O464" s="12"/>
      <c r="P464" s="12"/>
      <c r="S464"/>
    </row>
    <row r="465" spans="2:19" x14ac:dyDescent="0.25">
      <c r="B465" s="12"/>
      <c r="C465" s="29"/>
      <c r="D465" s="29"/>
      <c r="E465" s="29"/>
      <c r="F465" s="12"/>
      <c r="G465" s="12"/>
      <c r="J465" s="12"/>
      <c r="M465" s="142"/>
      <c r="N465" s="142"/>
      <c r="O465" s="12"/>
      <c r="P465" s="12"/>
      <c r="S465"/>
    </row>
    <row r="466" spans="2:19" x14ac:dyDescent="0.25">
      <c r="B466" s="12"/>
      <c r="C466" s="29"/>
      <c r="D466" s="29"/>
      <c r="E466" s="29"/>
      <c r="F466" s="12"/>
      <c r="G466" s="12"/>
      <c r="J466" s="12"/>
      <c r="M466" s="142"/>
      <c r="N466" s="142"/>
      <c r="O466" s="12"/>
      <c r="P466" s="12"/>
      <c r="S466"/>
    </row>
    <row r="467" spans="2:19" x14ac:dyDescent="0.25">
      <c r="B467" s="12"/>
      <c r="C467" s="29"/>
      <c r="D467" s="29"/>
      <c r="E467" s="29"/>
      <c r="F467" s="12"/>
      <c r="G467" s="12"/>
      <c r="J467" s="12"/>
      <c r="M467" s="142"/>
      <c r="N467" s="142"/>
      <c r="O467" s="12"/>
      <c r="P467" s="12"/>
      <c r="S467"/>
    </row>
    <row r="468" spans="2:19" x14ac:dyDescent="0.25">
      <c r="B468" s="12"/>
      <c r="C468" s="29"/>
      <c r="D468" s="29"/>
      <c r="E468" s="29"/>
      <c r="F468" s="12"/>
      <c r="G468" s="12"/>
      <c r="J468" s="12"/>
      <c r="M468" s="142"/>
      <c r="N468" s="142"/>
      <c r="O468" s="12"/>
      <c r="P468" s="12"/>
      <c r="S468"/>
    </row>
    <row r="469" spans="2:19" x14ac:dyDescent="0.25">
      <c r="B469" s="12"/>
      <c r="C469" s="29"/>
      <c r="D469" s="29"/>
      <c r="E469" s="29"/>
      <c r="F469" s="12"/>
      <c r="G469" s="12"/>
      <c r="J469" s="12"/>
      <c r="M469" s="142"/>
      <c r="N469" s="142"/>
      <c r="O469" s="12"/>
      <c r="P469" s="12"/>
      <c r="S469"/>
    </row>
    <row r="470" spans="2:19" x14ac:dyDescent="0.25">
      <c r="B470" s="12"/>
      <c r="C470" s="29"/>
      <c r="D470" s="29"/>
      <c r="E470" s="29"/>
      <c r="F470" s="12"/>
      <c r="G470" s="12"/>
      <c r="J470" s="12"/>
      <c r="M470" s="142"/>
      <c r="N470" s="142"/>
      <c r="O470" s="12"/>
      <c r="P470" s="12"/>
      <c r="S470"/>
    </row>
    <row r="471" spans="2:19" x14ac:dyDescent="0.25">
      <c r="B471" s="12"/>
      <c r="C471" s="29"/>
      <c r="D471" s="29"/>
      <c r="E471" s="29"/>
      <c r="F471" s="12"/>
      <c r="G471" s="12"/>
      <c r="J471" s="12"/>
      <c r="M471" s="142"/>
      <c r="N471" s="142"/>
      <c r="O471" s="12"/>
      <c r="P471" s="12"/>
      <c r="S471"/>
    </row>
    <row r="472" spans="2:19" x14ac:dyDescent="0.25">
      <c r="B472" s="12"/>
      <c r="C472" s="29"/>
      <c r="D472" s="29"/>
      <c r="E472" s="29"/>
      <c r="F472" s="12"/>
      <c r="G472" s="12"/>
      <c r="J472" s="12"/>
      <c r="M472" s="142"/>
      <c r="N472" s="142"/>
      <c r="O472" s="12"/>
      <c r="P472" s="12"/>
      <c r="S472"/>
    </row>
    <row r="473" spans="2:19" x14ac:dyDescent="0.25">
      <c r="B473" s="12"/>
      <c r="C473" s="29"/>
      <c r="D473" s="29"/>
      <c r="E473" s="29"/>
      <c r="F473" s="12"/>
      <c r="G473" s="12"/>
      <c r="J473" s="12"/>
      <c r="M473" s="142"/>
      <c r="N473" s="142"/>
      <c r="O473" s="12"/>
      <c r="P473" s="12"/>
      <c r="S473"/>
    </row>
    <row r="474" spans="2:19" x14ac:dyDescent="0.25">
      <c r="B474" s="12"/>
      <c r="C474" s="29"/>
      <c r="D474" s="29"/>
      <c r="E474" s="29"/>
      <c r="F474" s="12"/>
      <c r="G474" s="12"/>
      <c r="J474" s="12"/>
      <c r="M474" s="142"/>
      <c r="N474" s="142"/>
      <c r="O474" s="12"/>
      <c r="P474" s="12"/>
      <c r="S474"/>
    </row>
    <row r="475" spans="2:19" x14ac:dyDescent="0.25">
      <c r="B475" s="12"/>
      <c r="C475" s="29"/>
      <c r="D475" s="29"/>
      <c r="E475" s="29"/>
      <c r="F475" s="12"/>
      <c r="G475" s="12"/>
      <c r="J475" s="12"/>
      <c r="M475" s="142"/>
      <c r="N475" s="142"/>
      <c r="O475" s="12"/>
      <c r="P475" s="12"/>
      <c r="S475"/>
    </row>
    <row r="476" spans="2:19" x14ac:dyDescent="0.25">
      <c r="B476" s="12"/>
      <c r="C476" s="29"/>
      <c r="D476" s="29"/>
      <c r="E476" s="29"/>
      <c r="F476" s="12"/>
      <c r="G476" s="12"/>
      <c r="J476" s="12"/>
      <c r="M476" s="142"/>
      <c r="N476" s="142"/>
      <c r="O476" s="12"/>
      <c r="P476" s="12"/>
      <c r="S476"/>
    </row>
    <row r="477" spans="2:19" x14ac:dyDescent="0.25">
      <c r="B477" s="12"/>
      <c r="C477" s="29"/>
      <c r="D477" s="29"/>
      <c r="E477" s="29"/>
      <c r="F477" s="12"/>
      <c r="G477" s="12"/>
      <c r="J477" s="12"/>
      <c r="M477" s="142"/>
      <c r="N477" s="142"/>
      <c r="O477" s="12"/>
      <c r="P477" s="12"/>
      <c r="S477"/>
    </row>
    <row r="478" spans="2:19" x14ac:dyDescent="0.25">
      <c r="B478" s="12"/>
      <c r="C478" s="29"/>
      <c r="D478" s="29"/>
      <c r="E478" s="29"/>
      <c r="F478" s="12"/>
      <c r="G478" s="12"/>
      <c r="J478" s="12"/>
      <c r="M478" s="142"/>
      <c r="N478" s="142"/>
      <c r="O478" s="12"/>
      <c r="P478" s="12"/>
      <c r="S478"/>
    </row>
    <row r="479" spans="2:19" x14ac:dyDescent="0.25">
      <c r="B479" s="12"/>
      <c r="C479" s="29"/>
      <c r="D479" s="29"/>
      <c r="E479" s="29"/>
      <c r="F479" s="12"/>
      <c r="G479" s="12"/>
      <c r="J479" s="12"/>
      <c r="M479" s="142"/>
      <c r="N479" s="142"/>
      <c r="O479" s="12"/>
      <c r="P479" s="12"/>
      <c r="S479"/>
    </row>
    <row r="480" spans="2:19" x14ac:dyDescent="0.25">
      <c r="B480" s="12"/>
      <c r="C480" s="29"/>
      <c r="D480" s="29"/>
      <c r="E480" s="29"/>
      <c r="F480" s="12"/>
      <c r="G480" s="12"/>
      <c r="J480" s="12"/>
      <c r="M480" s="142"/>
      <c r="N480" s="142"/>
      <c r="O480" s="12"/>
      <c r="P480" s="12"/>
      <c r="S480"/>
    </row>
    <row r="481" spans="2:19" x14ac:dyDescent="0.25">
      <c r="B481" s="12"/>
      <c r="C481" s="29"/>
      <c r="D481" s="29"/>
      <c r="E481" s="29"/>
      <c r="F481" s="12"/>
      <c r="G481" s="12"/>
      <c r="J481" s="12"/>
      <c r="M481" s="142"/>
      <c r="N481" s="142"/>
      <c r="O481" s="12"/>
      <c r="P481" s="12"/>
      <c r="S481"/>
    </row>
    <row r="482" spans="2:19" x14ac:dyDescent="0.25">
      <c r="B482" s="12"/>
      <c r="C482" s="29"/>
      <c r="D482" s="29"/>
      <c r="E482" s="29"/>
      <c r="F482" s="12"/>
      <c r="G482" s="12"/>
      <c r="J482" s="12"/>
      <c r="M482" s="142"/>
      <c r="N482" s="142"/>
      <c r="O482" s="12"/>
      <c r="P482" s="12"/>
      <c r="S482"/>
    </row>
    <row r="483" spans="2:19" x14ac:dyDescent="0.25">
      <c r="B483" s="12"/>
      <c r="C483" s="29"/>
      <c r="D483" s="29"/>
      <c r="E483" s="29"/>
      <c r="F483" s="12"/>
      <c r="G483" s="12"/>
      <c r="J483" s="12"/>
      <c r="M483" s="142"/>
      <c r="N483" s="142"/>
      <c r="O483" s="12"/>
      <c r="P483" s="12"/>
      <c r="S483"/>
    </row>
    <row r="484" spans="2:19" x14ac:dyDescent="0.25">
      <c r="B484" s="12"/>
      <c r="C484" s="29"/>
      <c r="D484" s="29"/>
      <c r="E484" s="29"/>
      <c r="F484" s="12"/>
      <c r="G484" s="12"/>
      <c r="J484" s="12"/>
      <c r="M484" s="142"/>
      <c r="N484" s="142"/>
      <c r="O484" s="12"/>
      <c r="P484" s="12"/>
      <c r="S484"/>
    </row>
    <row r="485" spans="2:19" x14ac:dyDescent="0.25">
      <c r="B485" s="12"/>
      <c r="C485" s="29"/>
      <c r="D485" s="29"/>
      <c r="E485" s="29"/>
      <c r="F485" s="12"/>
      <c r="G485" s="12"/>
      <c r="J485" s="12"/>
      <c r="M485" s="142"/>
      <c r="N485" s="142"/>
      <c r="O485" s="12"/>
      <c r="P485" s="12"/>
      <c r="S485"/>
    </row>
    <row r="486" spans="2:19" x14ac:dyDescent="0.25">
      <c r="B486" s="12"/>
      <c r="C486" s="29"/>
      <c r="D486" s="29"/>
      <c r="E486" s="29"/>
      <c r="F486" s="12"/>
      <c r="G486" s="12"/>
      <c r="J486" s="12"/>
      <c r="M486" s="142"/>
      <c r="N486" s="142"/>
      <c r="O486" s="12"/>
      <c r="P486" s="12"/>
      <c r="S486"/>
    </row>
    <row r="487" spans="2:19" x14ac:dyDescent="0.25">
      <c r="B487" s="12"/>
      <c r="C487" s="29"/>
      <c r="D487" s="29"/>
      <c r="E487" s="29"/>
      <c r="F487" s="12"/>
      <c r="G487" s="12"/>
      <c r="J487" s="12"/>
      <c r="M487" s="142"/>
      <c r="N487" s="142"/>
      <c r="O487" s="12"/>
      <c r="P487" s="12"/>
      <c r="S487"/>
    </row>
    <row r="488" spans="2:19" x14ac:dyDescent="0.25">
      <c r="B488" s="12"/>
      <c r="C488" s="29"/>
      <c r="D488" s="29"/>
      <c r="E488" s="29"/>
      <c r="F488" s="12"/>
      <c r="G488" s="12"/>
      <c r="J488" s="12"/>
      <c r="M488" s="142"/>
      <c r="N488" s="142"/>
      <c r="O488" s="12"/>
      <c r="P488" s="12"/>
      <c r="S488"/>
    </row>
    <row r="489" spans="2:19" x14ac:dyDescent="0.25">
      <c r="B489" s="12"/>
      <c r="C489" s="29"/>
      <c r="D489" s="29"/>
      <c r="E489" s="29"/>
      <c r="F489" s="12"/>
      <c r="G489" s="12"/>
      <c r="J489" s="12"/>
      <c r="M489" s="142"/>
      <c r="N489" s="142"/>
      <c r="O489" s="12"/>
      <c r="P489" s="12"/>
      <c r="S489"/>
    </row>
    <row r="490" spans="2:19" x14ac:dyDescent="0.25">
      <c r="B490" s="12"/>
      <c r="C490" s="29"/>
      <c r="D490" s="29"/>
      <c r="E490" s="29"/>
      <c r="F490" s="12"/>
      <c r="G490" s="12"/>
      <c r="J490" s="12"/>
      <c r="M490" s="142"/>
      <c r="N490" s="142"/>
      <c r="O490" s="12"/>
      <c r="P490" s="12"/>
      <c r="S490"/>
    </row>
    <row r="491" spans="2:19" x14ac:dyDescent="0.25">
      <c r="B491" s="12"/>
      <c r="C491" s="29"/>
      <c r="D491" s="29"/>
      <c r="E491" s="29"/>
      <c r="F491" s="12"/>
      <c r="G491" s="12"/>
      <c r="J491" s="12"/>
      <c r="M491" s="142"/>
      <c r="N491" s="142"/>
      <c r="O491" s="12"/>
      <c r="P491" s="12"/>
      <c r="S491"/>
    </row>
    <row r="492" spans="2:19" x14ac:dyDescent="0.25">
      <c r="B492" s="12"/>
      <c r="C492" s="29"/>
      <c r="D492" s="29"/>
      <c r="E492" s="29"/>
      <c r="F492" s="12"/>
      <c r="G492" s="12"/>
      <c r="J492" s="12"/>
      <c r="M492" s="142"/>
      <c r="N492" s="142"/>
      <c r="O492" s="12"/>
      <c r="P492" s="12"/>
      <c r="S492"/>
    </row>
    <row r="493" spans="2:19" x14ac:dyDescent="0.25">
      <c r="B493" s="12"/>
      <c r="C493" s="29"/>
      <c r="D493" s="29"/>
      <c r="E493" s="29"/>
      <c r="F493" s="12"/>
      <c r="G493" s="12"/>
      <c r="J493" s="12"/>
      <c r="M493" s="142"/>
      <c r="N493" s="142"/>
      <c r="O493" s="12"/>
      <c r="P493" s="12"/>
      <c r="S493"/>
    </row>
    <row r="494" spans="2:19" x14ac:dyDescent="0.25">
      <c r="B494" s="12"/>
      <c r="C494" s="29"/>
      <c r="D494" s="29"/>
      <c r="E494" s="29"/>
      <c r="F494" s="12"/>
      <c r="G494" s="12"/>
      <c r="J494" s="12"/>
      <c r="M494" s="142"/>
      <c r="N494" s="142"/>
      <c r="O494" s="12"/>
      <c r="P494" s="12"/>
      <c r="S494"/>
    </row>
    <row r="495" spans="2:19" x14ac:dyDescent="0.25">
      <c r="B495" s="12"/>
      <c r="C495" s="29"/>
      <c r="D495" s="29"/>
      <c r="E495" s="29"/>
      <c r="F495" s="12"/>
      <c r="G495" s="12"/>
      <c r="J495" s="12"/>
      <c r="M495" s="142"/>
      <c r="N495" s="142"/>
      <c r="O495" s="12"/>
      <c r="P495" s="12"/>
      <c r="S495"/>
    </row>
    <row r="496" spans="2:19" x14ac:dyDescent="0.25">
      <c r="B496" s="12"/>
      <c r="C496" s="29"/>
      <c r="D496" s="29"/>
      <c r="E496" s="29"/>
      <c r="F496" s="12"/>
      <c r="G496" s="12"/>
      <c r="J496" s="12"/>
      <c r="M496" s="142"/>
      <c r="N496" s="142"/>
      <c r="O496" s="12"/>
      <c r="P496" s="12"/>
      <c r="S496"/>
    </row>
    <row r="497" spans="2:19" x14ac:dyDescent="0.25">
      <c r="B497" s="12"/>
      <c r="C497" s="29"/>
      <c r="D497" s="29"/>
      <c r="E497" s="29"/>
      <c r="F497" s="12"/>
      <c r="G497" s="12"/>
      <c r="J497" s="12"/>
      <c r="M497" s="142"/>
      <c r="N497" s="142"/>
      <c r="O497" s="12"/>
      <c r="P497" s="12"/>
      <c r="S497"/>
    </row>
    <row r="498" spans="2:19" x14ac:dyDescent="0.25">
      <c r="B498" s="12"/>
      <c r="C498" s="29"/>
      <c r="D498" s="29"/>
      <c r="E498" s="29"/>
      <c r="F498" s="12"/>
      <c r="G498" s="12"/>
      <c r="J498" s="12"/>
      <c r="M498" s="142"/>
      <c r="N498" s="142"/>
      <c r="O498" s="12"/>
      <c r="P498" s="12"/>
      <c r="S498"/>
    </row>
    <row r="499" spans="2:19" x14ac:dyDescent="0.25">
      <c r="B499" s="12"/>
      <c r="C499" s="29"/>
      <c r="D499" s="29"/>
      <c r="E499" s="29"/>
      <c r="F499" s="12"/>
      <c r="G499" s="12"/>
      <c r="J499" s="12"/>
      <c r="M499" s="142"/>
      <c r="N499" s="142"/>
      <c r="O499" s="12"/>
      <c r="P499" s="12"/>
      <c r="S499"/>
    </row>
    <row r="500" spans="2:19" x14ac:dyDescent="0.25">
      <c r="B500" s="12"/>
      <c r="C500" s="29"/>
      <c r="D500" s="29"/>
      <c r="E500" s="29"/>
      <c r="F500" s="12"/>
      <c r="G500" s="12"/>
      <c r="J500" s="12"/>
      <c r="M500" s="142"/>
      <c r="N500" s="142"/>
      <c r="O500" s="12"/>
      <c r="P500" s="12"/>
      <c r="S500"/>
    </row>
    <row r="501" spans="2:19" x14ac:dyDescent="0.25">
      <c r="B501" s="12"/>
      <c r="C501" s="29"/>
      <c r="D501" s="29"/>
      <c r="E501" s="29"/>
      <c r="F501" s="12"/>
      <c r="G501" s="12"/>
      <c r="J501" s="12"/>
      <c r="M501" s="142"/>
      <c r="N501" s="142"/>
      <c r="O501" s="12"/>
      <c r="P501" s="12"/>
      <c r="S501"/>
    </row>
    <row r="502" spans="2:19" x14ac:dyDescent="0.25">
      <c r="B502" s="12"/>
      <c r="C502" s="29"/>
      <c r="D502" s="29"/>
      <c r="E502" s="29"/>
      <c r="F502" s="12"/>
      <c r="G502" s="12"/>
      <c r="J502" s="12"/>
      <c r="M502" s="142"/>
      <c r="N502" s="142"/>
      <c r="O502" s="12"/>
      <c r="P502" s="12"/>
      <c r="S502"/>
    </row>
    <row r="503" spans="2:19" x14ac:dyDescent="0.25">
      <c r="B503" s="12"/>
      <c r="C503" s="29"/>
      <c r="D503" s="29"/>
      <c r="E503" s="29"/>
      <c r="F503" s="12"/>
      <c r="G503" s="12"/>
      <c r="J503" s="12"/>
      <c r="M503" s="142"/>
      <c r="N503" s="142"/>
      <c r="O503" s="12"/>
      <c r="P503" s="12"/>
      <c r="S503"/>
    </row>
    <row r="504" spans="2:19" x14ac:dyDescent="0.25">
      <c r="B504" s="12"/>
      <c r="C504" s="29"/>
      <c r="D504" s="29"/>
      <c r="E504" s="29"/>
      <c r="F504" s="12"/>
      <c r="G504" s="12"/>
      <c r="J504" s="12"/>
      <c r="M504" s="142"/>
      <c r="N504" s="142"/>
      <c r="O504" s="12"/>
      <c r="P504" s="12"/>
      <c r="S504"/>
    </row>
    <row r="505" spans="2:19" x14ac:dyDescent="0.25">
      <c r="B505" s="12"/>
      <c r="C505" s="29"/>
      <c r="D505" s="29"/>
      <c r="E505" s="29"/>
      <c r="F505" s="12"/>
      <c r="G505" s="12"/>
      <c r="J505" s="12"/>
      <c r="M505" s="142"/>
      <c r="N505" s="142"/>
      <c r="O505" s="12"/>
      <c r="P505" s="12"/>
      <c r="S505"/>
    </row>
    <row r="506" spans="2:19" x14ac:dyDescent="0.25">
      <c r="B506" s="12"/>
      <c r="C506" s="29"/>
      <c r="D506" s="29"/>
      <c r="E506" s="29"/>
      <c r="F506" s="12"/>
      <c r="G506" s="12"/>
      <c r="J506" s="12"/>
      <c r="M506" s="142"/>
      <c r="N506" s="142"/>
      <c r="O506" s="12"/>
      <c r="P506" s="12"/>
      <c r="S506"/>
    </row>
    <row r="507" spans="2:19" x14ac:dyDescent="0.25">
      <c r="B507" s="12"/>
      <c r="C507" s="29"/>
      <c r="D507" s="29"/>
      <c r="E507" s="29"/>
      <c r="F507" s="12"/>
      <c r="G507" s="12"/>
      <c r="J507" s="12"/>
      <c r="M507" s="142"/>
      <c r="N507" s="142"/>
      <c r="O507" s="12"/>
      <c r="P507" s="12"/>
      <c r="S507"/>
    </row>
    <row r="508" spans="2:19" x14ac:dyDescent="0.25">
      <c r="B508" s="12"/>
      <c r="C508" s="29"/>
      <c r="D508" s="29"/>
      <c r="E508" s="29"/>
      <c r="F508" s="12"/>
      <c r="G508" s="12"/>
      <c r="J508" s="12"/>
      <c r="M508" s="142"/>
      <c r="N508" s="142"/>
      <c r="O508" s="12"/>
      <c r="P508" s="12"/>
      <c r="S508"/>
    </row>
    <row r="509" spans="2:19" x14ac:dyDescent="0.25">
      <c r="B509" s="12"/>
      <c r="C509" s="29"/>
      <c r="D509" s="29"/>
      <c r="E509" s="29"/>
      <c r="F509" s="12"/>
      <c r="G509" s="12"/>
      <c r="J509" s="12"/>
      <c r="M509" s="142"/>
      <c r="N509" s="142"/>
      <c r="O509" s="12"/>
      <c r="P509" s="12"/>
      <c r="S509"/>
    </row>
    <row r="510" spans="2:19" x14ac:dyDescent="0.25">
      <c r="B510" s="12"/>
      <c r="C510" s="29"/>
      <c r="D510" s="29"/>
      <c r="E510" s="29"/>
      <c r="F510" s="12"/>
      <c r="G510" s="12"/>
      <c r="J510" s="12"/>
      <c r="M510" s="142"/>
      <c r="N510" s="142"/>
      <c r="O510" s="12"/>
      <c r="P510" s="12"/>
      <c r="S510"/>
    </row>
    <row r="511" spans="2:19" x14ac:dyDescent="0.25">
      <c r="B511" s="12"/>
      <c r="C511" s="29"/>
      <c r="D511" s="29"/>
      <c r="E511" s="29"/>
      <c r="F511" s="12"/>
      <c r="G511" s="12"/>
      <c r="J511" s="12"/>
      <c r="M511" s="142"/>
      <c r="N511" s="142"/>
      <c r="O511" s="12"/>
      <c r="P511" s="12"/>
      <c r="S511"/>
    </row>
    <row r="512" spans="2:19" x14ac:dyDescent="0.25">
      <c r="B512" s="12"/>
      <c r="C512" s="29"/>
      <c r="D512" s="29"/>
      <c r="E512" s="29"/>
      <c r="F512" s="12"/>
      <c r="G512" s="12"/>
      <c r="J512" s="12"/>
      <c r="M512" s="142"/>
      <c r="N512" s="142"/>
      <c r="O512" s="12"/>
      <c r="P512" s="12"/>
      <c r="S512"/>
    </row>
    <row r="513" spans="2:19" x14ac:dyDescent="0.25">
      <c r="B513" s="12"/>
      <c r="C513" s="29"/>
      <c r="D513" s="29"/>
      <c r="E513" s="29"/>
      <c r="F513" s="12"/>
      <c r="G513" s="12"/>
      <c r="J513" s="12"/>
      <c r="M513" s="142"/>
      <c r="N513" s="142"/>
      <c r="O513" s="12"/>
      <c r="P513" s="12"/>
      <c r="S513"/>
    </row>
    <row r="514" spans="2:19" x14ac:dyDescent="0.25">
      <c r="B514" s="12"/>
      <c r="C514" s="29"/>
      <c r="D514" s="29"/>
      <c r="E514" s="29"/>
      <c r="F514" s="12"/>
      <c r="G514" s="12"/>
      <c r="J514" s="12"/>
      <c r="M514" s="142"/>
      <c r="N514" s="142"/>
      <c r="O514" s="12"/>
      <c r="P514" s="12"/>
      <c r="S514"/>
    </row>
    <row r="515" spans="2:19" x14ac:dyDescent="0.25">
      <c r="B515" s="12"/>
      <c r="C515" s="29"/>
      <c r="D515" s="29"/>
      <c r="E515" s="29"/>
      <c r="F515" s="12"/>
      <c r="G515" s="12"/>
      <c r="J515" s="12"/>
      <c r="M515" s="142"/>
      <c r="N515" s="142"/>
      <c r="O515" s="12"/>
      <c r="P515" s="12"/>
      <c r="S515"/>
    </row>
    <row r="516" spans="2:19" x14ac:dyDescent="0.25">
      <c r="B516" s="12"/>
      <c r="C516" s="29"/>
      <c r="D516" s="29"/>
      <c r="E516" s="29"/>
      <c r="F516" s="12"/>
      <c r="G516" s="12"/>
      <c r="J516" s="12"/>
      <c r="M516" s="142"/>
      <c r="N516" s="142"/>
      <c r="O516" s="12"/>
      <c r="P516" s="12"/>
      <c r="S516"/>
    </row>
    <row r="517" spans="2:19" x14ac:dyDescent="0.25">
      <c r="B517" s="12"/>
      <c r="C517" s="29"/>
      <c r="D517" s="29"/>
      <c r="E517" s="29"/>
      <c r="F517" s="12"/>
      <c r="G517" s="12"/>
      <c r="J517" s="12"/>
      <c r="M517" s="142"/>
      <c r="N517" s="142"/>
      <c r="O517" s="12"/>
      <c r="P517" s="12"/>
      <c r="S517"/>
    </row>
    <row r="518" spans="2:19" x14ac:dyDescent="0.25">
      <c r="B518" s="12"/>
      <c r="C518" s="29"/>
      <c r="D518" s="29"/>
      <c r="E518" s="29"/>
      <c r="F518" s="12"/>
      <c r="G518" s="12"/>
      <c r="J518" s="12"/>
      <c r="M518" s="142"/>
      <c r="N518" s="142"/>
      <c r="O518" s="12"/>
      <c r="P518" s="12"/>
      <c r="S518"/>
    </row>
    <row r="519" spans="2:19" x14ac:dyDescent="0.25">
      <c r="B519" s="12"/>
      <c r="C519" s="29"/>
      <c r="D519" s="29"/>
      <c r="E519" s="29"/>
      <c r="F519" s="12"/>
      <c r="G519" s="12"/>
      <c r="J519" s="12"/>
      <c r="M519" s="142"/>
      <c r="N519" s="142"/>
      <c r="O519" s="12"/>
      <c r="P519" s="12"/>
      <c r="S519"/>
    </row>
    <row r="520" spans="2:19" x14ac:dyDescent="0.25">
      <c r="B520" s="12"/>
      <c r="C520" s="29"/>
      <c r="D520" s="29"/>
      <c r="E520" s="29"/>
      <c r="F520" s="12"/>
      <c r="G520" s="12"/>
      <c r="J520" s="12"/>
      <c r="M520" s="142"/>
      <c r="N520" s="142"/>
      <c r="O520" s="12"/>
      <c r="P520" s="12"/>
      <c r="S520"/>
    </row>
    <row r="521" spans="2:19" x14ac:dyDescent="0.25">
      <c r="B521" s="12"/>
      <c r="C521" s="29"/>
      <c r="D521" s="29"/>
      <c r="E521" s="29"/>
      <c r="F521" s="12"/>
      <c r="G521" s="12"/>
      <c r="J521" s="12"/>
      <c r="M521" s="142"/>
      <c r="N521" s="142"/>
      <c r="O521" s="12"/>
      <c r="P521" s="12"/>
      <c r="S521"/>
    </row>
    <row r="522" spans="2:19" x14ac:dyDescent="0.25">
      <c r="B522" s="12"/>
      <c r="C522" s="29"/>
      <c r="D522" s="29"/>
      <c r="E522" s="29"/>
      <c r="F522" s="12"/>
      <c r="G522" s="12"/>
      <c r="J522" s="12"/>
      <c r="M522" s="142"/>
      <c r="N522" s="142"/>
      <c r="O522" s="12"/>
      <c r="P522" s="12"/>
      <c r="S522"/>
    </row>
    <row r="523" spans="2:19" x14ac:dyDescent="0.25">
      <c r="B523" s="12"/>
      <c r="C523" s="29"/>
      <c r="D523" s="29"/>
      <c r="E523" s="29"/>
      <c r="F523" s="12"/>
      <c r="G523" s="12"/>
      <c r="J523" s="12"/>
      <c r="M523" s="142"/>
      <c r="N523" s="142"/>
      <c r="O523" s="12"/>
      <c r="P523" s="12"/>
      <c r="S523"/>
    </row>
    <row r="524" spans="2:19" x14ac:dyDescent="0.25">
      <c r="B524" s="12"/>
      <c r="C524" s="29"/>
      <c r="D524" s="29"/>
      <c r="E524" s="29"/>
      <c r="F524" s="12"/>
      <c r="G524" s="12"/>
      <c r="J524" s="12"/>
      <c r="M524" s="142"/>
      <c r="N524" s="142"/>
      <c r="O524" s="12"/>
      <c r="P524" s="12"/>
      <c r="S524"/>
    </row>
    <row r="525" spans="2:19" x14ac:dyDescent="0.25">
      <c r="B525" s="12"/>
      <c r="C525" s="29"/>
      <c r="D525" s="29"/>
      <c r="E525" s="29"/>
      <c r="F525" s="12"/>
      <c r="G525" s="12"/>
      <c r="J525" s="12"/>
      <c r="M525" s="142"/>
      <c r="N525" s="142"/>
      <c r="O525" s="12"/>
      <c r="P525" s="12"/>
      <c r="S525"/>
    </row>
    <row r="526" spans="2:19" x14ac:dyDescent="0.25">
      <c r="B526" s="12"/>
      <c r="C526" s="29"/>
      <c r="D526" s="29"/>
      <c r="E526" s="29"/>
      <c r="F526" s="12"/>
      <c r="G526" s="12"/>
      <c r="J526" s="12"/>
      <c r="M526" s="142"/>
      <c r="N526" s="142"/>
      <c r="O526" s="12"/>
      <c r="P526" s="12"/>
      <c r="S526"/>
    </row>
    <row r="527" spans="2:19" x14ac:dyDescent="0.25">
      <c r="B527" s="12"/>
      <c r="C527" s="29"/>
      <c r="D527" s="29"/>
      <c r="E527" s="29"/>
      <c r="F527" s="12"/>
      <c r="G527" s="12"/>
      <c r="J527" s="12"/>
      <c r="M527" s="142"/>
      <c r="N527" s="142"/>
      <c r="O527" s="12"/>
      <c r="P527" s="12"/>
      <c r="S527"/>
    </row>
    <row r="528" spans="2:19" x14ac:dyDescent="0.25">
      <c r="B528" s="12"/>
      <c r="C528" s="29"/>
      <c r="D528" s="29"/>
      <c r="E528" s="29"/>
      <c r="F528" s="12"/>
      <c r="G528" s="12"/>
      <c r="J528" s="12"/>
      <c r="M528" s="142"/>
      <c r="N528" s="142"/>
      <c r="O528" s="12"/>
      <c r="P528" s="12"/>
      <c r="S528"/>
    </row>
    <row r="529" spans="2:19" x14ac:dyDescent="0.25">
      <c r="B529" s="12"/>
      <c r="C529" s="29"/>
      <c r="D529" s="29"/>
      <c r="E529" s="29"/>
      <c r="F529" s="12"/>
      <c r="G529" s="12"/>
      <c r="J529" s="12"/>
      <c r="M529" s="142"/>
      <c r="N529" s="142"/>
      <c r="O529" s="12"/>
      <c r="P529" s="12"/>
      <c r="S529"/>
    </row>
    <row r="530" spans="2:19" x14ac:dyDescent="0.25">
      <c r="B530" s="12"/>
      <c r="C530" s="29"/>
      <c r="D530" s="29"/>
      <c r="E530" s="29"/>
      <c r="F530" s="12"/>
      <c r="G530" s="12"/>
      <c r="J530" s="12"/>
      <c r="M530" s="142"/>
      <c r="N530" s="142"/>
      <c r="O530" s="12"/>
      <c r="P530" s="12"/>
      <c r="S530"/>
    </row>
    <row r="531" spans="2:19" x14ac:dyDescent="0.25">
      <c r="B531" s="12"/>
      <c r="C531" s="29"/>
      <c r="D531" s="29"/>
      <c r="E531" s="29"/>
      <c r="F531" s="12"/>
      <c r="G531" s="12"/>
      <c r="J531" s="12"/>
      <c r="M531" s="142"/>
      <c r="N531" s="142"/>
      <c r="O531" s="12"/>
      <c r="P531" s="12"/>
      <c r="S531"/>
    </row>
    <row r="532" spans="2:19" x14ac:dyDescent="0.25">
      <c r="B532" s="12"/>
      <c r="C532" s="29"/>
      <c r="D532" s="29"/>
      <c r="E532" s="29"/>
      <c r="F532" s="12"/>
      <c r="G532" s="12"/>
      <c r="J532" s="12"/>
      <c r="M532" s="142"/>
      <c r="N532" s="142"/>
      <c r="O532" s="12"/>
      <c r="P532" s="12"/>
      <c r="S532"/>
    </row>
    <row r="533" spans="2:19" x14ac:dyDescent="0.25">
      <c r="B533" s="12"/>
      <c r="C533" s="29"/>
      <c r="D533" s="29"/>
      <c r="E533" s="29"/>
      <c r="F533" s="12"/>
      <c r="G533" s="12"/>
      <c r="J533" s="12"/>
      <c r="M533" s="142"/>
      <c r="N533" s="142"/>
      <c r="O533" s="12"/>
      <c r="P533" s="12"/>
      <c r="S533"/>
    </row>
    <row r="534" spans="2:19" x14ac:dyDescent="0.25">
      <c r="B534" s="12"/>
      <c r="C534" s="29"/>
      <c r="D534" s="29"/>
      <c r="E534" s="29"/>
      <c r="F534" s="12"/>
      <c r="G534" s="12"/>
      <c r="J534" s="12"/>
      <c r="M534" s="142"/>
      <c r="N534" s="142"/>
      <c r="O534" s="12"/>
      <c r="P534" s="12"/>
      <c r="S534"/>
    </row>
    <row r="535" spans="2:19" x14ac:dyDescent="0.25">
      <c r="B535" s="12"/>
      <c r="C535" s="29"/>
      <c r="D535" s="29"/>
      <c r="E535" s="29"/>
      <c r="F535" s="12"/>
      <c r="G535" s="12"/>
      <c r="J535" s="12"/>
      <c r="M535" s="142"/>
      <c r="N535" s="142"/>
      <c r="O535" s="12"/>
      <c r="P535" s="12"/>
      <c r="S535"/>
    </row>
    <row r="536" spans="2:19" x14ac:dyDescent="0.25">
      <c r="B536" s="12"/>
      <c r="C536" s="29"/>
      <c r="D536" s="29"/>
      <c r="E536" s="29"/>
      <c r="F536" s="12"/>
      <c r="G536" s="12"/>
      <c r="J536" s="12"/>
      <c r="M536" s="142"/>
      <c r="N536" s="142"/>
      <c r="O536" s="12"/>
      <c r="P536" s="12"/>
      <c r="S536"/>
    </row>
    <row r="537" spans="2:19" x14ac:dyDescent="0.25">
      <c r="B537" s="12"/>
      <c r="C537" s="29"/>
      <c r="D537" s="29"/>
      <c r="E537" s="29"/>
      <c r="F537" s="12"/>
      <c r="G537" s="12"/>
      <c r="J537" s="12"/>
      <c r="M537" s="142"/>
      <c r="N537" s="142"/>
      <c r="O537" s="12"/>
      <c r="P537" s="12"/>
      <c r="S537"/>
    </row>
    <row r="538" spans="2:19" x14ac:dyDescent="0.25">
      <c r="B538" s="12"/>
      <c r="C538" s="29"/>
      <c r="D538" s="29"/>
      <c r="E538" s="29"/>
      <c r="F538" s="12"/>
      <c r="G538" s="12"/>
      <c r="J538" s="12"/>
      <c r="M538" s="142"/>
      <c r="N538" s="142"/>
      <c r="O538" s="12"/>
      <c r="P538" s="12"/>
      <c r="S538"/>
    </row>
    <row r="539" spans="2:19" x14ac:dyDescent="0.25">
      <c r="B539" s="12"/>
      <c r="C539" s="29"/>
      <c r="D539" s="29"/>
      <c r="E539" s="29"/>
      <c r="F539" s="12"/>
      <c r="G539" s="12"/>
      <c r="J539" s="12"/>
      <c r="M539" s="142"/>
      <c r="N539" s="142"/>
      <c r="O539" s="12"/>
      <c r="P539" s="12"/>
      <c r="S539"/>
    </row>
    <row r="540" spans="2:19" x14ac:dyDescent="0.25">
      <c r="B540" s="12"/>
      <c r="C540" s="29"/>
      <c r="D540" s="29"/>
      <c r="E540" s="29"/>
      <c r="F540" s="12"/>
      <c r="G540" s="12"/>
      <c r="J540" s="12"/>
      <c r="M540" s="142"/>
      <c r="N540" s="142"/>
      <c r="O540" s="12"/>
      <c r="P540" s="12"/>
      <c r="S540"/>
    </row>
    <row r="541" spans="2:19" x14ac:dyDescent="0.25">
      <c r="B541" s="12"/>
      <c r="C541" s="29"/>
      <c r="D541" s="29"/>
      <c r="E541" s="29"/>
      <c r="F541" s="12"/>
      <c r="G541" s="12"/>
      <c r="J541" s="12"/>
      <c r="M541" s="142"/>
      <c r="N541" s="142"/>
      <c r="O541" s="12"/>
      <c r="P541" s="12"/>
      <c r="S541"/>
    </row>
    <row r="542" spans="2:19" x14ac:dyDescent="0.25">
      <c r="B542" s="12"/>
      <c r="C542" s="29"/>
      <c r="D542" s="29"/>
      <c r="E542" s="29"/>
      <c r="F542" s="12"/>
      <c r="G542" s="12"/>
      <c r="J542" s="12"/>
      <c r="M542" s="142"/>
      <c r="N542" s="142"/>
      <c r="O542" s="12"/>
      <c r="P542" s="12"/>
      <c r="S542"/>
    </row>
    <row r="543" spans="2:19" x14ac:dyDescent="0.25">
      <c r="B543" s="12"/>
      <c r="C543" s="29"/>
      <c r="D543" s="29"/>
      <c r="E543" s="29"/>
      <c r="F543" s="12"/>
      <c r="G543" s="12"/>
      <c r="J543" s="12"/>
      <c r="M543" s="142"/>
      <c r="N543" s="142"/>
      <c r="O543" s="12"/>
      <c r="P543" s="12"/>
      <c r="S543"/>
    </row>
    <row r="544" spans="2:19" x14ac:dyDescent="0.25">
      <c r="B544" s="12"/>
      <c r="C544" s="29"/>
      <c r="D544" s="29"/>
      <c r="E544" s="29"/>
      <c r="F544" s="12"/>
      <c r="G544" s="12"/>
      <c r="J544" s="12"/>
      <c r="M544" s="142"/>
      <c r="N544" s="142"/>
      <c r="O544" s="12"/>
      <c r="P544" s="12"/>
      <c r="S544"/>
    </row>
    <row r="545" spans="2:19" x14ac:dyDescent="0.25">
      <c r="B545" s="12"/>
      <c r="C545" s="29"/>
      <c r="D545" s="29"/>
      <c r="E545" s="29"/>
      <c r="F545" s="12"/>
      <c r="G545" s="12"/>
      <c r="J545" s="12"/>
      <c r="M545" s="142"/>
      <c r="N545" s="142"/>
      <c r="O545" s="12"/>
      <c r="P545" s="12"/>
      <c r="S545"/>
    </row>
    <row r="546" spans="2:19" x14ac:dyDescent="0.25">
      <c r="B546" s="12"/>
      <c r="C546" s="29"/>
      <c r="D546" s="29"/>
      <c r="E546" s="29"/>
      <c r="F546" s="12"/>
      <c r="G546" s="12"/>
      <c r="J546" s="12"/>
      <c r="M546" s="142"/>
      <c r="N546" s="142"/>
      <c r="O546" s="12"/>
      <c r="P546" s="12"/>
      <c r="S546"/>
    </row>
    <row r="547" spans="2:19" x14ac:dyDescent="0.25">
      <c r="B547" s="12"/>
      <c r="C547" s="29"/>
      <c r="D547" s="29"/>
      <c r="E547" s="29"/>
      <c r="F547" s="12"/>
      <c r="G547" s="12"/>
      <c r="J547" s="12"/>
      <c r="M547" s="142"/>
      <c r="N547" s="142"/>
      <c r="O547" s="12"/>
      <c r="P547" s="12"/>
      <c r="S547"/>
    </row>
    <row r="548" spans="2:19" x14ac:dyDescent="0.25">
      <c r="B548" s="12"/>
      <c r="C548" s="29"/>
      <c r="D548" s="29"/>
      <c r="E548" s="29"/>
      <c r="F548" s="12"/>
      <c r="G548" s="12"/>
      <c r="J548" s="12"/>
      <c r="M548" s="142"/>
      <c r="N548" s="142"/>
      <c r="O548" s="12"/>
      <c r="P548" s="12"/>
      <c r="S548"/>
    </row>
    <row r="549" spans="2:19" x14ac:dyDescent="0.25">
      <c r="B549" s="12"/>
      <c r="C549" s="29"/>
      <c r="D549" s="29"/>
      <c r="E549" s="29"/>
      <c r="F549" s="12"/>
      <c r="G549" s="12"/>
      <c r="J549" s="12"/>
      <c r="M549" s="142"/>
      <c r="N549" s="142"/>
      <c r="O549" s="12"/>
      <c r="P549" s="12"/>
      <c r="S549"/>
    </row>
    <row r="550" spans="2:19" x14ac:dyDescent="0.25">
      <c r="B550" s="12"/>
      <c r="C550" s="29"/>
      <c r="D550" s="29"/>
      <c r="E550" s="29"/>
      <c r="F550" s="12"/>
      <c r="G550" s="12"/>
      <c r="J550" s="12"/>
      <c r="M550" s="142"/>
      <c r="N550" s="142"/>
      <c r="O550" s="12"/>
      <c r="P550" s="12"/>
      <c r="S550"/>
    </row>
    <row r="551" spans="2:19" x14ac:dyDescent="0.25">
      <c r="B551" s="12"/>
      <c r="C551" s="29"/>
      <c r="D551" s="29"/>
      <c r="E551" s="29"/>
      <c r="F551" s="12"/>
      <c r="G551" s="12"/>
      <c r="J551" s="12"/>
      <c r="M551" s="142"/>
      <c r="N551" s="142"/>
      <c r="O551" s="12"/>
      <c r="P551" s="12"/>
      <c r="S551"/>
    </row>
    <row r="552" spans="2:19" x14ac:dyDescent="0.25">
      <c r="B552" s="12"/>
      <c r="C552" s="29"/>
      <c r="D552" s="29"/>
      <c r="E552" s="29"/>
      <c r="F552" s="12"/>
      <c r="G552" s="12"/>
      <c r="J552" s="12"/>
      <c r="M552" s="142"/>
      <c r="N552" s="142"/>
      <c r="O552" s="12"/>
      <c r="P552" s="12"/>
      <c r="S552"/>
    </row>
    <row r="553" spans="2:19" x14ac:dyDescent="0.25">
      <c r="B553" s="12"/>
      <c r="C553" s="29"/>
      <c r="D553" s="29"/>
      <c r="E553" s="29"/>
      <c r="F553" s="12"/>
      <c r="G553" s="12"/>
      <c r="J553" s="12"/>
      <c r="M553" s="142"/>
      <c r="N553" s="142"/>
      <c r="O553" s="12"/>
      <c r="P553" s="12"/>
      <c r="S553"/>
    </row>
    <row r="554" spans="2:19" x14ac:dyDescent="0.25">
      <c r="B554" s="12"/>
      <c r="C554" s="29"/>
      <c r="D554" s="29"/>
      <c r="E554" s="29"/>
      <c r="F554" s="12"/>
      <c r="G554" s="12"/>
      <c r="J554" s="12"/>
      <c r="M554" s="142"/>
      <c r="N554" s="142"/>
      <c r="O554" s="12"/>
      <c r="P554" s="12"/>
      <c r="S554"/>
    </row>
    <row r="555" spans="2:19" x14ac:dyDescent="0.25">
      <c r="B555" s="12"/>
      <c r="C555" s="29"/>
      <c r="D555" s="29"/>
      <c r="E555" s="29"/>
      <c r="F555" s="12"/>
      <c r="G555" s="12"/>
      <c r="J555" s="12"/>
      <c r="M555" s="142"/>
      <c r="N555" s="142"/>
      <c r="O555" s="12"/>
      <c r="P555" s="12"/>
      <c r="S555"/>
    </row>
    <row r="556" spans="2:19" x14ac:dyDescent="0.25">
      <c r="B556" s="12"/>
      <c r="C556" s="29"/>
      <c r="D556" s="29"/>
      <c r="E556" s="29"/>
      <c r="F556" s="12"/>
      <c r="G556" s="12"/>
      <c r="J556" s="12"/>
      <c r="M556" s="142"/>
      <c r="N556" s="142"/>
      <c r="O556" s="12"/>
      <c r="P556" s="12"/>
      <c r="S556"/>
    </row>
    <row r="557" spans="2:19" x14ac:dyDescent="0.25">
      <c r="B557" s="12"/>
      <c r="C557" s="29"/>
      <c r="D557" s="29"/>
      <c r="E557" s="29"/>
      <c r="F557" s="12"/>
      <c r="G557" s="12"/>
      <c r="J557" s="12"/>
      <c r="M557" s="142"/>
      <c r="N557" s="142"/>
      <c r="O557" s="12"/>
      <c r="P557" s="12"/>
      <c r="S557"/>
    </row>
    <row r="558" spans="2:19" x14ac:dyDescent="0.25">
      <c r="B558" s="12"/>
      <c r="C558" s="29"/>
      <c r="D558" s="29"/>
      <c r="E558" s="29"/>
      <c r="F558" s="12"/>
      <c r="G558" s="12"/>
      <c r="J558" s="12"/>
      <c r="M558" s="142"/>
      <c r="N558" s="142"/>
      <c r="O558" s="12"/>
      <c r="P558" s="12"/>
      <c r="S558"/>
    </row>
    <row r="559" spans="2:19" x14ac:dyDescent="0.25">
      <c r="B559" s="12"/>
      <c r="C559" s="29"/>
      <c r="D559" s="29"/>
      <c r="E559" s="29"/>
      <c r="F559" s="12"/>
      <c r="G559" s="12"/>
      <c r="J559" s="12"/>
      <c r="M559" s="142"/>
      <c r="N559" s="142"/>
      <c r="O559" s="12"/>
      <c r="P559" s="12"/>
      <c r="S559"/>
    </row>
    <row r="560" spans="2:19" x14ac:dyDescent="0.25">
      <c r="B560" s="12"/>
      <c r="C560" s="29"/>
      <c r="D560" s="29"/>
      <c r="E560" s="29"/>
      <c r="F560" s="12"/>
      <c r="G560" s="12"/>
      <c r="J560" s="12"/>
      <c r="M560" s="142"/>
      <c r="N560" s="142"/>
      <c r="O560" s="12"/>
      <c r="P560" s="12"/>
      <c r="S560"/>
    </row>
    <row r="561" spans="2:19" x14ac:dyDescent="0.25">
      <c r="B561" s="12"/>
      <c r="C561" s="29"/>
      <c r="D561" s="29"/>
      <c r="E561" s="29"/>
      <c r="F561" s="12"/>
      <c r="G561" s="12"/>
      <c r="J561" s="12"/>
      <c r="M561" s="142"/>
      <c r="N561" s="142"/>
      <c r="O561" s="12"/>
      <c r="P561" s="12"/>
      <c r="S561"/>
    </row>
    <row r="562" spans="2:19" x14ac:dyDescent="0.25">
      <c r="B562" s="12"/>
      <c r="C562" s="29"/>
      <c r="D562" s="29"/>
      <c r="E562" s="29"/>
      <c r="F562" s="12"/>
      <c r="G562" s="12"/>
      <c r="J562" s="12"/>
      <c r="M562" s="142"/>
      <c r="N562" s="142"/>
      <c r="O562" s="12"/>
      <c r="P562" s="12"/>
      <c r="S562"/>
    </row>
    <row r="563" spans="2:19" x14ac:dyDescent="0.25">
      <c r="B563" s="12"/>
      <c r="C563" s="29"/>
      <c r="D563" s="29"/>
      <c r="E563" s="29"/>
      <c r="F563" s="12"/>
      <c r="G563" s="12"/>
      <c r="J563" s="12"/>
      <c r="M563" s="142"/>
      <c r="N563" s="142"/>
      <c r="O563" s="12"/>
      <c r="P563" s="12"/>
      <c r="S563"/>
    </row>
    <row r="564" spans="2:19" x14ac:dyDescent="0.25">
      <c r="B564" s="12"/>
      <c r="C564" s="29"/>
      <c r="D564" s="29"/>
      <c r="E564" s="29"/>
      <c r="F564" s="12"/>
      <c r="G564" s="12"/>
      <c r="J564" s="12"/>
      <c r="M564" s="142"/>
      <c r="N564" s="142"/>
      <c r="O564" s="12"/>
      <c r="P564" s="12"/>
      <c r="S564"/>
    </row>
    <row r="565" spans="2:19" x14ac:dyDescent="0.25">
      <c r="B565" s="12"/>
      <c r="C565" s="29"/>
      <c r="D565" s="29"/>
      <c r="E565" s="29"/>
      <c r="F565" s="12"/>
      <c r="G565" s="12"/>
      <c r="J565" s="12"/>
      <c r="M565" s="142"/>
      <c r="N565" s="142"/>
      <c r="O565" s="12"/>
      <c r="P565" s="12"/>
      <c r="S565"/>
    </row>
    <row r="566" spans="2:19" x14ac:dyDescent="0.25">
      <c r="B566" s="12"/>
      <c r="C566" s="29"/>
      <c r="D566" s="29"/>
      <c r="E566" s="29"/>
      <c r="F566" s="12"/>
      <c r="G566" s="12"/>
      <c r="J566" s="12"/>
      <c r="M566" s="142"/>
      <c r="N566" s="142"/>
      <c r="O566" s="12"/>
      <c r="P566" s="12"/>
      <c r="S566"/>
    </row>
    <row r="567" spans="2:19" x14ac:dyDescent="0.25">
      <c r="B567" s="12"/>
      <c r="C567" s="29"/>
      <c r="D567" s="29"/>
      <c r="E567" s="29"/>
      <c r="F567" s="12"/>
      <c r="G567" s="12"/>
      <c r="J567" s="12"/>
      <c r="M567" s="142"/>
      <c r="N567" s="142"/>
      <c r="O567" s="12"/>
      <c r="P567" s="12"/>
      <c r="S567"/>
    </row>
    <row r="568" spans="2:19" x14ac:dyDescent="0.25">
      <c r="B568" s="12"/>
      <c r="C568" s="29"/>
      <c r="D568" s="29"/>
      <c r="E568" s="29"/>
      <c r="F568" s="12"/>
      <c r="G568" s="12"/>
      <c r="J568" s="12"/>
      <c r="M568" s="142"/>
      <c r="N568" s="142"/>
      <c r="O568" s="12"/>
      <c r="P568" s="12"/>
      <c r="S568"/>
    </row>
    <row r="569" spans="2:19" x14ac:dyDescent="0.25">
      <c r="B569" s="12"/>
      <c r="C569" s="29"/>
      <c r="D569" s="29"/>
      <c r="E569" s="29"/>
      <c r="F569" s="12"/>
      <c r="G569" s="12"/>
      <c r="J569" s="12"/>
      <c r="M569" s="142"/>
      <c r="N569" s="142"/>
      <c r="O569" s="12"/>
      <c r="P569" s="12"/>
      <c r="S569"/>
    </row>
    <row r="570" spans="2:19" x14ac:dyDescent="0.25">
      <c r="B570" s="12"/>
      <c r="C570" s="29"/>
      <c r="D570" s="29"/>
      <c r="E570" s="29"/>
      <c r="F570" s="12"/>
      <c r="G570" s="12"/>
      <c r="J570" s="12"/>
      <c r="M570" s="142"/>
      <c r="N570" s="142"/>
      <c r="O570" s="12"/>
      <c r="P570" s="12"/>
      <c r="S570"/>
    </row>
    <row r="571" spans="2:19" x14ac:dyDescent="0.25">
      <c r="B571" s="12"/>
      <c r="C571" s="29"/>
      <c r="D571" s="29"/>
      <c r="E571" s="29"/>
      <c r="F571" s="12"/>
      <c r="G571" s="12"/>
      <c r="J571" s="12"/>
      <c r="M571" s="142"/>
      <c r="N571" s="142"/>
      <c r="O571" s="12"/>
      <c r="P571" s="12"/>
      <c r="S571"/>
    </row>
    <row r="572" spans="2:19" x14ac:dyDescent="0.25">
      <c r="B572" s="12"/>
      <c r="C572" s="29"/>
      <c r="D572" s="29"/>
      <c r="E572" s="29"/>
      <c r="F572" s="12"/>
      <c r="G572" s="12"/>
      <c r="J572" s="12"/>
      <c r="M572" s="142"/>
      <c r="N572" s="142"/>
      <c r="O572" s="12"/>
      <c r="P572" s="12"/>
      <c r="S572"/>
    </row>
    <row r="573" spans="2:19" x14ac:dyDescent="0.25">
      <c r="B573" s="12"/>
      <c r="C573" s="29"/>
      <c r="D573" s="29"/>
      <c r="E573" s="29"/>
      <c r="F573" s="12"/>
      <c r="G573" s="12"/>
      <c r="J573" s="12"/>
      <c r="M573" s="142"/>
      <c r="N573" s="142"/>
      <c r="O573" s="12"/>
      <c r="P573" s="12"/>
      <c r="S573"/>
    </row>
    <row r="574" spans="2:19" x14ac:dyDescent="0.25">
      <c r="B574" s="12"/>
      <c r="C574" s="29"/>
      <c r="D574" s="29"/>
      <c r="E574" s="29"/>
      <c r="F574" s="12"/>
      <c r="G574" s="12"/>
      <c r="J574" s="12"/>
      <c r="M574" s="142"/>
      <c r="N574" s="142"/>
      <c r="O574" s="12"/>
      <c r="P574" s="12"/>
      <c r="S574"/>
    </row>
    <row r="575" spans="2:19" x14ac:dyDescent="0.25">
      <c r="B575" s="12"/>
      <c r="C575" s="29"/>
      <c r="D575" s="29"/>
      <c r="E575" s="29"/>
      <c r="F575" s="12"/>
      <c r="G575" s="12"/>
      <c r="J575" s="12"/>
      <c r="M575" s="142"/>
      <c r="N575" s="142"/>
      <c r="O575" s="12"/>
      <c r="P575" s="12"/>
      <c r="S575"/>
    </row>
    <row r="576" spans="2:19" x14ac:dyDescent="0.25">
      <c r="B576" s="12"/>
      <c r="C576" s="29"/>
      <c r="D576" s="29"/>
      <c r="E576" s="29"/>
      <c r="F576" s="12"/>
      <c r="G576" s="12"/>
      <c r="J576" s="12"/>
      <c r="M576" s="142"/>
      <c r="N576" s="142"/>
      <c r="O576" s="12"/>
      <c r="P576" s="12"/>
      <c r="S576"/>
    </row>
    <row r="577" spans="2:19" x14ac:dyDescent="0.25">
      <c r="B577" s="12"/>
      <c r="C577" s="29"/>
      <c r="D577" s="29"/>
      <c r="E577" s="29"/>
      <c r="F577" s="12"/>
      <c r="G577" s="12"/>
      <c r="J577" s="12"/>
      <c r="M577" s="142"/>
      <c r="N577" s="142"/>
      <c r="O577" s="12"/>
      <c r="P577" s="12"/>
      <c r="S577"/>
    </row>
    <row r="578" spans="2:19" x14ac:dyDescent="0.25">
      <c r="B578" s="12"/>
      <c r="C578" s="29"/>
      <c r="D578" s="29"/>
      <c r="E578" s="29"/>
      <c r="F578" s="12"/>
      <c r="G578" s="12"/>
      <c r="J578" s="12"/>
      <c r="M578" s="142"/>
      <c r="N578" s="142"/>
      <c r="O578" s="12"/>
      <c r="P578" s="12"/>
      <c r="S578"/>
    </row>
    <row r="579" spans="2:19" x14ac:dyDescent="0.25">
      <c r="B579" s="12"/>
      <c r="C579" s="29"/>
      <c r="D579" s="29"/>
      <c r="E579" s="29"/>
      <c r="F579" s="12"/>
      <c r="G579" s="12"/>
      <c r="J579" s="12"/>
      <c r="M579" s="142"/>
      <c r="N579" s="142"/>
      <c r="O579" s="12"/>
      <c r="P579" s="12"/>
      <c r="S579"/>
    </row>
    <row r="580" spans="2:19" x14ac:dyDescent="0.25">
      <c r="B580" s="12"/>
      <c r="C580" s="29"/>
      <c r="D580" s="29"/>
      <c r="E580" s="29"/>
      <c r="F580" s="12"/>
      <c r="G580" s="12"/>
      <c r="J580" s="12"/>
      <c r="M580" s="142"/>
      <c r="N580" s="142"/>
      <c r="O580" s="12"/>
      <c r="P580" s="12"/>
      <c r="S580"/>
    </row>
    <row r="581" spans="2:19" x14ac:dyDescent="0.25">
      <c r="B581" s="12"/>
      <c r="C581" s="29"/>
      <c r="D581" s="29"/>
      <c r="E581" s="29"/>
      <c r="F581" s="12"/>
      <c r="G581" s="12"/>
      <c r="J581" s="12"/>
      <c r="M581" s="142"/>
      <c r="N581" s="142"/>
      <c r="O581" s="12"/>
      <c r="P581" s="12"/>
      <c r="S581"/>
    </row>
    <row r="582" spans="2:19" x14ac:dyDescent="0.25">
      <c r="B582" s="12"/>
      <c r="C582" s="29"/>
      <c r="D582" s="29"/>
      <c r="E582" s="29"/>
      <c r="F582" s="12"/>
      <c r="G582" s="12"/>
      <c r="J582" s="12"/>
      <c r="M582" s="142"/>
      <c r="N582" s="142"/>
      <c r="O582" s="12"/>
      <c r="P582" s="12"/>
      <c r="S582"/>
    </row>
    <row r="583" spans="2:19" x14ac:dyDescent="0.25">
      <c r="B583" s="12"/>
      <c r="C583" s="29"/>
      <c r="D583" s="29"/>
      <c r="E583" s="29"/>
      <c r="F583" s="12"/>
      <c r="G583" s="12"/>
      <c r="J583" s="12"/>
      <c r="M583" s="142"/>
      <c r="N583" s="142"/>
      <c r="O583" s="12"/>
      <c r="P583" s="12"/>
      <c r="S583"/>
    </row>
    <row r="584" spans="2:19" x14ac:dyDescent="0.25">
      <c r="B584" s="12"/>
      <c r="C584" s="29"/>
      <c r="D584" s="29"/>
      <c r="E584" s="29"/>
      <c r="F584" s="12"/>
      <c r="G584" s="12"/>
      <c r="J584" s="12"/>
      <c r="M584" s="142"/>
      <c r="N584" s="142"/>
      <c r="O584" s="12"/>
      <c r="P584" s="12"/>
      <c r="S584"/>
    </row>
    <row r="585" spans="2:19" x14ac:dyDescent="0.25">
      <c r="B585" s="12"/>
      <c r="C585" s="29"/>
      <c r="D585" s="29"/>
      <c r="E585" s="29"/>
      <c r="F585" s="12"/>
      <c r="G585" s="12"/>
      <c r="J585" s="12"/>
      <c r="M585" s="142"/>
      <c r="N585" s="142"/>
      <c r="O585" s="12"/>
      <c r="P585" s="12"/>
      <c r="S585"/>
    </row>
    <row r="586" spans="2:19" x14ac:dyDescent="0.25">
      <c r="B586" s="12"/>
      <c r="C586" s="29"/>
      <c r="D586" s="29"/>
      <c r="E586" s="29"/>
      <c r="F586" s="12"/>
      <c r="G586" s="12"/>
      <c r="J586" s="12"/>
      <c r="M586" s="142"/>
      <c r="N586" s="142"/>
      <c r="O586" s="12"/>
      <c r="P586" s="12"/>
      <c r="S586"/>
    </row>
    <row r="587" spans="2:19" x14ac:dyDescent="0.25">
      <c r="B587" s="12"/>
      <c r="C587" s="29"/>
      <c r="D587" s="29"/>
      <c r="E587" s="29"/>
      <c r="F587" s="12"/>
      <c r="G587" s="12"/>
      <c r="J587" s="12"/>
      <c r="M587" s="142"/>
      <c r="N587" s="142"/>
      <c r="O587" s="12"/>
      <c r="P587" s="12"/>
      <c r="S587"/>
    </row>
    <row r="588" spans="2:19" x14ac:dyDescent="0.25">
      <c r="B588" s="12"/>
      <c r="C588" s="29"/>
      <c r="D588" s="29"/>
      <c r="E588" s="29"/>
      <c r="F588" s="12"/>
      <c r="G588" s="12"/>
      <c r="J588" s="12"/>
      <c r="M588" s="142"/>
      <c r="N588" s="142"/>
      <c r="O588" s="12"/>
      <c r="P588" s="12"/>
      <c r="S588"/>
    </row>
    <row r="589" spans="2:19" x14ac:dyDescent="0.25">
      <c r="B589" s="12"/>
      <c r="C589" s="29"/>
      <c r="D589" s="29"/>
      <c r="E589" s="29"/>
      <c r="F589" s="12"/>
      <c r="G589" s="12"/>
      <c r="J589" s="12"/>
      <c r="M589" s="142"/>
      <c r="N589" s="142"/>
      <c r="O589" s="12"/>
      <c r="P589" s="12"/>
      <c r="S589"/>
    </row>
    <row r="590" spans="2:19" x14ac:dyDescent="0.25">
      <c r="B590" s="12"/>
      <c r="C590" s="29"/>
      <c r="D590" s="29"/>
      <c r="E590" s="29"/>
      <c r="F590" s="12"/>
      <c r="G590" s="12"/>
      <c r="J590" s="12"/>
      <c r="M590" s="142"/>
      <c r="N590" s="142"/>
      <c r="O590" s="12"/>
      <c r="P590" s="12"/>
      <c r="S590"/>
    </row>
    <row r="591" spans="2:19" x14ac:dyDescent="0.25">
      <c r="B591" s="12"/>
      <c r="C591" s="29"/>
      <c r="D591" s="29"/>
      <c r="E591" s="29"/>
      <c r="F591" s="12"/>
      <c r="G591" s="12"/>
      <c r="J591" s="12"/>
      <c r="M591" s="142"/>
      <c r="N591" s="142"/>
      <c r="O591" s="12"/>
      <c r="P591" s="12"/>
      <c r="S591"/>
    </row>
    <row r="592" spans="2:19" x14ac:dyDescent="0.25">
      <c r="B592" s="12"/>
      <c r="C592" s="29"/>
      <c r="D592" s="29"/>
      <c r="E592" s="29"/>
      <c r="F592" s="12"/>
      <c r="G592" s="12"/>
      <c r="J592" s="12"/>
      <c r="M592" s="142"/>
      <c r="N592" s="142"/>
      <c r="O592" s="12"/>
      <c r="P592" s="12"/>
      <c r="S592"/>
    </row>
    <row r="593" spans="2:19" x14ac:dyDescent="0.25">
      <c r="B593" s="12"/>
      <c r="C593" s="29"/>
      <c r="D593" s="29"/>
      <c r="E593" s="29"/>
      <c r="F593" s="12"/>
      <c r="G593" s="12"/>
      <c r="J593" s="12"/>
      <c r="M593" s="142"/>
      <c r="N593" s="142"/>
      <c r="O593" s="12"/>
      <c r="P593" s="12"/>
      <c r="S593"/>
    </row>
    <row r="594" spans="2:19" x14ac:dyDescent="0.25">
      <c r="B594" s="12"/>
      <c r="C594" s="29"/>
      <c r="D594" s="29"/>
      <c r="E594" s="29"/>
      <c r="F594" s="12"/>
      <c r="G594" s="12"/>
      <c r="J594" s="12"/>
      <c r="M594" s="142"/>
      <c r="N594" s="142"/>
      <c r="O594" s="12"/>
      <c r="P594" s="12"/>
      <c r="S594"/>
    </row>
    <row r="595" spans="2:19" x14ac:dyDescent="0.25">
      <c r="B595" s="12"/>
      <c r="C595" s="29"/>
      <c r="D595" s="29"/>
      <c r="E595" s="29"/>
      <c r="F595" s="12"/>
      <c r="G595" s="12"/>
      <c r="J595" s="12"/>
      <c r="M595" s="142"/>
      <c r="N595" s="142"/>
      <c r="O595" s="12"/>
      <c r="P595" s="12"/>
      <c r="S595"/>
    </row>
    <row r="596" spans="2:19" x14ac:dyDescent="0.25">
      <c r="B596" s="12"/>
      <c r="C596" s="29"/>
      <c r="D596" s="29"/>
      <c r="E596" s="29"/>
      <c r="F596" s="12"/>
      <c r="G596" s="12"/>
      <c r="J596" s="12"/>
      <c r="M596" s="142"/>
      <c r="N596" s="142"/>
      <c r="O596" s="12"/>
      <c r="P596" s="12"/>
      <c r="S596"/>
    </row>
    <row r="597" spans="2:19" x14ac:dyDescent="0.25">
      <c r="B597" s="12"/>
      <c r="C597" s="29"/>
      <c r="D597" s="29"/>
      <c r="E597" s="29"/>
      <c r="F597" s="12"/>
      <c r="G597" s="12"/>
      <c r="J597" s="12"/>
      <c r="M597" s="142"/>
      <c r="N597" s="142"/>
      <c r="O597" s="12"/>
      <c r="P597" s="12"/>
      <c r="S597"/>
    </row>
    <row r="598" spans="2:19" x14ac:dyDescent="0.25">
      <c r="B598" s="12"/>
      <c r="C598" s="29"/>
      <c r="D598" s="29"/>
      <c r="E598" s="29"/>
      <c r="F598" s="12"/>
      <c r="G598" s="12"/>
      <c r="J598" s="12"/>
      <c r="M598" s="142"/>
      <c r="N598" s="142"/>
      <c r="O598" s="12"/>
      <c r="P598" s="12"/>
      <c r="S598"/>
    </row>
    <row r="599" spans="2:19" x14ac:dyDescent="0.25">
      <c r="B599" s="12"/>
      <c r="C599" s="29"/>
      <c r="D599" s="29"/>
      <c r="E599" s="29"/>
      <c r="F599" s="12"/>
      <c r="G599" s="12"/>
      <c r="J599" s="12"/>
      <c r="M599" s="142"/>
      <c r="N599" s="142"/>
      <c r="O599" s="12"/>
      <c r="P599" s="12"/>
      <c r="S599"/>
    </row>
    <row r="600" spans="2:19" x14ac:dyDescent="0.25">
      <c r="B600" s="12"/>
      <c r="C600" s="29"/>
      <c r="D600" s="29"/>
      <c r="E600" s="29"/>
      <c r="F600" s="12"/>
      <c r="G600" s="12"/>
      <c r="J600" s="12"/>
      <c r="M600" s="142"/>
      <c r="N600" s="142"/>
      <c r="O600" s="12"/>
      <c r="P600" s="12"/>
      <c r="S600"/>
    </row>
    <row r="601" spans="2:19" x14ac:dyDescent="0.25">
      <c r="B601" s="12"/>
      <c r="C601" s="29"/>
      <c r="D601" s="29"/>
      <c r="E601" s="29"/>
      <c r="F601" s="12"/>
      <c r="G601" s="12"/>
      <c r="J601" s="12"/>
      <c r="M601" s="142"/>
      <c r="N601" s="142"/>
      <c r="O601" s="12"/>
      <c r="P601" s="12"/>
      <c r="S601"/>
    </row>
    <row r="602" spans="2:19" x14ac:dyDescent="0.25">
      <c r="B602" s="12"/>
      <c r="C602" s="29"/>
      <c r="D602" s="29"/>
      <c r="E602" s="29"/>
      <c r="F602" s="12"/>
      <c r="G602" s="12"/>
      <c r="J602" s="12"/>
      <c r="M602" s="142"/>
      <c r="N602" s="142"/>
      <c r="O602" s="12"/>
      <c r="P602" s="12"/>
      <c r="S602"/>
    </row>
    <row r="603" spans="2:19" x14ac:dyDescent="0.25">
      <c r="B603" s="12"/>
      <c r="C603" s="29"/>
      <c r="D603" s="29"/>
      <c r="E603" s="29"/>
      <c r="F603" s="12"/>
      <c r="G603" s="12"/>
      <c r="J603" s="12"/>
      <c r="M603" s="142"/>
      <c r="N603" s="142"/>
      <c r="O603" s="12"/>
      <c r="P603" s="12"/>
      <c r="S603"/>
    </row>
    <row r="604" spans="2:19" x14ac:dyDescent="0.25">
      <c r="B604" s="12"/>
      <c r="C604" s="29"/>
      <c r="D604" s="29"/>
      <c r="E604" s="29"/>
      <c r="F604" s="12"/>
      <c r="G604" s="12"/>
      <c r="J604" s="12"/>
      <c r="M604" s="142"/>
      <c r="N604" s="142"/>
      <c r="O604" s="12"/>
      <c r="P604" s="12"/>
      <c r="S604"/>
    </row>
    <row r="605" spans="2:19" x14ac:dyDescent="0.25">
      <c r="B605" s="12"/>
      <c r="C605" s="29"/>
      <c r="D605" s="29"/>
      <c r="E605" s="29"/>
      <c r="F605" s="12"/>
      <c r="G605" s="12"/>
      <c r="J605" s="12"/>
      <c r="M605" s="142"/>
      <c r="N605" s="142"/>
      <c r="O605" s="12"/>
      <c r="P605" s="12"/>
      <c r="S605"/>
    </row>
    <row r="606" spans="2:19" x14ac:dyDescent="0.25">
      <c r="B606" s="12"/>
      <c r="C606" s="29"/>
      <c r="D606" s="29"/>
      <c r="E606" s="29"/>
      <c r="F606" s="12"/>
      <c r="G606" s="12"/>
      <c r="J606" s="12"/>
      <c r="M606" s="142"/>
      <c r="N606" s="142"/>
      <c r="O606" s="12"/>
      <c r="P606" s="12"/>
      <c r="S606"/>
    </row>
    <row r="607" spans="2:19" x14ac:dyDescent="0.25">
      <c r="B607" s="12"/>
      <c r="C607" s="29"/>
      <c r="D607" s="29"/>
      <c r="E607" s="29"/>
      <c r="F607" s="12"/>
      <c r="G607" s="12"/>
      <c r="J607" s="12"/>
      <c r="M607" s="142"/>
      <c r="N607" s="142"/>
      <c r="O607" s="12"/>
      <c r="P607" s="12"/>
      <c r="S607"/>
    </row>
    <row r="608" spans="2:19" x14ac:dyDescent="0.25">
      <c r="B608" s="12"/>
      <c r="C608" s="29"/>
      <c r="D608" s="29"/>
      <c r="E608" s="29"/>
      <c r="F608" s="12"/>
      <c r="G608" s="12"/>
      <c r="J608" s="12"/>
      <c r="M608" s="142"/>
      <c r="N608" s="142"/>
      <c r="O608" s="12"/>
      <c r="P608" s="12"/>
      <c r="S608"/>
    </row>
    <row r="609" spans="2:19" x14ac:dyDescent="0.25">
      <c r="B609" s="12"/>
      <c r="C609" s="29"/>
      <c r="D609" s="29"/>
      <c r="E609" s="29"/>
      <c r="F609" s="12"/>
      <c r="G609" s="12"/>
      <c r="J609" s="12"/>
      <c r="M609" s="142"/>
      <c r="N609" s="142"/>
      <c r="O609" s="12"/>
      <c r="P609" s="12"/>
      <c r="S609"/>
    </row>
    <row r="610" spans="2:19" x14ac:dyDescent="0.25">
      <c r="B610" s="12"/>
      <c r="C610" s="29"/>
      <c r="D610" s="29"/>
      <c r="E610" s="29"/>
      <c r="F610" s="12"/>
      <c r="G610" s="12"/>
      <c r="J610" s="12"/>
      <c r="M610" s="142"/>
      <c r="N610" s="142"/>
      <c r="O610" s="12"/>
      <c r="P610" s="12"/>
      <c r="S610"/>
    </row>
    <row r="611" spans="2:19" x14ac:dyDescent="0.25">
      <c r="B611" s="12"/>
      <c r="C611" s="29"/>
      <c r="D611" s="29"/>
      <c r="E611" s="29"/>
      <c r="F611" s="12"/>
      <c r="G611" s="12"/>
      <c r="J611" s="12"/>
      <c r="M611" s="142"/>
      <c r="N611" s="142"/>
      <c r="O611" s="12"/>
      <c r="P611" s="12"/>
      <c r="S611"/>
    </row>
    <row r="612" spans="2:19" x14ac:dyDescent="0.25">
      <c r="B612" s="12"/>
      <c r="C612" s="29"/>
      <c r="D612" s="29"/>
      <c r="E612" s="29"/>
      <c r="F612" s="12"/>
      <c r="G612" s="12"/>
      <c r="J612" s="12"/>
      <c r="M612" s="142"/>
      <c r="N612" s="142"/>
      <c r="O612" s="12"/>
      <c r="P612" s="12"/>
      <c r="S612"/>
    </row>
    <row r="613" spans="2:19" x14ac:dyDescent="0.25">
      <c r="B613" s="12"/>
      <c r="C613" s="29"/>
      <c r="D613" s="29"/>
      <c r="E613" s="29"/>
      <c r="F613" s="12"/>
      <c r="G613" s="12"/>
      <c r="J613" s="12"/>
      <c r="M613" s="142"/>
      <c r="N613" s="142"/>
      <c r="O613" s="12"/>
      <c r="P613" s="12"/>
      <c r="S613"/>
    </row>
    <row r="614" spans="2:19" x14ac:dyDescent="0.25">
      <c r="B614" s="12"/>
      <c r="C614" s="29"/>
      <c r="D614" s="29"/>
      <c r="E614" s="29"/>
      <c r="F614" s="12"/>
      <c r="G614" s="12"/>
      <c r="J614" s="12"/>
      <c r="M614" s="142"/>
      <c r="N614" s="142"/>
      <c r="O614" s="12"/>
      <c r="P614" s="12"/>
      <c r="S614"/>
    </row>
    <row r="615" spans="2:19" x14ac:dyDescent="0.25">
      <c r="B615" s="12"/>
      <c r="C615" s="29"/>
      <c r="D615" s="29"/>
      <c r="E615" s="29"/>
      <c r="F615" s="12"/>
      <c r="G615" s="12"/>
      <c r="J615" s="12"/>
      <c r="M615" s="142"/>
      <c r="N615" s="142"/>
      <c r="O615" s="12"/>
      <c r="P615" s="12"/>
      <c r="S615"/>
    </row>
    <row r="616" spans="2:19" x14ac:dyDescent="0.25">
      <c r="B616" s="12"/>
      <c r="C616" s="29"/>
      <c r="D616" s="29"/>
      <c r="E616" s="29"/>
      <c r="F616" s="12"/>
      <c r="G616" s="12"/>
      <c r="J616" s="12"/>
      <c r="M616" s="142"/>
      <c r="N616" s="142"/>
      <c r="O616" s="12"/>
      <c r="P616" s="12"/>
      <c r="S616"/>
    </row>
    <row r="617" spans="2:19" x14ac:dyDescent="0.25">
      <c r="B617" s="12"/>
      <c r="C617" s="29"/>
      <c r="D617" s="29"/>
      <c r="E617" s="29"/>
      <c r="F617" s="12"/>
      <c r="G617" s="12"/>
      <c r="J617" s="12"/>
      <c r="M617" s="142"/>
      <c r="N617" s="142"/>
      <c r="O617" s="12"/>
      <c r="P617" s="12"/>
      <c r="S617"/>
    </row>
    <row r="618" spans="2:19" x14ac:dyDescent="0.25">
      <c r="B618" s="12"/>
      <c r="C618" s="29"/>
      <c r="D618" s="29"/>
      <c r="E618" s="29"/>
      <c r="F618" s="12"/>
      <c r="G618" s="12"/>
      <c r="J618" s="12"/>
      <c r="M618" s="142"/>
      <c r="N618" s="142"/>
      <c r="O618" s="12"/>
      <c r="P618" s="12"/>
      <c r="S618"/>
    </row>
    <row r="619" spans="2:19" x14ac:dyDescent="0.25">
      <c r="B619" s="12"/>
      <c r="C619" s="29"/>
      <c r="D619" s="29"/>
      <c r="E619" s="29"/>
      <c r="F619" s="12"/>
      <c r="G619" s="12"/>
      <c r="J619" s="12"/>
      <c r="M619" s="142"/>
      <c r="N619" s="142"/>
      <c r="O619" s="12"/>
      <c r="P619" s="12"/>
      <c r="S619"/>
    </row>
    <row r="620" spans="2:19" x14ac:dyDescent="0.25">
      <c r="B620" s="12"/>
      <c r="C620" s="29"/>
      <c r="D620" s="29"/>
      <c r="E620" s="29"/>
      <c r="F620" s="12"/>
      <c r="G620" s="12"/>
      <c r="J620" s="12"/>
      <c r="M620" s="142"/>
      <c r="N620" s="142"/>
      <c r="O620" s="12"/>
      <c r="P620" s="12"/>
      <c r="S620"/>
    </row>
    <row r="621" spans="2:19" x14ac:dyDescent="0.25">
      <c r="B621" s="12"/>
      <c r="C621" s="29"/>
      <c r="D621" s="29"/>
      <c r="E621" s="29"/>
      <c r="F621" s="12"/>
      <c r="G621" s="12"/>
      <c r="J621" s="12"/>
      <c r="M621" s="142"/>
      <c r="N621" s="142"/>
      <c r="O621" s="12"/>
      <c r="P621" s="12"/>
      <c r="S621"/>
    </row>
    <row r="622" spans="2:19" x14ac:dyDescent="0.25">
      <c r="B622" s="12"/>
      <c r="C622" s="29"/>
      <c r="D622" s="29"/>
      <c r="E622" s="29"/>
      <c r="F622" s="12"/>
      <c r="G622" s="12"/>
      <c r="J622" s="12"/>
      <c r="M622" s="142"/>
      <c r="N622" s="142"/>
      <c r="O622" s="12"/>
      <c r="P622" s="12"/>
      <c r="S622"/>
    </row>
    <row r="623" spans="2:19" x14ac:dyDescent="0.25">
      <c r="B623" s="12"/>
      <c r="C623" s="29"/>
      <c r="D623" s="29"/>
      <c r="E623" s="29"/>
      <c r="F623" s="12"/>
      <c r="G623" s="12"/>
      <c r="J623" s="12"/>
      <c r="M623" s="142"/>
      <c r="N623" s="142"/>
      <c r="O623" s="12"/>
      <c r="P623" s="12"/>
      <c r="S623"/>
    </row>
    <row r="624" spans="2:19" x14ac:dyDescent="0.25">
      <c r="B624" s="12"/>
      <c r="C624" s="29"/>
      <c r="D624" s="29"/>
      <c r="E624" s="29"/>
      <c r="F624" s="12"/>
      <c r="G624" s="12"/>
      <c r="J624" s="12"/>
      <c r="M624" s="142"/>
      <c r="N624" s="142"/>
      <c r="O624" s="12"/>
      <c r="P624" s="12"/>
      <c r="S624"/>
    </row>
    <row r="625" spans="2:19" x14ac:dyDescent="0.25">
      <c r="B625" s="12"/>
      <c r="C625" s="29"/>
      <c r="D625" s="29"/>
      <c r="E625" s="29"/>
      <c r="F625" s="12"/>
      <c r="G625" s="12"/>
      <c r="J625" s="12"/>
      <c r="M625" s="142"/>
      <c r="N625" s="142"/>
      <c r="O625" s="12"/>
      <c r="P625" s="12"/>
      <c r="S625"/>
    </row>
    <row r="626" spans="2:19" x14ac:dyDescent="0.25">
      <c r="B626" s="12"/>
      <c r="C626" s="29"/>
      <c r="D626" s="29"/>
      <c r="E626" s="29"/>
      <c r="F626" s="12"/>
      <c r="G626" s="12"/>
      <c r="J626" s="12"/>
      <c r="M626" s="142"/>
      <c r="N626" s="142"/>
      <c r="O626" s="12"/>
      <c r="P626" s="12"/>
      <c r="S626"/>
    </row>
    <row r="627" spans="2:19" x14ac:dyDescent="0.25">
      <c r="B627" s="12"/>
      <c r="C627" s="29"/>
      <c r="D627" s="29"/>
      <c r="E627" s="29"/>
      <c r="F627" s="12"/>
      <c r="G627" s="12"/>
      <c r="J627" s="12"/>
      <c r="M627" s="142"/>
      <c r="N627" s="142"/>
      <c r="O627" s="12"/>
      <c r="P627" s="12"/>
      <c r="S627"/>
    </row>
    <row r="628" spans="2:19" x14ac:dyDescent="0.25">
      <c r="B628" s="12"/>
      <c r="C628" s="29"/>
      <c r="D628" s="29"/>
      <c r="E628" s="29"/>
      <c r="F628" s="12"/>
      <c r="G628" s="12"/>
      <c r="J628" s="12"/>
      <c r="M628" s="142"/>
      <c r="N628" s="142"/>
      <c r="O628" s="12"/>
      <c r="P628" s="12"/>
      <c r="S628"/>
    </row>
    <row r="629" spans="2:19" x14ac:dyDescent="0.25">
      <c r="B629" s="12"/>
      <c r="C629" s="29"/>
      <c r="D629" s="29"/>
      <c r="E629" s="29"/>
      <c r="F629" s="12"/>
      <c r="G629" s="12"/>
      <c r="J629" s="12"/>
      <c r="M629" s="142"/>
      <c r="N629" s="142"/>
      <c r="O629" s="12"/>
      <c r="P629" s="12"/>
      <c r="S629"/>
    </row>
    <row r="630" spans="2:19" x14ac:dyDescent="0.25">
      <c r="B630" s="12"/>
      <c r="C630" s="29"/>
      <c r="D630" s="29"/>
      <c r="E630" s="29"/>
      <c r="F630" s="12"/>
      <c r="G630" s="12"/>
      <c r="J630" s="12"/>
      <c r="M630" s="142"/>
      <c r="N630" s="142"/>
      <c r="O630" s="12"/>
      <c r="P630" s="12"/>
      <c r="S630"/>
    </row>
    <row r="631" spans="2:19" x14ac:dyDescent="0.25">
      <c r="B631" s="12"/>
      <c r="C631" s="29"/>
      <c r="D631" s="29"/>
      <c r="E631" s="29"/>
      <c r="F631" s="12"/>
      <c r="G631" s="12"/>
      <c r="J631" s="12"/>
      <c r="M631" s="142"/>
      <c r="N631" s="142"/>
      <c r="O631" s="12"/>
      <c r="P631" s="12"/>
      <c r="S631"/>
    </row>
    <row r="632" spans="2:19" x14ac:dyDescent="0.25">
      <c r="B632" s="12"/>
      <c r="C632" s="29"/>
      <c r="D632" s="29"/>
      <c r="E632" s="29"/>
      <c r="F632" s="12"/>
      <c r="G632" s="12"/>
      <c r="J632" s="12"/>
      <c r="M632" s="142"/>
      <c r="N632" s="142"/>
      <c r="O632" s="12"/>
      <c r="P632" s="12"/>
      <c r="S632"/>
    </row>
    <row r="633" spans="2:19" x14ac:dyDescent="0.25">
      <c r="B633" s="12"/>
      <c r="C633" s="29"/>
      <c r="D633" s="29"/>
      <c r="E633" s="29"/>
      <c r="F633" s="12"/>
      <c r="G633" s="12"/>
      <c r="J633" s="12"/>
      <c r="M633" s="142"/>
      <c r="N633" s="142"/>
      <c r="O633" s="12"/>
      <c r="P633" s="12"/>
      <c r="S633"/>
    </row>
    <row r="634" spans="2:19" x14ac:dyDescent="0.25">
      <c r="B634" s="12"/>
      <c r="C634" s="29"/>
      <c r="D634" s="29"/>
      <c r="E634" s="29"/>
      <c r="F634" s="12"/>
      <c r="G634" s="12"/>
      <c r="J634" s="12"/>
      <c r="M634" s="142"/>
      <c r="N634" s="142"/>
      <c r="O634" s="12"/>
      <c r="P634" s="12"/>
      <c r="S634"/>
    </row>
    <row r="635" spans="2:19" x14ac:dyDescent="0.25">
      <c r="B635" s="12"/>
      <c r="C635" s="29"/>
      <c r="D635" s="29"/>
      <c r="E635" s="29"/>
      <c r="F635" s="12"/>
      <c r="G635" s="12"/>
      <c r="J635" s="12"/>
      <c r="M635" s="142"/>
      <c r="N635" s="142"/>
      <c r="O635" s="12"/>
      <c r="P635" s="12"/>
      <c r="S635"/>
    </row>
    <row r="636" spans="2:19" x14ac:dyDescent="0.25">
      <c r="B636" s="12"/>
      <c r="C636" s="29"/>
      <c r="D636" s="29"/>
      <c r="E636" s="29"/>
      <c r="F636" s="12"/>
      <c r="G636" s="12"/>
      <c r="J636" s="12"/>
      <c r="M636" s="142"/>
      <c r="N636" s="142"/>
      <c r="O636" s="12"/>
      <c r="P636" s="12"/>
      <c r="S636"/>
    </row>
    <row r="637" spans="2:19" x14ac:dyDescent="0.25">
      <c r="B637" s="12"/>
      <c r="C637" s="29"/>
      <c r="D637" s="29"/>
      <c r="E637" s="29"/>
      <c r="F637" s="12"/>
      <c r="G637" s="12"/>
      <c r="J637" s="12"/>
      <c r="M637" s="142"/>
      <c r="N637" s="142"/>
      <c r="O637" s="12"/>
      <c r="P637" s="12"/>
      <c r="S637"/>
    </row>
    <row r="638" spans="2:19" x14ac:dyDescent="0.25">
      <c r="B638" s="12"/>
      <c r="C638" s="29"/>
      <c r="D638" s="29"/>
      <c r="E638" s="29"/>
      <c r="F638" s="12"/>
      <c r="G638" s="12"/>
      <c r="J638" s="12"/>
      <c r="M638" s="142"/>
      <c r="N638" s="142"/>
      <c r="O638" s="12"/>
      <c r="P638" s="12"/>
      <c r="S638"/>
    </row>
    <row r="639" spans="2:19" x14ac:dyDescent="0.25">
      <c r="B639" s="12"/>
      <c r="C639" s="29"/>
      <c r="D639" s="29"/>
      <c r="E639" s="29"/>
      <c r="F639" s="12"/>
      <c r="G639" s="12"/>
      <c r="J639" s="12"/>
      <c r="M639" s="142"/>
      <c r="N639" s="142"/>
      <c r="O639" s="12"/>
      <c r="P639" s="12"/>
      <c r="S639"/>
    </row>
    <row r="640" spans="2:19" x14ac:dyDescent="0.25">
      <c r="B640" s="12"/>
      <c r="C640" s="29"/>
      <c r="D640" s="29"/>
      <c r="E640" s="29"/>
      <c r="F640" s="12"/>
      <c r="G640" s="12"/>
      <c r="J640" s="12"/>
      <c r="M640" s="142"/>
      <c r="N640" s="142"/>
      <c r="O640" s="12"/>
      <c r="P640" s="12"/>
      <c r="S640"/>
    </row>
    <row r="641" spans="2:19" x14ac:dyDescent="0.25">
      <c r="B641" s="12"/>
      <c r="C641" s="29"/>
      <c r="D641" s="29"/>
      <c r="E641" s="29"/>
      <c r="F641" s="12"/>
      <c r="G641" s="12"/>
      <c r="J641" s="12"/>
      <c r="M641" s="142"/>
      <c r="N641" s="142"/>
      <c r="O641" s="12"/>
      <c r="P641" s="12"/>
      <c r="S641"/>
    </row>
    <row r="642" spans="2:19" x14ac:dyDescent="0.25">
      <c r="B642" s="12"/>
      <c r="C642" s="29"/>
      <c r="D642" s="29"/>
      <c r="E642" s="29"/>
      <c r="F642" s="12"/>
      <c r="G642" s="12"/>
      <c r="J642" s="12"/>
      <c r="M642" s="142"/>
      <c r="N642" s="142"/>
      <c r="O642" s="12"/>
      <c r="P642" s="12"/>
      <c r="S642"/>
    </row>
    <row r="643" spans="2:19" x14ac:dyDescent="0.25">
      <c r="B643" s="12"/>
      <c r="C643" s="29"/>
      <c r="D643" s="29"/>
      <c r="E643" s="29"/>
      <c r="F643" s="12"/>
      <c r="G643" s="12"/>
      <c r="J643" s="12"/>
      <c r="M643" s="142"/>
      <c r="N643" s="142"/>
      <c r="O643" s="12"/>
      <c r="P643" s="12"/>
      <c r="S643"/>
    </row>
    <row r="644" spans="2:19" x14ac:dyDescent="0.25">
      <c r="B644" s="12"/>
      <c r="C644" s="29"/>
      <c r="D644" s="29"/>
      <c r="E644" s="29"/>
      <c r="F644" s="12"/>
      <c r="G644" s="12"/>
      <c r="J644" s="12"/>
      <c r="M644" s="142"/>
      <c r="N644" s="142"/>
      <c r="O644" s="12"/>
      <c r="P644" s="12"/>
      <c r="S644"/>
    </row>
    <row r="645" spans="2:19" x14ac:dyDescent="0.25">
      <c r="B645" s="12"/>
      <c r="C645" s="29"/>
      <c r="D645" s="29"/>
      <c r="E645" s="29"/>
      <c r="F645" s="12"/>
      <c r="G645" s="12"/>
      <c r="J645" s="12"/>
      <c r="M645" s="142"/>
      <c r="N645" s="142"/>
      <c r="O645" s="12"/>
      <c r="P645" s="12"/>
      <c r="S645"/>
    </row>
    <row r="646" spans="2:19" x14ac:dyDescent="0.25">
      <c r="B646" s="12"/>
      <c r="C646" s="29"/>
      <c r="D646" s="29"/>
      <c r="E646" s="29"/>
      <c r="F646" s="12"/>
      <c r="G646" s="12"/>
      <c r="J646" s="12"/>
      <c r="M646" s="142"/>
      <c r="N646" s="142"/>
      <c r="O646" s="12"/>
      <c r="P646" s="12"/>
      <c r="S646"/>
    </row>
    <row r="647" spans="2:19" x14ac:dyDescent="0.25">
      <c r="B647" s="12"/>
      <c r="C647" s="29"/>
      <c r="D647" s="29"/>
      <c r="E647" s="29"/>
      <c r="F647" s="12"/>
      <c r="G647" s="12"/>
      <c r="J647" s="12"/>
      <c r="M647" s="142"/>
      <c r="N647" s="142"/>
      <c r="O647" s="12"/>
      <c r="P647" s="12"/>
      <c r="S647"/>
    </row>
    <row r="648" spans="2:19" x14ac:dyDescent="0.25">
      <c r="B648" s="12"/>
      <c r="C648" s="29"/>
      <c r="D648" s="29"/>
      <c r="E648" s="29"/>
      <c r="F648" s="12"/>
      <c r="G648" s="12"/>
      <c r="J648" s="12"/>
      <c r="M648" s="142"/>
      <c r="N648" s="142"/>
      <c r="O648" s="12"/>
      <c r="P648" s="12"/>
      <c r="S648"/>
    </row>
    <row r="649" spans="2:19" x14ac:dyDescent="0.25">
      <c r="B649" s="12"/>
      <c r="C649" s="29"/>
      <c r="D649" s="29"/>
      <c r="E649" s="29"/>
      <c r="F649" s="12"/>
      <c r="G649" s="12"/>
      <c r="J649" s="12"/>
      <c r="M649" s="142"/>
      <c r="N649" s="142"/>
      <c r="O649" s="12"/>
      <c r="P649" s="12"/>
      <c r="S649"/>
    </row>
    <row r="650" spans="2:19" x14ac:dyDescent="0.25">
      <c r="B650" s="12"/>
      <c r="C650" s="29"/>
      <c r="D650" s="29"/>
      <c r="E650" s="29"/>
      <c r="F650" s="12"/>
      <c r="G650" s="12"/>
      <c r="J650" s="12"/>
      <c r="M650" s="142"/>
      <c r="N650" s="142"/>
      <c r="O650" s="12"/>
      <c r="P650" s="12"/>
      <c r="S650"/>
    </row>
    <row r="651" spans="2:19" x14ac:dyDescent="0.25">
      <c r="B651" s="12"/>
      <c r="C651" s="29"/>
      <c r="D651" s="29"/>
      <c r="E651" s="29"/>
      <c r="F651" s="12"/>
      <c r="G651" s="12"/>
      <c r="J651" s="12"/>
      <c r="M651" s="142"/>
      <c r="N651" s="142"/>
      <c r="O651" s="12"/>
      <c r="P651" s="12"/>
      <c r="S651"/>
    </row>
    <row r="652" spans="2:19" x14ac:dyDescent="0.25">
      <c r="B652" s="12"/>
      <c r="C652" s="29"/>
      <c r="D652" s="29"/>
      <c r="E652" s="29"/>
      <c r="F652" s="12"/>
      <c r="G652" s="12"/>
      <c r="J652" s="12"/>
      <c r="M652" s="142"/>
      <c r="N652" s="142"/>
      <c r="O652" s="12"/>
      <c r="P652" s="12"/>
      <c r="S652"/>
    </row>
    <row r="653" spans="2:19" x14ac:dyDescent="0.25">
      <c r="B653" s="12"/>
      <c r="C653" s="29"/>
      <c r="D653" s="29"/>
      <c r="E653" s="29"/>
      <c r="F653" s="12"/>
      <c r="G653" s="12"/>
      <c r="J653" s="12"/>
      <c r="M653" s="142"/>
      <c r="N653" s="142"/>
      <c r="O653" s="12"/>
      <c r="P653" s="12"/>
      <c r="S653"/>
    </row>
    <row r="654" spans="2:19" x14ac:dyDescent="0.25">
      <c r="B654" s="12"/>
      <c r="C654" s="29"/>
      <c r="D654" s="29"/>
      <c r="E654" s="29"/>
      <c r="F654" s="12"/>
      <c r="G654" s="12"/>
      <c r="J654" s="12"/>
      <c r="M654" s="142"/>
      <c r="N654" s="142"/>
      <c r="O654" s="12"/>
      <c r="P654" s="12"/>
      <c r="S654"/>
    </row>
    <row r="655" spans="2:19" x14ac:dyDescent="0.25">
      <c r="B655" s="12"/>
      <c r="C655" s="29"/>
      <c r="D655" s="29"/>
      <c r="E655" s="29"/>
      <c r="F655" s="12"/>
      <c r="G655" s="12"/>
      <c r="J655" s="12"/>
      <c r="M655" s="142"/>
      <c r="N655" s="142"/>
      <c r="O655" s="12"/>
      <c r="P655" s="12"/>
      <c r="S655"/>
    </row>
    <row r="656" spans="2:19" x14ac:dyDescent="0.25">
      <c r="B656" s="12"/>
      <c r="C656" s="29"/>
      <c r="D656" s="29"/>
      <c r="E656" s="29"/>
      <c r="F656" s="12"/>
      <c r="G656" s="12"/>
      <c r="J656" s="12"/>
      <c r="M656" s="142"/>
      <c r="N656" s="142"/>
      <c r="O656" s="12"/>
      <c r="P656" s="12"/>
      <c r="S656"/>
    </row>
    <row r="657" spans="2:19" x14ac:dyDescent="0.25">
      <c r="B657" s="12"/>
      <c r="C657" s="29"/>
      <c r="D657" s="29"/>
      <c r="E657" s="29"/>
      <c r="F657" s="12"/>
      <c r="G657" s="12"/>
      <c r="J657" s="12"/>
      <c r="M657" s="142"/>
      <c r="N657" s="142"/>
      <c r="O657" s="12"/>
      <c r="P657" s="12"/>
      <c r="S657"/>
    </row>
    <row r="658" spans="2:19" x14ac:dyDescent="0.25">
      <c r="B658" s="12"/>
      <c r="C658" s="29"/>
      <c r="D658" s="29"/>
      <c r="E658" s="29"/>
      <c r="F658" s="12"/>
      <c r="G658" s="12"/>
      <c r="J658" s="12"/>
      <c r="M658" s="142"/>
      <c r="N658" s="142"/>
      <c r="O658" s="12"/>
      <c r="P658" s="12"/>
      <c r="S658"/>
    </row>
    <row r="659" spans="2:19" x14ac:dyDescent="0.25">
      <c r="B659" s="12"/>
      <c r="C659" s="29"/>
      <c r="D659" s="29"/>
      <c r="E659" s="29"/>
      <c r="F659" s="12"/>
      <c r="G659" s="12"/>
      <c r="J659" s="12"/>
      <c r="M659" s="142"/>
      <c r="N659" s="142"/>
      <c r="O659" s="12"/>
      <c r="P659" s="12"/>
      <c r="S659"/>
    </row>
    <row r="660" spans="2:19" x14ac:dyDescent="0.25">
      <c r="B660" s="12"/>
      <c r="C660" s="29"/>
      <c r="D660" s="29"/>
      <c r="E660" s="29"/>
      <c r="F660" s="12"/>
      <c r="G660" s="12"/>
      <c r="J660" s="12"/>
      <c r="M660" s="142"/>
      <c r="N660" s="142"/>
      <c r="O660" s="12"/>
      <c r="P660" s="12"/>
      <c r="S660"/>
    </row>
    <row r="661" spans="2:19" x14ac:dyDescent="0.25">
      <c r="B661" s="12"/>
      <c r="C661" s="29"/>
      <c r="D661" s="29"/>
      <c r="E661" s="29"/>
      <c r="F661" s="12"/>
      <c r="G661" s="12"/>
      <c r="J661" s="12"/>
      <c r="M661" s="142"/>
      <c r="N661" s="142"/>
      <c r="O661" s="12"/>
      <c r="P661" s="12"/>
      <c r="S661"/>
    </row>
    <row r="662" spans="2:19" x14ac:dyDescent="0.25">
      <c r="B662" s="12"/>
      <c r="C662" s="29"/>
      <c r="D662" s="29"/>
      <c r="E662" s="29"/>
      <c r="F662" s="12"/>
      <c r="G662" s="12"/>
      <c r="J662" s="12"/>
      <c r="M662" s="142"/>
      <c r="N662" s="142"/>
      <c r="O662" s="12"/>
      <c r="P662" s="12"/>
      <c r="S662"/>
    </row>
    <row r="663" spans="2:19" x14ac:dyDescent="0.25">
      <c r="B663" s="12"/>
      <c r="C663" s="29"/>
      <c r="D663" s="29"/>
      <c r="E663" s="29"/>
      <c r="F663" s="12"/>
      <c r="G663" s="12"/>
      <c r="J663" s="12"/>
      <c r="M663" s="142"/>
      <c r="N663" s="142"/>
      <c r="O663" s="12"/>
      <c r="P663" s="12"/>
      <c r="S663"/>
    </row>
    <row r="664" spans="2:19" x14ac:dyDescent="0.25">
      <c r="B664" s="12"/>
      <c r="C664" s="29"/>
      <c r="D664" s="29"/>
      <c r="E664" s="29"/>
      <c r="F664" s="12"/>
      <c r="G664" s="12"/>
      <c r="J664" s="12"/>
      <c r="M664" s="142"/>
      <c r="N664" s="142"/>
      <c r="O664" s="12"/>
      <c r="P664" s="12"/>
      <c r="S664"/>
    </row>
    <row r="665" spans="2:19" x14ac:dyDescent="0.25">
      <c r="B665" s="12"/>
      <c r="C665" s="29"/>
      <c r="D665" s="29"/>
      <c r="E665" s="29"/>
      <c r="F665" s="12"/>
      <c r="G665" s="12"/>
      <c r="J665" s="12"/>
      <c r="M665" s="142"/>
      <c r="N665" s="142"/>
      <c r="O665" s="12"/>
      <c r="P665" s="12"/>
      <c r="S665"/>
    </row>
    <row r="666" spans="2:19" x14ac:dyDescent="0.25">
      <c r="B666" s="12"/>
      <c r="C666" s="29"/>
      <c r="D666" s="29"/>
      <c r="E666" s="29"/>
      <c r="F666" s="12"/>
      <c r="G666" s="12"/>
      <c r="J666" s="12"/>
      <c r="M666" s="142"/>
      <c r="N666" s="142"/>
      <c r="O666" s="12"/>
      <c r="P666" s="12"/>
      <c r="S666"/>
    </row>
    <row r="667" spans="2:19" x14ac:dyDescent="0.25">
      <c r="B667" s="12"/>
      <c r="C667" s="29"/>
      <c r="D667" s="29"/>
      <c r="E667" s="29"/>
      <c r="F667" s="12"/>
      <c r="G667" s="12"/>
      <c r="J667" s="12"/>
      <c r="M667" s="142"/>
      <c r="N667" s="142"/>
      <c r="O667" s="12"/>
      <c r="P667" s="12"/>
      <c r="S667"/>
    </row>
    <row r="668" spans="2:19" x14ac:dyDescent="0.25">
      <c r="B668" s="12"/>
      <c r="C668" s="29"/>
      <c r="D668" s="29"/>
      <c r="E668" s="29"/>
      <c r="F668" s="12"/>
      <c r="G668" s="12"/>
      <c r="J668" s="12"/>
      <c r="M668" s="142"/>
      <c r="N668" s="142"/>
      <c r="O668" s="12"/>
      <c r="P668" s="12"/>
      <c r="S668"/>
    </row>
    <row r="669" spans="2:19" x14ac:dyDescent="0.25">
      <c r="B669" s="12"/>
      <c r="C669" s="29"/>
      <c r="D669" s="29"/>
      <c r="E669" s="29"/>
      <c r="F669" s="12"/>
      <c r="G669" s="12"/>
      <c r="J669" s="12"/>
      <c r="M669" s="142"/>
      <c r="N669" s="142"/>
      <c r="O669" s="12"/>
      <c r="P669" s="12"/>
      <c r="S669"/>
    </row>
    <row r="670" spans="2:19" x14ac:dyDescent="0.25">
      <c r="B670" s="12"/>
      <c r="C670" s="29"/>
      <c r="D670" s="29"/>
      <c r="E670" s="29"/>
      <c r="F670" s="12"/>
      <c r="G670" s="12"/>
      <c r="J670" s="12"/>
      <c r="M670" s="142"/>
      <c r="N670" s="142"/>
      <c r="O670" s="12"/>
      <c r="P670" s="12"/>
      <c r="S670"/>
    </row>
    <row r="671" spans="2:19" x14ac:dyDescent="0.25">
      <c r="B671" s="12"/>
      <c r="C671" s="29"/>
      <c r="D671" s="29"/>
      <c r="E671" s="29"/>
      <c r="F671" s="12"/>
      <c r="G671" s="12"/>
      <c r="J671" s="12"/>
      <c r="M671" s="142"/>
      <c r="N671" s="142"/>
      <c r="O671" s="12"/>
      <c r="P671" s="12"/>
      <c r="S671"/>
    </row>
    <row r="672" spans="2:19" x14ac:dyDescent="0.25">
      <c r="B672" s="12"/>
      <c r="C672" s="29"/>
      <c r="D672" s="29"/>
      <c r="E672" s="29"/>
      <c r="F672" s="12"/>
      <c r="G672" s="12"/>
      <c r="J672" s="12"/>
      <c r="M672" s="142"/>
      <c r="N672" s="142"/>
      <c r="O672" s="12"/>
      <c r="P672" s="12"/>
      <c r="S672"/>
    </row>
    <row r="673" spans="2:19" x14ac:dyDescent="0.25">
      <c r="B673" s="12"/>
      <c r="C673" s="29"/>
      <c r="D673" s="29"/>
      <c r="E673" s="29"/>
      <c r="F673" s="12"/>
      <c r="G673" s="12"/>
      <c r="J673" s="12"/>
      <c r="M673" s="142"/>
      <c r="N673" s="142"/>
      <c r="O673" s="12"/>
      <c r="P673" s="12"/>
      <c r="S673"/>
    </row>
    <row r="674" spans="2:19" x14ac:dyDescent="0.25">
      <c r="B674" s="12"/>
      <c r="C674" s="29"/>
      <c r="D674" s="29"/>
      <c r="E674" s="29"/>
      <c r="F674" s="12"/>
      <c r="G674" s="12"/>
      <c r="J674" s="12"/>
      <c r="M674" s="142"/>
      <c r="N674" s="142"/>
      <c r="O674" s="12"/>
      <c r="P674" s="12"/>
      <c r="S674"/>
    </row>
    <row r="675" spans="2:19" x14ac:dyDescent="0.25">
      <c r="B675" s="12"/>
      <c r="C675" s="29"/>
      <c r="D675" s="29"/>
      <c r="E675" s="29"/>
      <c r="F675" s="12"/>
      <c r="G675" s="12"/>
      <c r="J675" s="12"/>
      <c r="M675" s="142"/>
      <c r="N675" s="142"/>
      <c r="O675" s="12"/>
      <c r="P675" s="12"/>
      <c r="S675"/>
    </row>
    <row r="676" spans="2:19" x14ac:dyDescent="0.25">
      <c r="B676" s="12"/>
      <c r="C676" s="29"/>
      <c r="D676" s="29"/>
      <c r="E676" s="29"/>
      <c r="F676" s="12"/>
      <c r="G676" s="12"/>
      <c r="J676" s="12"/>
      <c r="M676" s="142"/>
      <c r="N676" s="142"/>
      <c r="O676" s="12"/>
      <c r="P676" s="12"/>
      <c r="S676"/>
    </row>
    <row r="677" spans="2:19" x14ac:dyDescent="0.25">
      <c r="B677" s="12"/>
      <c r="C677" s="29"/>
      <c r="D677" s="29"/>
      <c r="E677" s="29"/>
      <c r="F677" s="12"/>
      <c r="G677" s="12"/>
      <c r="J677" s="12"/>
      <c r="M677" s="142"/>
      <c r="N677" s="142"/>
      <c r="O677" s="12"/>
      <c r="P677" s="12"/>
      <c r="S677"/>
    </row>
    <row r="678" spans="2:19" x14ac:dyDescent="0.25">
      <c r="B678" s="12"/>
      <c r="C678" s="29"/>
      <c r="D678" s="29"/>
      <c r="E678" s="29"/>
      <c r="F678" s="12"/>
      <c r="G678" s="12"/>
      <c r="J678" s="12"/>
      <c r="M678" s="142"/>
      <c r="N678" s="142"/>
      <c r="O678" s="12"/>
      <c r="P678" s="12"/>
      <c r="S678"/>
    </row>
    <row r="679" spans="2:19" x14ac:dyDescent="0.25">
      <c r="B679" s="12"/>
      <c r="C679" s="29"/>
      <c r="D679" s="29"/>
      <c r="E679" s="29"/>
      <c r="F679" s="12"/>
      <c r="G679" s="12"/>
      <c r="J679" s="12"/>
      <c r="M679" s="142"/>
      <c r="N679" s="142"/>
      <c r="O679" s="12"/>
      <c r="P679" s="12"/>
      <c r="S679"/>
    </row>
    <row r="680" spans="2:19" x14ac:dyDescent="0.25">
      <c r="B680" s="12"/>
      <c r="C680" s="29"/>
      <c r="D680" s="29"/>
      <c r="E680" s="29"/>
      <c r="F680" s="12"/>
      <c r="G680" s="12"/>
      <c r="J680" s="12"/>
      <c r="M680" s="142"/>
      <c r="N680" s="142"/>
      <c r="O680" s="12"/>
      <c r="P680" s="12"/>
      <c r="S680"/>
    </row>
    <row r="681" spans="2:19" x14ac:dyDescent="0.25">
      <c r="B681" s="12"/>
      <c r="C681" s="29"/>
      <c r="D681" s="29"/>
      <c r="E681" s="29"/>
      <c r="F681" s="12"/>
      <c r="G681" s="12"/>
      <c r="J681" s="12"/>
      <c r="M681" s="142"/>
      <c r="N681" s="142"/>
      <c r="O681" s="12"/>
      <c r="P681" s="12"/>
      <c r="S681"/>
    </row>
    <row r="682" spans="2:19" x14ac:dyDescent="0.25">
      <c r="B682" s="12"/>
      <c r="C682" s="29"/>
      <c r="D682" s="29"/>
      <c r="E682" s="29"/>
      <c r="F682" s="12"/>
      <c r="G682" s="12"/>
      <c r="J682" s="12"/>
      <c r="M682" s="142"/>
      <c r="N682" s="142"/>
      <c r="O682" s="12"/>
      <c r="P682" s="12"/>
      <c r="S682"/>
    </row>
    <row r="683" spans="2:19" x14ac:dyDescent="0.25">
      <c r="B683" s="12"/>
      <c r="C683" s="29"/>
      <c r="D683" s="29"/>
      <c r="E683" s="29"/>
      <c r="F683" s="12"/>
      <c r="G683" s="12"/>
      <c r="J683" s="12"/>
      <c r="M683" s="142"/>
      <c r="N683" s="142"/>
      <c r="O683" s="12"/>
      <c r="P683" s="12"/>
      <c r="S683"/>
    </row>
    <row r="684" spans="2:19" x14ac:dyDescent="0.25">
      <c r="B684" s="12"/>
      <c r="C684" s="29"/>
      <c r="D684" s="29"/>
      <c r="E684" s="29"/>
      <c r="F684" s="12"/>
      <c r="G684" s="12"/>
      <c r="J684" s="12"/>
      <c r="M684" s="142"/>
      <c r="N684" s="142"/>
      <c r="O684" s="12"/>
      <c r="P684" s="12"/>
      <c r="S684"/>
    </row>
    <row r="685" spans="2:19" x14ac:dyDescent="0.25">
      <c r="B685" s="12"/>
      <c r="C685" s="29"/>
      <c r="D685" s="29"/>
      <c r="E685" s="29"/>
      <c r="F685" s="12"/>
      <c r="G685" s="12"/>
      <c r="J685" s="12"/>
      <c r="M685" s="142"/>
      <c r="N685" s="142"/>
      <c r="O685" s="12"/>
      <c r="P685" s="12"/>
      <c r="S685"/>
    </row>
    <row r="686" spans="2:19" x14ac:dyDescent="0.25">
      <c r="B686" s="12"/>
      <c r="C686" s="29"/>
      <c r="D686" s="29"/>
      <c r="E686" s="29"/>
      <c r="F686" s="12"/>
      <c r="G686" s="12"/>
      <c r="J686" s="12"/>
      <c r="M686" s="142"/>
      <c r="N686" s="142"/>
      <c r="O686" s="12"/>
      <c r="P686" s="12"/>
      <c r="S686"/>
    </row>
    <row r="687" spans="2:19" x14ac:dyDescent="0.25">
      <c r="B687" s="12"/>
      <c r="C687" s="29"/>
      <c r="D687" s="29"/>
      <c r="E687" s="29"/>
      <c r="F687" s="12"/>
      <c r="G687" s="12"/>
      <c r="J687" s="12"/>
      <c r="M687" s="142"/>
      <c r="N687" s="142"/>
      <c r="O687" s="12"/>
      <c r="P687" s="12"/>
      <c r="S687"/>
    </row>
    <row r="688" spans="2:19" x14ac:dyDescent="0.25">
      <c r="B688" s="12"/>
      <c r="C688" s="29"/>
      <c r="D688" s="29"/>
      <c r="E688" s="29"/>
      <c r="F688" s="12"/>
      <c r="G688" s="12"/>
      <c r="J688" s="12"/>
      <c r="M688" s="142"/>
      <c r="N688" s="142"/>
      <c r="O688" s="12"/>
      <c r="P688" s="12"/>
      <c r="S688"/>
    </row>
    <row r="689" spans="2:19" x14ac:dyDescent="0.25">
      <c r="B689" s="12"/>
      <c r="C689" s="29"/>
      <c r="D689" s="29"/>
      <c r="E689" s="29"/>
      <c r="F689" s="12"/>
      <c r="G689" s="12"/>
      <c r="J689" s="12"/>
      <c r="M689" s="142"/>
      <c r="N689" s="142"/>
      <c r="O689" s="12"/>
      <c r="P689" s="12"/>
      <c r="S689"/>
    </row>
    <row r="690" spans="2:19" x14ac:dyDescent="0.25">
      <c r="B690" s="12"/>
      <c r="C690" s="29"/>
      <c r="D690" s="29"/>
      <c r="E690" s="29"/>
      <c r="F690" s="12"/>
      <c r="G690" s="12"/>
      <c r="J690" s="12"/>
      <c r="M690" s="142"/>
      <c r="N690" s="142"/>
      <c r="O690" s="12"/>
      <c r="P690" s="12"/>
      <c r="S690"/>
    </row>
    <row r="691" spans="2:19" x14ac:dyDescent="0.25">
      <c r="B691" s="12"/>
      <c r="C691" s="29"/>
      <c r="D691" s="29"/>
      <c r="E691" s="29"/>
      <c r="F691" s="12"/>
      <c r="G691" s="12"/>
      <c r="J691" s="12"/>
      <c r="M691" s="142"/>
      <c r="N691" s="142"/>
      <c r="O691" s="12"/>
      <c r="P691" s="12"/>
      <c r="S691"/>
    </row>
    <row r="692" spans="2:19" x14ac:dyDescent="0.25">
      <c r="B692" s="12"/>
      <c r="C692" s="29"/>
      <c r="D692" s="29"/>
      <c r="E692" s="29"/>
      <c r="F692" s="12"/>
      <c r="G692" s="12"/>
      <c r="J692" s="12"/>
      <c r="M692" s="142"/>
      <c r="N692" s="142"/>
      <c r="O692" s="12"/>
      <c r="P692" s="12"/>
      <c r="S692"/>
    </row>
    <row r="693" spans="2:19" x14ac:dyDescent="0.25">
      <c r="B693" s="12"/>
      <c r="C693" s="29"/>
      <c r="D693" s="29"/>
      <c r="E693" s="29"/>
      <c r="F693" s="12"/>
      <c r="G693" s="12"/>
      <c r="J693" s="12"/>
      <c r="M693" s="142"/>
      <c r="N693" s="142"/>
      <c r="O693" s="12"/>
      <c r="P693" s="12"/>
      <c r="S693"/>
    </row>
    <row r="694" spans="2:19" x14ac:dyDescent="0.25">
      <c r="B694" s="12"/>
      <c r="C694" s="29"/>
      <c r="D694" s="29"/>
      <c r="E694" s="29"/>
      <c r="F694" s="12"/>
      <c r="G694" s="12"/>
      <c r="J694" s="12"/>
      <c r="M694" s="142"/>
      <c r="N694" s="142"/>
      <c r="O694" s="12"/>
      <c r="P694" s="12"/>
      <c r="S694"/>
    </row>
    <row r="695" spans="2:19" x14ac:dyDescent="0.25">
      <c r="B695" s="12"/>
      <c r="C695" s="29"/>
      <c r="D695" s="29"/>
      <c r="E695" s="29"/>
      <c r="F695" s="12"/>
      <c r="G695" s="12"/>
      <c r="J695" s="12"/>
      <c r="M695" s="142"/>
      <c r="N695" s="142"/>
      <c r="O695" s="12"/>
      <c r="P695" s="12"/>
      <c r="S695"/>
    </row>
    <row r="696" spans="2:19" x14ac:dyDescent="0.25">
      <c r="B696" s="12"/>
      <c r="C696" s="29"/>
      <c r="D696" s="29"/>
      <c r="E696" s="29"/>
      <c r="F696" s="12"/>
      <c r="G696" s="12"/>
      <c r="J696" s="12"/>
      <c r="M696" s="142"/>
      <c r="N696" s="142"/>
      <c r="O696" s="12"/>
      <c r="P696" s="12"/>
      <c r="S696"/>
    </row>
    <row r="697" spans="2:19" x14ac:dyDescent="0.25">
      <c r="B697" s="12"/>
      <c r="C697" s="29"/>
      <c r="D697" s="29"/>
      <c r="E697" s="29"/>
      <c r="F697" s="12"/>
      <c r="G697" s="12"/>
      <c r="J697" s="12"/>
      <c r="M697" s="142"/>
      <c r="N697" s="142"/>
      <c r="O697" s="12"/>
      <c r="P697" s="12"/>
      <c r="S697"/>
    </row>
    <row r="698" spans="2:19" x14ac:dyDescent="0.25">
      <c r="B698" s="12"/>
      <c r="C698" s="29"/>
      <c r="D698" s="29"/>
      <c r="E698" s="29"/>
      <c r="F698" s="12"/>
      <c r="G698" s="12"/>
      <c r="J698" s="12"/>
      <c r="M698" s="142"/>
      <c r="N698" s="142"/>
      <c r="O698" s="12"/>
      <c r="P698" s="12"/>
      <c r="S698"/>
    </row>
    <row r="699" spans="2:19" x14ac:dyDescent="0.25">
      <c r="B699" s="12"/>
      <c r="C699" s="29"/>
      <c r="D699" s="29"/>
      <c r="E699" s="29"/>
      <c r="F699" s="12"/>
      <c r="G699" s="12"/>
      <c r="J699" s="12"/>
      <c r="M699" s="142"/>
      <c r="N699" s="142"/>
      <c r="O699" s="12"/>
      <c r="P699" s="12"/>
      <c r="S699"/>
    </row>
    <row r="700" spans="2:19" x14ac:dyDescent="0.25">
      <c r="B700" s="12"/>
      <c r="C700" s="29"/>
      <c r="D700" s="29"/>
      <c r="E700" s="29"/>
      <c r="F700" s="12"/>
      <c r="G700" s="12"/>
      <c r="J700" s="12"/>
      <c r="M700" s="142"/>
      <c r="N700" s="142"/>
      <c r="O700" s="12"/>
      <c r="P700" s="12"/>
      <c r="S700"/>
    </row>
    <row r="701" spans="2:19" x14ac:dyDescent="0.25">
      <c r="B701" s="12"/>
      <c r="C701" s="29"/>
      <c r="D701" s="29"/>
      <c r="E701" s="29"/>
      <c r="F701" s="12"/>
      <c r="G701" s="12"/>
      <c r="J701" s="12"/>
      <c r="M701" s="142"/>
      <c r="N701" s="142"/>
      <c r="O701" s="12"/>
      <c r="P701" s="12"/>
      <c r="S701"/>
    </row>
    <row r="702" spans="2:19" x14ac:dyDescent="0.25">
      <c r="B702" s="12"/>
      <c r="C702" s="29"/>
      <c r="D702" s="29"/>
      <c r="E702" s="29"/>
      <c r="F702" s="12"/>
      <c r="G702" s="12"/>
      <c r="J702" s="12"/>
      <c r="M702" s="142"/>
      <c r="N702" s="142"/>
      <c r="O702" s="12"/>
      <c r="P702" s="12"/>
      <c r="S702"/>
    </row>
    <row r="703" spans="2:19" x14ac:dyDescent="0.25">
      <c r="B703" s="12"/>
      <c r="C703" s="29"/>
      <c r="D703" s="29"/>
      <c r="E703" s="29"/>
      <c r="F703" s="12"/>
      <c r="G703" s="12"/>
      <c r="J703" s="12"/>
      <c r="M703" s="142"/>
      <c r="N703" s="142"/>
      <c r="O703" s="12"/>
      <c r="P703" s="12"/>
      <c r="S703"/>
    </row>
    <row r="704" spans="2:19" x14ac:dyDescent="0.25">
      <c r="B704" s="12"/>
      <c r="C704" s="29"/>
      <c r="D704" s="29"/>
      <c r="E704" s="29"/>
      <c r="F704" s="12"/>
      <c r="G704" s="12"/>
      <c r="J704" s="12"/>
      <c r="M704" s="142"/>
      <c r="N704" s="142"/>
      <c r="O704" s="12"/>
      <c r="P704" s="12"/>
      <c r="S704"/>
    </row>
    <row r="705" spans="2:19" x14ac:dyDescent="0.25">
      <c r="B705" s="12"/>
      <c r="C705" s="29"/>
      <c r="D705" s="29"/>
      <c r="E705" s="29"/>
      <c r="F705" s="12"/>
      <c r="G705" s="12"/>
      <c r="J705" s="12"/>
      <c r="M705" s="142"/>
      <c r="N705" s="142"/>
      <c r="O705" s="12"/>
      <c r="P705" s="12"/>
      <c r="S705"/>
    </row>
    <row r="706" spans="2:19" x14ac:dyDescent="0.25">
      <c r="B706" s="12"/>
      <c r="C706" s="29"/>
      <c r="D706" s="29"/>
      <c r="E706" s="29"/>
      <c r="F706" s="12"/>
      <c r="G706" s="12"/>
      <c r="J706" s="12"/>
      <c r="M706" s="142"/>
      <c r="N706" s="142"/>
      <c r="O706" s="12"/>
      <c r="P706" s="12"/>
      <c r="S706"/>
    </row>
    <row r="707" spans="2:19" x14ac:dyDescent="0.25">
      <c r="B707" s="12"/>
      <c r="C707" s="29"/>
      <c r="D707" s="29"/>
      <c r="E707" s="29"/>
      <c r="F707" s="12"/>
      <c r="G707" s="12"/>
      <c r="J707" s="12"/>
      <c r="M707" s="142"/>
      <c r="N707" s="142"/>
      <c r="O707" s="12"/>
      <c r="P707" s="12"/>
      <c r="S707"/>
    </row>
    <row r="708" spans="2:19" x14ac:dyDescent="0.25">
      <c r="B708" s="12"/>
      <c r="C708" s="29"/>
      <c r="D708" s="29"/>
      <c r="E708" s="29"/>
      <c r="F708" s="12"/>
      <c r="G708" s="12"/>
      <c r="J708" s="12"/>
      <c r="M708" s="142"/>
      <c r="N708" s="142"/>
      <c r="O708" s="12"/>
      <c r="P708" s="12"/>
      <c r="S708"/>
    </row>
    <row r="709" spans="2:19" x14ac:dyDescent="0.25">
      <c r="B709" s="12"/>
      <c r="C709" s="29"/>
      <c r="D709" s="29"/>
      <c r="E709" s="29"/>
      <c r="F709" s="12"/>
      <c r="G709" s="12"/>
      <c r="J709" s="12"/>
      <c r="M709" s="142"/>
      <c r="N709" s="142"/>
      <c r="O709" s="12"/>
      <c r="P709" s="12"/>
      <c r="S709"/>
    </row>
    <row r="710" spans="2:19" x14ac:dyDescent="0.25">
      <c r="B710" s="12"/>
      <c r="C710" s="29"/>
      <c r="D710" s="29"/>
      <c r="E710" s="29"/>
      <c r="F710" s="12"/>
      <c r="G710" s="12"/>
      <c r="J710" s="12"/>
      <c r="M710" s="142"/>
      <c r="N710" s="142"/>
      <c r="O710" s="12"/>
      <c r="P710" s="12"/>
      <c r="S710"/>
    </row>
    <row r="711" spans="2:19" x14ac:dyDescent="0.25">
      <c r="B711" s="12"/>
      <c r="C711" s="29"/>
      <c r="D711" s="29"/>
      <c r="E711" s="29"/>
      <c r="F711" s="12"/>
      <c r="G711" s="12"/>
      <c r="J711" s="12"/>
      <c r="M711" s="142"/>
      <c r="N711" s="142"/>
      <c r="O711" s="12"/>
      <c r="P711" s="12"/>
      <c r="S711"/>
    </row>
    <row r="712" spans="2:19" x14ac:dyDescent="0.25">
      <c r="B712" s="12"/>
      <c r="C712" s="29"/>
      <c r="D712" s="29"/>
      <c r="E712" s="29"/>
      <c r="F712" s="12"/>
      <c r="G712" s="12"/>
      <c r="J712" s="12"/>
      <c r="M712" s="142"/>
      <c r="N712" s="142"/>
      <c r="O712" s="12"/>
      <c r="P712" s="12"/>
      <c r="S712"/>
    </row>
    <row r="713" spans="2:19" x14ac:dyDescent="0.25">
      <c r="B713" s="12"/>
      <c r="C713" s="29"/>
      <c r="D713" s="29"/>
      <c r="E713" s="29"/>
      <c r="F713" s="12"/>
      <c r="G713" s="12"/>
      <c r="J713" s="12"/>
      <c r="M713" s="142"/>
      <c r="N713" s="142"/>
      <c r="O713" s="12"/>
      <c r="P713" s="12"/>
      <c r="S713"/>
    </row>
    <row r="714" spans="2:19" x14ac:dyDescent="0.25">
      <c r="B714" s="12"/>
      <c r="C714" s="29"/>
      <c r="D714" s="29"/>
      <c r="E714" s="29"/>
      <c r="F714" s="12"/>
      <c r="G714" s="12"/>
      <c r="J714" s="12"/>
      <c r="M714" s="142"/>
      <c r="N714" s="142"/>
      <c r="O714" s="12"/>
      <c r="P714" s="12"/>
      <c r="S714"/>
    </row>
    <row r="715" spans="2:19" x14ac:dyDescent="0.25">
      <c r="B715" s="12"/>
      <c r="C715" s="29"/>
      <c r="D715" s="29"/>
      <c r="E715" s="29"/>
      <c r="F715" s="12"/>
      <c r="G715" s="12"/>
      <c r="J715" s="12"/>
      <c r="M715" s="142"/>
      <c r="N715" s="142"/>
      <c r="O715" s="12"/>
      <c r="P715" s="12"/>
      <c r="S715"/>
    </row>
    <row r="716" spans="2:19" x14ac:dyDescent="0.25">
      <c r="B716" s="12"/>
      <c r="C716" s="29"/>
      <c r="D716" s="29"/>
      <c r="E716" s="29"/>
      <c r="F716" s="12"/>
      <c r="G716" s="12"/>
      <c r="J716" s="12"/>
      <c r="M716" s="142"/>
      <c r="N716" s="142"/>
      <c r="O716" s="12"/>
      <c r="P716" s="12"/>
      <c r="S716"/>
    </row>
    <row r="717" spans="2:19" x14ac:dyDescent="0.25">
      <c r="B717" s="12"/>
      <c r="C717" s="29"/>
      <c r="D717" s="29"/>
      <c r="E717" s="29"/>
      <c r="F717" s="12"/>
      <c r="G717" s="12"/>
      <c r="J717" s="12"/>
      <c r="M717" s="142"/>
      <c r="N717" s="142"/>
      <c r="O717" s="12"/>
      <c r="P717" s="12"/>
      <c r="S717"/>
    </row>
    <row r="718" spans="2:19" x14ac:dyDescent="0.25">
      <c r="B718" s="12"/>
      <c r="C718" s="29"/>
      <c r="D718" s="29"/>
      <c r="E718" s="29"/>
      <c r="F718" s="12"/>
      <c r="G718" s="12"/>
      <c r="J718" s="12"/>
      <c r="M718" s="142"/>
      <c r="N718" s="142"/>
      <c r="O718" s="12"/>
      <c r="P718" s="12"/>
      <c r="S718"/>
    </row>
    <row r="719" spans="2:19" x14ac:dyDescent="0.25">
      <c r="B719" s="12"/>
      <c r="C719" s="29"/>
      <c r="D719" s="29"/>
      <c r="E719" s="29"/>
      <c r="F719" s="12"/>
      <c r="G719" s="12"/>
      <c r="J719" s="12"/>
      <c r="M719" s="142"/>
      <c r="N719" s="142"/>
      <c r="O719" s="12"/>
      <c r="P719" s="12"/>
      <c r="S719"/>
    </row>
    <row r="720" spans="2:19" x14ac:dyDescent="0.25">
      <c r="B720" s="12"/>
      <c r="C720" s="29"/>
      <c r="D720" s="29"/>
      <c r="E720" s="29"/>
      <c r="F720" s="12"/>
      <c r="G720" s="12"/>
      <c r="J720" s="12"/>
      <c r="M720" s="142"/>
      <c r="N720" s="142"/>
      <c r="O720" s="12"/>
      <c r="P720" s="12"/>
      <c r="S720"/>
    </row>
    <row r="721" spans="2:19" x14ac:dyDescent="0.25">
      <c r="B721" s="12"/>
      <c r="C721" s="29"/>
      <c r="D721" s="29"/>
      <c r="E721" s="29"/>
      <c r="F721" s="12"/>
      <c r="G721" s="12"/>
      <c r="J721" s="12"/>
      <c r="M721" s="142"/>
      <c r="N721" s="142"/>
      <c r="O721" s="12"/>
      <c r="P721" s="12"/>
      <c r="S721"/>
    </row>
    <row r="722" spans="2:19" x14ac:dyDescent="0.25">
      <c r="B722" s="12"/>
      <c r="C722" s="29"/>
      <c r="D722" s="29"/>
      <c r="E722" s="29"/>
      <c r="F722" s="12"/>
      <c r="G722" s="12"/>
      <c r="J722" s="12"/>
      <c r="M722" s="142"/>
      <c r="N722" s="142"/>
      <c r="O722" s="12"/>
      <c r="P722" s="12"/>
      <c r="S722"/>
    </row>
    <row r="723" spans="2:19" x14ac:dyDescent="0.25">
      <c r="B723" s="12"/>
      <c r="C723" s="29"/>
      <c r="D723" s="29"/>
      <c r="E723" s="29"/>
      <c r="F723" s="12"/>
      <c r="G723" s="12"/>
      <c r="J723" s="12"/>
      <c r="M723" s="142"/>
      <c r="N723" s="142"/>
      <c r="O723" s="12"/>
      <c r="P723" s="12"/>
      <c r="S723"/>
    </row>
    <row r="724" spans="2:19" x14ac:dyDescent="0.25">
      <c r="B724" s="12"/>
      <c r="C724" s="29"/>
      <c r="D724" s="29"/>
      <c r="E724" s="29"/>
      <c r="F724" s="12"/>
      <c r="G724" s="12"/>
      <c r="J724" s="12"/>
      <c r="M724" s="142"/>
      <c r="N724" s="142"/>
      <c r="O724" s="12"/>
      <c r="P724" s="12"/>
      <c r="S724"/>
    </row>
    <row r="725" spans="2:19" x14ac:dyDescent="0.25">
      <c r="B725" s="12"/>
      <c r="C725" s="29"/>
      <c r="D725" s="29"/>
      <c r="E725" s="29"/>
      <c r="F725" s="12"/>
      <c r="G725" s="12"/>
      <c r="J725" s="12"/>
      <c r="M725" s="142"/>
      <c r="N725" s="142"/>
      <c r="O725" s="12"/>
      <c r="P725" s="12"/>
      <c r="S725"/>
    </row>
    <row r="726" spans="2:19" x14ac:dyDescent="0.25">
      <c r="B726" s="12"/>
      <c r="C726" s="29"/>
      <c r="D726" s="29"/>
      <c r="E726" s="29"/>
      <c r="F726" s="12"/>
      <c r="G726" s="12"/>
      <c r="J726" s="12"/>
      <c r="M726" s="142"/>
      <c r="N726" s="142"/>
      <c r="O726" s="12"/>
      <c r="P726" s="12"/>
      <c r="S726"/>
    </row>
    <row r="727" spans="2:19" x14ac:dyDescent="0.25">
      <c r="B727" s="12"/>
      <c r="C727" s="29"/>
      <c r="D727" s="29"/>
      <c r="E727" s="29"/>
      <c r="F727" s="12"/>
      <c r="G727" s="12"/>
      <c r="J727" s="12"/>
      <c r="M727" s="142"/>
      <c r="N727" s="142"/>
      <c r="O727" s="12"/>
      <c r="P727" s="12"/>
      <c r="S727"/>
    </row>
    <row r="728" spans="2:19" x14ac:dyDescent="0.25">
      <c r="B728" s="12"/>
      <c r="C728" s="29"/>
      <c r="D728" s="29"/>
      <c r="E728" s="29"/>
      <c r="F728" s="12"/>
      <c r="G728" s="12"/>
      <c r="J728" s="12"/>
      <c r="M728" s="142"/>
      <c r="N728" s="142"/>
      <c r="O728" s="12"/>
      <c r="P728" s="12"/>
      <c r="S728"/>
    </row>
    <row r="729" spans="2:19" x14ac:dyDescent="0.25">
      <c r="B729" s="12"/>
      <c r="C729" s="29"/>
      <c r="D729" s="29"/>
      <c r="E729" s="29"/>
      <c r="F729" s="12"/>
      <c r="G729" s="12"/>
      <c r="J729" s="12"/>
      <c r="M729" s="142"/>
      <c r="N729" s="142"/>
      <c r="O729" s="12"/>
      <c r="P729" s="12"/>
      <c r="S729"/>
    </row>
    <row r="730" spans="2:19" x14ac:dyDescent="0.25">
      <c r="B730" s="12"/>
      <c r="C730" s="29"/>
      <c r="D730" s="29"/>
      <c r="E730" s="29"/>
      <c r="F730" s="12"/>
      <c r="G730" s="12"/>
      <c r="J730" s="12"/>
      <c r="M730" s="142"/>
      <c r="N730" s="142"/>
      <c r="O730" s="12"/>
      <c r="P730" s="12"/>
      <c r="S730"/>
    </row>
    <row r="731" spans="2:19" x14ac:dyDescent="0.25">
      <c r="B731" s="12"/>
      <c r="C731" s="29"/>
      <c r="D731" s="29"/>
      <c r="E731" s="29"/>
      <c r="F731" s="12"/>
      <c r="G731" s="12"/>
      <c r="J731" s="12"/>
      <c r="M731" s="142"/>
      <c r="N731" s="142"/>
      <c r="O731" s="12"/>
      <c r="P731" s="12"/>
      <c r="S731"/>
    </row>
    <row r="732" spans="2:19" x14ac:dyDescent="0.25">
      <c r="B732" s="12"/>
      <c r="C732" s="29"/>
      <c r="D732" s="29"/>
      <c r="E732" s="29"/>
      <c r="F732" s="12"/>
      <c r="G732" s="12"/>
      <c r="J732" s="12"/>
      <c r="M732" s="142"/>
      <c r="N732" s="142"/>
      <c r="O732" s="12"/>
      <c r="P732" s="12"/>
      <c r="S732"/>
    </row>
    <row r="733" spans="2:19" x14ac:dyDescent="0.25">
      <c r="B733" s="12"/>
      <c r="C733" s="29"/>
      <c r="D733" s="29"/>
      <c r="E733" s="29"/>
      <c r="F733" s="12"/>
      <c r="G733" s="12"/>
      <c r="J733" s="12"/>
      <c r="M733" s="142"/>
      <c r="N733" s="142"/>
      <c r="O733" s="12"/>
      <c r="P733" s="12"/>
      <c r="S733"/>
    </row>
    <row r="734" spans="2:19" x14ac:dyDescent="0.25">
      <c r="B734" s="12"/>
      <c r="C734" s="29"/>
      <c r="D734" s="29"/>
      <c r="E734" s="29"/>
      <c r="F734" s="12"/>
      <c r="G734" s="12"/>
      <c r="J734" s="12"/>
      <c r="M734" s="142"/>
      <c r="N734" s="142"/>
      <c r="O734" s="12"/>
      <c r="P734" s="12"/>
      <c r="S734"/>
    </row>
    <row r="735" spans="2:19" x14ac:dyDescent="0.25">
      <c r="B735" s="12"/>
      <c r="C735" s="29"/>
      <c r="D735" s="29"/>
      <c r="E735" s="29"/>
      <c r="F735" s="12"/>
      <c r="G735" s="12"/>
      <c r="J735" s="12"/>
      <c r="M735" s="142"/>
      <c r="N735" s="142"/>
      <c r="O735" s="12"/>
      <c r="P735" s="12"/>
      <c r="S735"/>
    </row>
    <row r="736" spans="2:19" x14ac:dyDescent="0.25">
      <c r="B736" s="12"/>
      <c r="C736" s="29"/>
      <c r="D736" s="29"/>
      <c r="E736" s="29"/>
      <c r="F736" s="12"/>
      <c r="G736" s="12"/>
      <c r="J736" s="12"/>
      <c r="M736" s="142"/>
      <c r="N736" s="142"/>
      <c r="O736" s="12"/>
      <c r="P736" s="12"/>
      <c r="S736"/>
    </row>
    <row r="737" spans="2:19" x14ac:dyDescent="0.25">
      <c r="B737" s="12"/>
      <c r="C737" s="29"/>
      <c r="D737" s="29"/>
      <c r="E737" s="29"/>
      <c r="F737" s="12"/>
      <c r="G737" s="12"/>
      <c r="J737" s="12"/>
      <c r="M737" s="142"/>
      <c r="N737" s="142"/>
      <c r="O737" s="12"/>
      <c r="P737" s="12"/>
      <c r="S737"/>
    </row>
    <row r="738" spans="2:19" x14ac:dyDescent="0.25">
      <c r="B738" s="12"/>
      <c r="C738" s="29"/>
      <c r="D738" s="29"/>
      <c r="E738" s="29"/>
      <c r="F738" s="12"/>
      <c r="G738" s="12"/>
      <c r="J738" s="12"/>
      <c r="M738" s="142"/>
      <c r="N738" s="142"/>
      <c r="O738" s="12"/>
      <c r="P738" s="12"/>
      <c r="S738"/>
    </row>
    <row r="739" spans="2:19" x14ac:dyDescent="0.25">
      <c r="B739" s="12"/>
      <c r="C739" s="29"/>
      <c r="D739" s="29"/>
      <c r="E739" s="29"/>
      <c r="F739" s="12"/>
      <c r="G739" s="12"/>
      <c r="J739" s="12"/>
      <c r="M739" s="142"/>
      <c r="N739" s="142"/>
      <c r="O739" s="12"/>
      <c r="P739" s="12"/>
      <c r="S739"/>
    </row>
    <row r="740" spans="2:19" x14ac:dyDescent="0.25">
      <c r="B740" s="12"/>
      <c r="C740" s="29"/>
      <c r="D740" s="29"/>
      <c r="E740" s="29"/>
      <c r="F740" s="12"/>
      <c r="G740" s="12"/>
      <c r="J740" s="12"/>
      <c r="M740" s="142"/>
      <c r="N740" s="142"/>
      <c r="O740" s="12"/>
      <c r="P740" s="12"/>
      <c r="S740"/>
    </row>
    <row r="741" spans="2:19" x14ac:dyDescent="0.25">
      <c r="B741" s="12"/>
      <c r="C741" s="29"/>
      <c r="D741" s="29"/>
      <c r="E741" s="29"/>
      <c r="F741" s="12"/>
      <c r="G741" s="12"/>
      <c r="J741" s="12"/>
      <c r="M741" s="142"/>
      <c r="N741" s="142"/>
      <c r="O741" s="12"/>
      <c r="P741" s="12"/>
      <c r="S741"/>
    </row>
    <row r="742" spans="2:19" x14ac:dyDescent="0.25">
      <c r="B742" s="12"/>
      <c r="C742" s="29"/>
      <c r="D742" s="29"/>
      <c r="E742" s="29"/>
      <c r="F742" s="12"/>
      <c r="G742" s="12"/>
      <c r="J742" s="12"/>
      <c r="M742" s="142"/>
      <c r="N742" s="142"/>
      <c r="O742" s="12"/>
      <c r="P742" s="12"/>
      <c r="S742"/>
    </row>
    <row r="743" spans="2:19" x14ac:dyDescent="0.25">
      <c r="B743" s="12"/>
      <c r="C743" s="29"/>
      <c r="D743" s="29"/>
      <c r="E743" s="29"/>
      <c r="F743" s="12"/>
      <c r="G743" s="12"/>
      <c r="J743" s="12"/>
      <c r="M743" s="142"/>
      <c r="N743" s="142"/>
      <c r="O743" s="12"/>
      <c r="P743" s="12"/>
      <c r="S743"/>
    </row>
    <row r="744" spans="2:19" x14ac:dyDescent="0.25">
      <c r="B744" s="12"/>
      <c r="C744" s="29"/>
      <c r="D744" s="29"/>
      <c r="E744" s="29"/>
      <c r="F744" s="12"/>
      <c r="G744" s="12"/>
      <c r="J744" s="12"/>
      <c r="M744" s="142"/>
      <c r="N744" s="142"/>
      <c r="O744" s="12"/>
      <c r="P744" s="12"/>
      <c r="S744"/>
    </row>
    <row r="745" spans="2:19" x14ac:dyDescent="0.25">
      <c r="B745" s="12"/>
      <c r="C745" s="29"/>
      <c r="D745" s="29"/>
      <c r="E745" s="29"/>
      <c r="F745" s="12"/>
      <c r="G745" s="12"/>
      <c r="J745" s="12"/>
      <c r="M745" s="142"/>
      <c r="N745" s="142"/>
      <c r="O745" s="12"/>
      <c r="P745" s="12"/>
      <c r="S745"/>
    </row>
    <row r="746" spans="2:19" x14ac:dyDescent="0.25">
      <c r="B746" s="12"/>
      <c r="C746" s="29"/>
      <c r="D746" s="29"/>
      <c r="E746" s="29"/>
      <c r="F746" s="12"/>
      <c r="G746" s="12"/>
      <c r="J746" s="12"/>
      <c r="M746" s="142"/>
      <c r="N746" s="142"/>
      <c r="O746" s="12"/>
      <c r="P746" s="12"/>
      <c r="S746"/>
    </row>
    <row r="747" spans="2:19" x14ac:dyDescent="0.25">
      <c r="B747" s="12"/>
      <c r="C747" s="29"/>
      <c r="D747" s="29"/>
      <c r="E747" s="29"/>
      <c r="F747" s="12"/>
      <c r="G747" s="12"/>
      <c r="J747" s="12"/>
      <c r="M747" s="142"/>
      <c r="N747" s="142"/>
      <c r="O747" s="12"/>
      <c r="P747" s="12"/>
      <c r="S747"/>
    </row>
    <row r="748" spans="2:19" x14ac:dyDescent="0.25">
      <c r="B748" s="12"/>
      <c r="C748" s="29"/>
      <c r="D748" s="29"/>
      <c r="E748" s="29"/>
      <c r="F748" s="12"/>
      <c r="G748" s="12"/>
      <c r="J748" s="12"/>
      <c r="M748" s="142"/>
      <c r="N748" s="142"/>
      <c r="O748" s="12"/>
      <c r="P748" s="12"/>
      <c r="S748"/>
    </row>
    <row r="749" spans="2:19" x14ac:dyDescent="0.25">
      <c r="B749" s="12"/>
      <c r="C749" s="29"/>
      <c r="D749" s="29"/>
      <c r="E749" s="29"/>
      <c r="F749" s="12"/>
      <c r="G749" s="12"/>
      <c r="J749" s="12"/>
      <c r="M749" s="142"/>
      <c r="N749" s="142"/>
      <c r="O749" s="12"/>
      <c r="P749" s="12"/>
      <c r="S749"/>
    </row>
    <row r="750" spans="2:19" x14ac:dyDescent="0.25">
      <c r="B750" s="12"/>
      <c r="C750" s="29"/>
      <c r="D750" s="29"/>
      <c r="E750" s="29"/>
      <c r="F750" s="12"/>
      <c r="G750" s="12"/>
      <c r="J750" s="12"/>
      <c r="M750" s="142"/>
      <c r="N750" s="142"/>
      <c r="O750" s="12"/>
      <c r="P750" s="12"/>
      <c r="S750"/>
    </row>
    <row r="751" spans="2:19" x14ac:dyDescent="0.25">
      <c r="B751" s="12"/>
      <c r="C751" s="29"/>
      <c r="D751" s="29"/>
      <c r="E751" s="29"/>
      <c r="F751" s="12"/>
      <c r="G751" s="12"/>
      <c r="J751" s="12"/>
      <c r="M751" s="142"/>
      <c r="N751" s="142"/>
      <c r="O751" s="12"/>
      <c r="P751" s="12"/>
      <c r="S751"/>
    </row>
    <row r="752" spans="2:19" x14ac:dyDescent="0.25">
      <c r="B752" s="12"/>
      <c r="C752" s="29"/>
      <c r="D752" s="29"/>
      <c r="E752" s="29"/>
      <c r="F752" s="12"/>
      <c r="G752" s="12"/>
      <c r="J752" s="12"/>
      <c r="M752" s="142"/>
      <c r="N752" s="142"/>
      <c r="O752" s="12"/>
      <c r="P752" s="12"/>
      <c r="S752"/>
    </row>
    <row r="753" spans="2:19" x14ac:dyDescent="0.25">
      <c r="B753" s="12"/>
      <c r="C753" s="29"/>
      <c r="D753" s="29"/>
      <c r="E753" s="29"/>
      <c r="F753" s="12"/>
      <c r="G753" s="12"/>
      <c r="J753" s="12"/>
      <c r="M753" s="142"/>
      <c r="N753" s="142"/>
      <c r="O753" s="12"/>
      <c r="P753" s="12"/>
      <c r="S753"/>
    </row>
    <row r="754" spans="2:19" x14ac:dyDescent="0.25">
      <c r="B754" s="12"/>
      <c r="C754" s="29"/>
      <c r="D754" s="29"/>
      <c r="E754" s="29"/>
      <c r="F754" s="12"/>
      <c r="G754" s="12"/>
      <c r="J754" s="12"/>
      <c r="M754" s="142"/>
      <c r="N754" s="142"/>
      <c r="O754" s="12"/>
      <c r="P754" s="12"/>
      <c r="S754"/>
    </row>
    <row r="755" spans="2:19" x14ac:dyDescent="0.25">
      <c r="B755" s="12"/>
      <c r="C755" s="29"/>
      <c r="D755" s="29"/>
      <c r="E755" s="29"/>
      <c r="F755" s="12"/>
      <c r="G755" s="12"/>
      <c r="J755" s="12"/>
      <c r="M755" s="142"/>
      <c r="N755" s="142"/>
      <c r="O755" s="12"/>
      <c r="P755" s="12"/>
      <c r="S755"/>
    </row>
    <row r="756" spans="2:19" x14ac:dyDescent="0.25">
      <c r="B756" s="12"/>
      <c r="C756" s="29"/>
      <c r="D756" s="29"/>
      <c r="E756" s="29"/>
      <c r="F756" s="12"/>
      <c r="G756" s="12"/>
      <c r="J756" s="12"/>
      <c r="M756" s="142"/>
      <c r="N756" s="142"/>
      <c r="O756" s="12"/>
      <c r="P756" s="12"/>
      <c r="S756"/>
    </row>
    <row r="757" spans="2:19" x14ac:dyDescent="0.25">
      <c r="B757" s="12"/>
      <c r="C757" s="29"/>
      <c r="D757" s="29"/>
      <c r="E757" s="29"/>
      <c r="F757" s="12"/>
      <c r="G757" s="12"/>
      <c r="J757" s="12"/>
      <c r="M757" s="142"/>
      <c r="N757" s="142"/>
      <c r="O757" s="12"/>
      <c r="P757" s="12"/>
      <c r="S757"/>
    </row>
    <row r="758" spans="2:19" x14ac:dyDescent="0.25">
      <c r="B758" s="12"/>
      <c r="C758" s="29"/>
      <c r="D758" s="29"/>
      <c r="E758" s="29"/>
      <c r="F758" s="12"/>
      <c r="G758" s="12"/>
      <c r="J758" s="12"/>
      <c r="M758" s="142"/>
      <c r="N758" s="142"/>
      <c r="O758" s="12"/>
      <c r="P758" s="12"/>
      <c r="S758"/>
    </row>
    <row r="759" spans="2:19" x14ac:dyDescent="0.25">
      <c r="B759" s="12"/>
      <c r="C759" s="29"/>
      <c r="D759" s="29"/>
      <c r="E759" s="29"/>
      <c r="F759" s="12"/>
      <c r="G759" s="12"/>
      <c r="J759" s="12"/>
      <c r="M759" s="142"/>
      <c r="N759" s="142"/>
      <c r="O759" s="12"/>
      <c r="P759" s="12"/>
      <c r="S759"/>
    </row>
    <row r="760" spans="2:19" x14ac:dyDescent="0.25">
      <c r="B760" s="12"/>
      <c r="C760" s="29"/>
      <c r="D760" s="29"/>
      <c r="E760" s="29"/>
      <c r="F760" s="12"/>
      <c r="G760" s="12"/>
      <c r="J760" s="12"/>
      <c r="M760" s="142"/>
      <c r="N760" s="142"/>
      <c r="O760" s="12"/>
      <c r="P760" s="12"/>
      <c r="S760"/>
    </row>
    <row r="761" spans="2:19" x14ac:dyDescent="0.25">
      <c r="B761" s="12"/>
      <c r="C761" s="29"/>
      <c r="D761" s="29"/>
      <c r="E761" s="29"/>
      <c r="F761" s="12"/>
      <c r="G761" s="12"/>
      <c r="J761" s="12"/>
      <c r="M761" s="142"/>
      <c r="N761" s="142"/>
      <c r="O761" s="12"/>
      <c r="P761" s="12"/>
      <c r="S761"/>
    </row>
    <row r="762" spans="2:19" x14ac:dyDescent="0.25">
      <c r="B762" s="12"/>
      <c r="C762" s="29"/>
      <c r="D762" s="29"/>
      <c r="E762" s="29"/>
      <c r="F762" s="12"/>
      <c r="G762" s="12"/>
      <c r="J762" s="12"/>
      <c r="M762" s="142"/>
      <c r="N762" s="142"/>
      <c r="O762" s="12"/>
      <c r="P762" s="12"/>
      <c r="S762"/>
    </row>
    <row r="763" spans="2:19" x14ac:dyDescent="0.25">
      <c r="B763" s="12"/>
      <c r="C763" s="29"/>
      <c r="D763" s="29"/>
      <c r="E763" s="29"/>
      <c r="F763" s="12"/>
      <c r="G763" s="12"/>
      <c r="J763" s="12"/>
      <c r="M763" s="142"/>
      <c r="N763" s="142"/>
      <c r="O763" s="12"/>
      <c r="P763" s="12"/>
      <c r="S763"/>
    </row>
    <row r="764" spans="2:19" x14ac:dyDescent="0.25">
      <c r="B764" s="12"/>
      <c r="C764" s="29"/>
      <c r="D764" s="29"/>
      <c r="E764" s="29"/>
      <c r="F764" s="12"/>
      <c r="G764" s="12"/>
      <c r="J764" s="12"/>
      <c r="M764" s="142"/>
      <c r="N764" s="142"/>
      <c r="O764" s="12"/>
      <c r="P764" s="12"/>
      <c r="S764"/>
    </row>
    <row r="765" spans="2:19" x14ac:dyDescent="0.25">
      <c r="B765" s="12"/>
      <c r="C765" s="29"/>
      <c r="D765" s="29"/>
      <c r="E765" s="29"/>
      <c r="F765" s="12"/>
      <c r="G765" s="12"/>
      <c r="J765" s="12"/>
      <c r="M765" s="142"/>
      <c r="N765" s="142"/>
      <c r="O765" s="12"/>
      <c r="P765" s="12"/>
      <c r="S765"/>
    </row>
    <row r="766" spans="2:19" x14ac:dyDescent="0.25">
      <c r="B766" s="12"/>
      <c r="C766" s="29"/>
      <c r="D766" s="29"/>
      <c r="E766" s="29"/>
      <c r="F766" s="12"/>
      <c r="G766" s="12"/>
      <c r="J766" s="12"/>
      <c r="M766" s="142"/>
      <c r="N766" s="142"/>
      <c r="O766" s="12"/>
      <c r="P766" s="12"/>
      <c r="S766"/>
    </row>
    <row r="767" spans="2:19" x14ac:dyDescent="0.25">
      <c r="B767" s="12"/>
      <c r="C767" s="29"/>
      <c r="D767" s="29"/>
      <c r="E767" s="29"/>
      <c r="F767" s="12"/>
      <c r="G767" s="12"/>
      <c r="J767" s="12"/>
      <c r="M767" s="142"/>
      <c r="N767" s="142"/>
      <c r="O767" s="12"/>
      <c r="P767" s="12"/>
      <c r="S767"/>
    </row>
    <row r="768" spans="2:19" x14ac:dyDescent="0.25">
      <c r="B768" s="12"/>
      <c r="C768" s="29"/>
      <c r="D768" s="29"/>
      <c r="E768" s="29"/>
      <c r="F768" s="12"/>
      <c r="G768" s="12"/>
      <c r="J768" s="12"/>
      <c r="M768" s="142"/>
      <c r="N768" s="142"/>
      <c r="O768" s="12"/>
      <c r="P768" s="12"/>
      <c r="S768"/>
    </row>
    <row r="769" spans="2:19" x14ac:dyDescent="0.25">
      <c r="B769" s="12"/>
      <c r="C769" s="29"/>
      <c r="D769" s="29"/>
      <c r="E769" s="29"/>
      <c r="F769" s="12"/>
      <c r="G769" s="12"/>
      <c r="J769" s="12"/>
      <c r="M769" s="142"/>
      <c r="N769" s="142"/>
      <c r="O769" s="12"/>
      <c r="P769" s="12"/>
      <c r="S769"/>
    </row>
    <row r="770" spans="2:19" x14ac:dyDescent="0.25">
      <c r="B770" s="12"/>
      <c r="C770" s="29"/>
      <c r="D770" s="29"/>
      <c r="E770" s="29"/>
      <c r="F770" s="12"/>
      <c r="G770" s="12"/>
      <c r="J770" s="12"/>
      <c r="M770" s="142"/>
      <c r="N770" s="142"/>
      <c r="O770" s="12"/>
      <c r="P770" s="12"/>
      <c r="S770"/>
    </row>
    <row r="771" spans="2:19" x14ac:dyDescent="0.25">
      <c r="B771" s="12"/>
      <c r="C771" s="29"/>
      <c r="D771" s="29"/>
      <c r="E771" s="29"/>
      <c r="F771" s="12"/>
      <c r="G771" s="12"/>
      <c r="J771" s="12"/>
      <c r="M771" s="142"/>
      <c r="N771" s="142"/>
      <c r="O771" s="12"/>
      <c r="P771" s="12"/>
      <c r="S771"/>
    </row>
    <row r="772" spans="2:19" x14ac:dyDescent="0.25">
      <c r="B772" s="12"/>
      <c r="C772" s="29"/>
      <c r="D772" s="29"/>
      <c r="E772" s="29"/>
      <c r="F772" s="12"/>
      <c r="G772" s="12"/>
      <c r="J772" s="12"/>
      <c r="M772" s="142"/>
      <c r="N772" s="142"/>
      <c r="O772" s="12"/>
      <c r="P772" s="12"/>
      <c r="S772"/>
    </row>
    <row r="773" spans="2:19" x14ac:dyDescent="0.25">
      <c r="B773" s="12"/>
      <c r="C773" s="29"/>
      <c r="D773" s="29"/>
      <c r="E773" s="29"/>
      <c r="F773" s="12"/>
      <c r="G773" s="12"/>
      <c r="J773" s="12"/>
      <c r="M773" s="142"/>
      <c r="N773" s="142"/>
      <c r="O773" s="12"/>
      <c r="P773" s="12"/>
      <c r="S773"/>
    </row>
    <row r="774" spans="2:19" x14ac:dyDescent="0.25">
      <c r="B774" s="12"/>
      <c r="C774" s="29"/>
      <c r="D774" s="29"/>
      <c r="E774" s="29"/>
      <c r="F774" s="12"/>
      <c r="G774" s="12"/>
      <c r="J774" s="12"/>
      <c r="M774" s="142"/>
      <c r="N774" s="142"/>
      <c r="O774" s="12"/>
      <c r="P774" s="12"/>
      <c r="S774"/>
    </row>
    <row r="775" spans="2:19" x14ac:dyDescent="0.25">
      <c r="B775" s="12"/>
      <c r="C775" s="29"/>
      <c r="D775" s="29"/>
      <c r="E775" s="29"/>
      <c r="F775" s="12"/>
      <c r="G775" s="12"/>
      <c r="J775" s="12"/>
      <c r="M775" s="142"/>
      <c r="N775" s="142"/>
      <c r="O775" s="12"/>
      <c r="P775" s="12"/>
      <c r="S775"/>
    </row>
    <row r="776" spans="2:19" x14ac:dyDescent="0.25">
      <c r="B776" s="12"/>
      <c r="C776" s="29"/>
      <c r="D776" s="29"/>
      <c r="E776" s="29"/>
      <c r="F776" s="12"/>
      <c r="G776" s="12"/>
      <c r="J776" s="12"/>
      <c r="M776" s="142"/>
      <c r="N776" s="142"/>
      <c r="O776" s="12"/>
      <c r="P776" s="12"/>
      <c r="S776"/>
    </row>
    <row r="777" spans="2:19" x14ac:dyDescent="0.25">
      <c r="B777" s="12"/>
      <c r="C777" s="29"/>
      <c r="D777" s="29"/>
      <c r="E777" s="29"/>
      <c r="F777" s="12"/>
      <c r="G777" s="12"/>
      <c r="J777" s="12"/>
      <c r="M777" s="142"/>
      <c r="N777" s="142"/>
      <c r="O777" s="12"/>
      <c r="P777" s="12"/>
      <c r="S777"/>
    </row>
    <row r="778" spans="2:19" x14ac:dyDescent="0.25">
      <c r="B778" s="12"/>
      <c r="C778" s="29"/>
      <c r="D778" s="29"/>
      <c r="E778" s="29"/>
      <c r="F778" s="12"/>
      <c r="G778" s="12"/>
      <c r="J778" s="12"/>
      <c r="M778" s="142"/>
      <c r="N778" s="142"/>
      <c r="O778" s="12"/>
      <c r="P778" s="12"/>
      <c r="S778"/>
    </row>
    <row r="779" spans="2:19" x14ac:dyDescent="0.25">
      <c r="B779" s="12"/>
      <c r="C779" s="29"/>
      <c r="D779" s="29"/>
      <c r="E779" s="29"/>
      <c r="F779" s="12"/>
      <c r="G779" s="12"/>
      <c r="J779" s="12"/>
      <c r="M779" s="142"/>
      <c r="N779" s="142"/>
      <c r="O779" s="12"/>
      <c r="P779" s="12"/>
      <c r="S779"/>
    </row>
    <row r="780" spans="2:19" x14ac:dyDescent="0.25">
      <c r="B780" s="12"/>
      <c r="C780" s="29"/>
      <c r="D780" s="29"/>
      <c r="E780" s="29"/>
      <c r="F780" s="12"/>
      <c r="G780" s="12"/>
      <c r="J780" s="12"/>
      <c r="M780" s="142"/>
      <c r="N780" s="142"/>
      <c r="O780" s="12"/>
      <c r="P780" s="12"/>
      <c r="S780"/>
    </row>
    <row r="781" spans="2:19" x14ac:dyDescent="0.25">
      <c r="B781" s="12"/>
      <c r="C781" s="29"/>
      <c r="D781" s="29"/>
      <c r="E781" s="29"/>
      <c r="F781" s="12"/>
      <c r="G781" s="12"/>
      <c r="J781" s="12"/>
      <c r="M781" s="142"/>
      <c r="N781" s="142"/>
      <c r="O781" s="12"/>
      <c r="P781" s="12"/>
      <c r="S781"/>
    </row>
    <row r="782" spans="2:19" x14ac:dyDescent="0.25">
      <c r="B782" s="12"/>
      <c r="C782" s="29"/>
      <c r="D782" s="29"/>
      <c r="E782" s="29"/>
      <c r="F782" s="12"/>
      <c r="G782" s="12"/>
      <c r="J782" s="12"/>
      <c r="M782" s="142"/>
      <c r="N782" s="142"/>
      <c r="O782" s="12"/>
      <c r="P782" s="12"/>
      <c r="S782"/>
    </row>
    <row r="783" spans="2:19" x14ac:dyDescent="0.25">
      <c r="B783" s="12"/>
      <c r="C783" s="29"/>
      <c r="D783" s="29"/>
      <c r="E783" s="29"/>
      <c r="F783" s="12"/>
      <c r="G783" s="12"/>
      <c r="J783" s="12"/>
      <c r="M783" s="142"/>
      <c r="N783" s="142"/>
      <c r="O783" s="12"/>
      <c r="P783" s="12"/>
      <c r="S783"/>
    </row>
    <row r="784" spans="2:19" x14ac:dyDescent="0.25">
      <c r="B784" s="12"/>
      <c r="C784" s="29"/>
      <c r="D784" s="29"/>
      <c r="E784" s="29"/>
      <c r="F784" s="12"/>
      <c r="G784" s="12"/>
      <c r="J784" s="12"/>
      <c r="M784" s="142"/>
      <c r="N784" s="142"/>
      <c r="O784" s="12"/>
      <c r="P784" s="12"/>
      <c r="S784"/>
    </row>
    <row r="785" spans="2:19" x14ac:dyDescent="0.25">
      <c r="B785" s="12"/>
      <c r="C785" s="29"/>
      <c r="D785" s="29"/>
      <c r="E785" s="29"/>
      <c r="F785" s="12"/>
      <c r="G785" s="12"/>
      <c r="J785" s="12"/>
      <c r="M785" s="142"/>
      <c r="N785" s="142"/>
      <c r="O785" s="12"/>
      <c r="P785" s="12"/>
      <c r="S785"/>
    </row>
    <row r="786" spans="2:19" x14ac:dyDescent="0.25">
      <c r="B786" s="12"/>
      <c r="C786" s="29"/>
      <c r="D786" s="29"/>
      <c r="E786" s="29"/>
      <c r="F786" s="12"/>
      <c r="G786" s="12"/>
      <c r="J786" s="12"/>
      <c r="M786" s="142"/>
      <c r="N786" s="142"/>
      <c r="O786" s="12"/>
      <c r="P786" s="12"/>
      <c r="S786"/>
    </row>
    <row r="787" spans="2:19" x14ac:dyDescent="0.25">
      <c r="B787" s="12"/>
      <c r="C787" s="29"/>
      <c r="D787" s="29"/>
      <c r="E787" s="29"/>
      <c r="F787" s="12"/>
      <c r="G787" s="12"/>
      <c r="J787" s="12"/>
      <c r="M787" s="142"/>
      <c r="N787" s="142"/>
      <c r="O787" s="12"/>
      <c r="P787" s="12"/>
      <c r="S787"/>
    </row>
    <row r="788" spans="2:19" x14ac:dyDescent="0.25">
      <c r="B788" s="12"/>
      <c r="C788" s="29"/>
      <c r="D788" s="29"/>
      <c r="E788" s="29"/>
      <c r="F788" s="12"/>
      <c r="G788" s="12"/>
      <c r="J788" s="12"/>
      <c r="M788" s="142"/>
      <c r="N788" s="142"/>
      <c r="O788" s="12"/>
      <c r="P788" s="12"/>
      <c r="S788"/>
    </row>
    <row r="789" spans="2:19" x14ac:dyDescent="0.25">
      <c r="B789" s="12"/>
      <c r="C789" s="29"/>
      <c r="D789" s="29"/>
      <c r="E789" s="29"/>
      <c r="F789" s="12"/>
      <c r="G789" s="12"/>
      <c r="J789" s="12"/>
      <c r="M789" s="142"/>
      <c r="N789" s="142"/>
      <c r="O789" s="12"/>
      <c r="P789" s="12"/>
      <c r="S789"/>
    </row>
    <row r="790" spans="2:19" x14ac:dyDescent="0.25">
      <c r="B790" s="12"/>
      <c r="C790" s="29"/>
      <c r="D790" s="29"/>
      <c r="E790" s="29"/>
      <c r="F790" s="12"/>
      <c r="G790" s="12"/>
      <c r="J790" s="12"/>
      <c r="M790" s="142"/>
      <c r="N790" s="142"/>
      <c r="O790" s="12"/>
      <c r="P790" s="12"/>
      <c r="S790"/>
    </row>
    <row r="791" spans="2:19" x14ac:dyDescent="0.25">
      <c r="B791" s="12"/>
      <c r="C791" s="29"/>
      <c r="D791" s="29"/>
      <c r="E791" s="29"/>
      <c r="F791" s="12"/>
      <c r="G791" s="12"/>
      <c r="J791" s="12"/>
      <c r="M791" s="142"/>
      <c r="N791" s="142"/>
      <c r="O791" s="12"/>
      <c r="P791" s="12"/>
      <c r="S791"/>
    </row>
    <row r="792" spans="2:19" x14ac:dyDescent="0.25">
      <c r="B792" s="12"/>
      <c r="C792" s="29"/>
      <c r="D792" s="29"/>
      <c r="E792" s="29"/>
      <c r="F792" s="12"/>
      <c r="G792" s="12"/>
      <c r="J792" s="12"/>
      <c r="M792" s="142"/>
      <c r="N792" s="142"/>
      <c r="O792" s="12"/>
      <c r="P792" s="12"/>
      <c r="S792"/>
    </row>
    <row r="793" spans="2:19" x14ac:dyDescent="0.25">
      <c r="B793" s="12"/>
      <c r="C793" s="29"/>
      <c r="D793" s="29"/>
      <c r="E793" s="29"/>
      <c r="F793" s="12"/>
      <c r="G793" s="12"/>
      <c r="J793" s="12"/>
      <c r="M793" s="142"/>
      <c r="N793" s="142"/>
      <c r="O793" s="12"/>
      <c r="P793" s="12"/>
      <c r="S793"/>
    </row>
    <row r="794" spans="2:19" x14ac:dyDescent="0.25">
      <c r="B794" s="12"/>
      <c r="C794" s="29"/>
      <c r="D794" s="29"/>
      <c r="E794" s="29"/>
      <c r="F794" s="12"/>
      <c r="G794" s="12"/>
      <c r="J794" s="12"/>
      <c r="M794" s="142"/>
      <c r="N794" s="142"/>
      <c r="O794" s="12"/>
      <c r="P794" s="12"/>
      <c r="S794"/>
    </row>
    <row r="795" spans="2:19" x14ac:dyDescent="0.25">
      <c r="B795" s="12"/>
      <c r="C795" s="29"/>
      <c r="D795" s="29"/>
      <c r="E795" s="29"/>
      <c r="F795" s="12"/>
      <c r="G795" s="12"/>
      <c r="J795" s="12"/>
      <c r="M795" s="142"/>
      <c r="N795" s="142"/>
      <c r="O795" s="12"/>
      <c r="P795" s="12"/>
      <c r="S795"/>
    </row>
    <row r="796" spans="2:19" x14ac:dyDescent="0.25">
      <c r="B796" s="12"/>
      <c r="C796" s="29"/>
      <c r="D796" s="29"/>
      <c r="E796" s="29"/>
      <c r="F796" s="12"/>
      <c r="G796" s="12"/>
      <c r="J796" s="12"/>
      <c r="M796" s="142"/>
      <c r="N796" s="142"/>
      <c r="O796" s="12"/>
      <c r="P796" s="12"/>
      <c r="S796"/>
    </row>
    <row r="797" spans="2:19" x14ac:dyDescent="0.25">
      <c r="B797" s="12"/>
      <c r="C797" s="29"/>
      <c r="D797" s="29"/>
      <c r="E797" s="29"/>
      <c r="F797" s="12"/>
      <c r="G797" s="12"/>
      <c r="J797" s="12"/>
      <c r="M797" s="142"/>
      <c r="N797" s="142"/>
      <c r="O797" s="12"/>
      <c r="P797" s="12"/>
      <c r="S797"/>
    </row>
    <row r="798" spans="2:19" x14ac:dyDescent="0.25">
      <c r="B798" s="12"/>
      <c r="C798" s="29"/>
      <c r="D798" s="29"/>
      <c r="E798" s="29"/>
      <c r="F798" s="12"/>
      <c r="G798" s="12"/>
      <c r="J798" s="12"/>
      <c r="M798" s="142"/>
      <c r="N798" s="142"/>
      <c r="O798" s="12"/>
      <c r="P798" s="12"/>
      <c r="S798"/>
    </row>
    <row r="799" spans="2:19" x14ac:dyDescent="0.25">
      <c r="B799" s="12"/>
      <c r="C799" s="29"/>
      <c r="D799" s="29"/>
      <c r="E799" s="29"/>
      <c r="F799" s="12"/>
      <c r="G799" s="12"/>
      <c r="J799" s="12"/>
      <c r="M799" s="142"/>
      <c r="N799" s="142"/>
      <c r="O799" s="12"/>
      <c r="P799" s="12"/>
      <c r="S799"/>
    </row>
    <row r="800" spans="2:19" x14ac:dyDescent="0.25">
      <c r="B800" s="12"/>
      <c r="C800" s="29"/>
      <c r="D800" s="29"/>
      <c r="E800" s="29"/>
      <c r="F800" s="12"/>
      <c r="G800" s="12"/>
      <c r="J800" s="12"/>
      <c r="M800" s="142"/>
      <c r="N800" s="142"/>
      <c r="O800" s="12"/>
      <c r="P800" s="12"/>
      <c r="S800"/>
    </row>
    <row r="801" spans="2:19" x14ac:dyDescent="0.25">
      <c r="B801" s="12"/>
      <c r="C801" s="29"/>
      <c r="D801" s="29"/>
      <c r="E801" s="29"/>
      <c r="F801" s="12"/>
      <c r="G801" s="12"/>
      <c r="J801" s="12"/>
      <c r="M801" s="142"/>
      <c r="N801" s="142"/>
      <c r="O801" s="12"/>
      <c r="P801" s="12"/>
      <c r="S801"/>
    </row>
    <row r="802" spans="2:19" x14ac:dyDescent="0.25">
      <c r="B802" s="12"/>
      <c r="C802" s="29"/>
      <c r="D802" s="29"/>
      <c r="E802" s="29"/>
      <c r="F802" s="12"/>
      <c r="G802" s="12"/>
      <c r="J802" s="12"/>
      <c r="M802" s="142"/>
      <c r="N802" s="142"/>
      <c r="O802" s="12"/>
      <c r="P802" s="12"/>
      <c r="S802"/>
    </row>
    <row r="803" spans="2:19" x14ac:dyDescent="0.25">
      <c r="B803" s="12"/>
      <c r="C803" s="29"/>
      <c r="D803" s="29"/>
      <c r="E803" s="29"/>
      <c r="F803" s="12"/>
      <c r="G803" s="12"/>
      <c r="J803" s="12"/>
      <c r="M803" s="142"/>
      <c r="N803" s="142"/>
      <c r="O803" s="12"/>
      <c r="P803" s="12"/>
      <c r="S803"/>
    </row>
    <row r="804" spans="2:19" x14ac:dyDescent="0.25">
      <c r="B804" s="12"/>
      <c r="C804" s="29"/>
      <c r="D804" s="29"/>
      <c r="E804" s="29"/>
      <c r="F804" s="12"/>
      <c r="G804" s="12"/>
      <c r="J804" s="12"/>
      <c r="M804" s="142"/>
      <c r="N804" s="142"/>
      <c r="O804" s="12"/>
      <c r="P804" s="12"/>
      <c r="S804"/>
    </row>
    <row r="805" spans="2:19" x14ac:dyDescent="0.25">
      <c r="B805" s="12"/>
      <c r="C805" s="29"/>
      <c r="D805" s="29"/>
      <c r="E805" s="29"/>
      <c r="F805" s="12"/>
      <c r="G805" s="12"/>
      <c r="J805" s="12"/>
      <c r="M805" s="142"/>
      <c r="N805" s="142"/>
      <c r="O805" s="12"/>
      <c r="P805" s="12"/>
      <c r="S805"/>
    </row>
    <row r="806" spans="2:19" x14ac:dyDescent="0.25">
      <c r="B806" s="12"/>
      <c r="C806" s="29"/>
      <c r="D806" s="29"/>
      <c r="E806" s="29"/>
      <c r="F806" s="12"/>
      <c r="G806" s="12"/>
      <c r="J806" s="12"/>
      <c r="M806" s="142"/>
      <c r="N806" s="142"/>
      <c r="O806" s="12"/>
      <c r="P806" s="12"/>
      <c r="S806"/>
    </row>
    <row r="807" spans="2:19" x14ac:dyDescent="0.25">
      <c r="B807" s="12"/>
      <c r="C807" s="29"/>
      <c r="D807" s="29"/>
      <c r="E807" s="29"/>
      <c r="F807" s="12"/>
      <c r="G807" s="12"/>
      <c r="J807" s="12"/>
      <c r="M807" s="142"/>
      <c r="N807" s="142"/>
      <c r="O807" s="12"/>
      <c r="P807" s="12"/>
      <c r="S807"/>
    </row>
    <row r="808" spans="2:19" x14ac:dyDescent="0.25">
      <c r="B808" s="12"/>
      <c r="C808" s="29"/>
      <c r="D808" s="29"/>
      <c r="E808" s="29"/>
      <c r="F808" s="12"/>
      <c r="G808" s="12"/>
      <c r="J808" s="12"/>
      <c r="M808" s="142"/>
      <c r="N808" s="142"/>
      <c r="O808" s="12"/>
      <c r="P808" s="12"/>
      <c r="S808"/>
    </row>
    <row r="809" spans="2:19" x14ac:dyDescent="0.25">
      <c r="B809" s="12"/>
      <c r="C809" s="29"/>
      <c r="D809" s="29"/>
      <c r="E809" s="29"/>
      <c r="F809" s="12"/>
      <c r="G809" s="12"/>
      <c r="J809" s="12"/>
      <c r="M809" s="142"/>
      <c r="N809" s="142"/>
      <c r="O809" s="12"/>
      <c r="P809" s="12"/>
      <c r="S809"/>
    </row>
    <row r="810" spans="2:19" x14ac:dyDescent="0.25">
      <c r="B810" s="12"/>
      <c r="C810" s="29"/>
      <c r="D810" s="29"/>
      <c r="E810" s="29"/>
      <c r="F810" s="12"/>
      <c r="G810" s="12"/>
      <c r="J810" s="12"/>
      <c r="M810" s="142"/>
      <c r="N810" s="142"/>
      <c r="O810" s="12"/>
      <c r="P810" s="12"/>
      <c r="S810"/>
    </row>
    <row r="811" spans="2:19" x14ac:dyDescent="0.25">
      <c r="B811" s="12"/>
      <c r="C811" s="29"/>
      <c r="D811" s="29"/>
      <c r="E811" s="29"/>
      <c r="F811" s="12"/>
      <c r="G811" s="12"/>
      <c r="J811" s="12"/>
      <c r="M811" s="142"/>
      <c r="N811" s="142"/>
      <c r="O811" s="12"/>
      <c r="P811" s="12"/>
      <c r="S811"/>
    </row>
    <row r="812" spans="2:19" x14ac:dyDescent="0.25">
      <c r="B812" s="12"/>
      <c r="C812" s="29"/>
      <c r="D812" s="29"/>
      <c r="E812" s="29"/>
      <c r="F812" s="12"/>
      <c r="G812" s="12"/>
      <c r="J812" s="12"/>
      <c r="M812" s="142"/>
      <c r="N812" s="142"/>
      <c r="O812" s="12"/>
      <c r="P812" s="12"/>
      <c r="S812"/>
    </row>
    <row r="813" spans="2:19" x14ac:dyDescent="0.25">
      <c r="B813" s="12"/>
      <c r="C813" s="29"/>
      <c r="D813" s="29"/>
      <c r="E813" s="29"/>
      <c r="F813" s="12"/>
      <c r="G813" s="12"/>
      <c r="J813" s="12"/>
      <c r="M813" s="142"/>
      <c r="N813" s="142"/>
      <c r="O813" s="12"/>
      <c r="P813" s="12"/>
      <c r="S813"/>
    </row>
    <row r="814" spans="2:19" x14ac:dyDescent="0.25">
      <c r="B814" s="12"/>
      <c r="C814" s="29"/>
      <c r="D814" s="29"/>
      <c r="E814" s="29"/>
      <c r="F814" s="12"/>
      <c r="G814" s="12"/>
      <c r="J814" s="12"/>
      <c r="M814" s="142"/>
      <c r="N814" s="142"/>
      <c r="O814" s="12"/>
      <c r="P814" s="12"/>
      <c r="S814"/>
    </row>
    <row r="815" spans="2:19" x14ac:dyDescent="0.25">
      <c r="B815" s="12"/>
      <c r="C815" s="29"/>
      <c r="D815" s="29"/>
      <c r="E815" s="29"/>
      <c r="F815" s="12"/>
      <c r="G815" s="12"/>
      <c r="J815" s="12"/>
      <c r="M815" s="142"/>
      <c r="N815" s="142"/>
      <c r="O815" s="12"/>
      <c r="P815" s="12"/>
      <c r="S815"/>
    </row>
    <row r="816" spans="2:19" x14ac:dyDescent="0.25">
      <c r="B816" s="12"/>
      <c r="C816" s="29"/>
      <c r="D816" s="29"/>
      <c r="E816" s="29"/>
      <c r="F816" s="12"/>
      <c r="G816" s="12"/>
      <c r="J816" s="12"/>
      <c r="M816" s="142"/>
      <c r="N816" s="142"/>
      <c r="O816" s="12"/>
      <c r="P816" s="12"/>
      <c r="S816"/>
    </row>
    <row r="817" spans="2:19" x14ac:dyDescent="0.25">
      <c r="B817" s="12"/>
      <c r="C817" s="29"/>
      <c r="D817" s="29"/>
      <c r="E817" s="29"/>
      <c r="F817" s="12"/>
      <c r="G817" s="12"/>
      <c r="J817" s="12"/>
      <c r="M817" s="142"/>
      <c r="N817" s="142"/>
      <c r="O817" s="12"/>
      <c r="P817" s="12"/>
      <c r="S817"/>
    </row>
    <row r="818" spans="2:19" x14ac:dyDescent="0.25">
      <c r="B818" s="12"/>
      <c r="C818" s="29"/>
      <c r="D818" s="29"/>
      <c r="E818" s="29"/>
      <c r="F818" s="12"/>
      <c r="G818" s="12"/>
      <c r="J818" s="12"/>
      <c r="M818" s="142"/>
      <c r="N818" s="142"/>
      <c r="O818" s="12"/>
      <c r="P818" s="12"/>
      <c r="S818"/>
    </row>
    <row r="819" spans="2:19" x14ac:dyDescent="0.25">
      <c r="B819" s="12"/>
      <c r="C819" s="29"/>
      <c r="D819" s="29"/>
      <c r="E819" s="29"/>
      <c r="F819" s="12"/>
      <c r="G819" s="12"/>
      <c r="J819" s="12"/>
      <c r="M819" s="142"/>
      <c r="N819" s="142"/>
      <c r="O819" s="12"/>
      <c r="P819" s="12"/>
      <c r="S819"/>
    </row>
    <row r="820" spans="2:19" x14ac:dyDescent="0.25">
      <c r="B820" s="12"/>
      <c r="C820" s="29"/>
      <c r="D820" s="29"/>
      <c r="E820" s="29"/>
      <c r="F820" s="12"/>
      <c r="G820" s="12"/>
      <c r="J820" s="12"/>
      <c r="M820" s="142"/>
      <c r="N820" s="142"/>
      <c r="O820" s="12"/>
      <c r="P820" s="12"/>
      <c r="S820"/>
    </row>
    <row r="821" spans="2:19" x14ac:dyDescent="0.25">
      <c r="B821" s="12"/>
      <c r="C821" s="29"/>
      <c r="D821" s="29"/>
      <c r="E821" s="29"/>
      <c r="F821" s="12"/>
      <c r="G821" s="12"/>
      <c r="J821" s="12"/>
      <c r="M821" s="142"/>
      <c r="N821" s="142"/>
      <c r="O821" s="12"/>
      <c r="P821" s="12"/>
      <c r="S821"/>
    </row>
    <row r="822" spans="2:19" x14ac:dyDescent="0.25">
      <c r="B822" s="12"/>
      <c r="C822" s="29"/>
      <c r="D822" s="29"/>
      <c r="E822" s="29"/>
      <c r="F822" s="12"/>
      <c r="G822" s="12"/>
      <c r="J822" s="12"/>
      <c r="M822" s="142"/>
      <c r="N822" s="142"/>
      <c r="O822" s="12"/>
      <c r="P822" s="12"/>
      <c r="S822"/>
    </row>
    <row r="823" spans="2:19" x14ac:dyDescent="0.25">
      <c r="B823" s="12"/>
      <c r="C823" s="29"/>
      <c r="D823" s="29"/>
      <c r="E823" s="29"/>
      <c r="F823" s="12"/>
      <c r="G823" s="12"/>
      <c r="J823" s="12"/>
      <c r="M823" s="142"/>
      <c r="N823" s="142"/>
      <c r="O823" s="12"/>
      <c r="P823" s="12"/>
      <c r="S823"/>
    </row>
    <row r="824" spans="2:19" x14ac:dyDescent="0.25">
      <c r="B824" s="12"/>
      <c r="C824" s="29"/>
      <c r="D824" s="29"/>
      <c r="E824" s="29"/>
      <c r="F824" s="12"/>
      <c r="G824" s="12"/>
      <c r="J824" s="12"/>
      <c r="M824" s="142"/>
      <c r="N824" s="142"/>
      <c r="O824" s="12"/>
      <c r="P824" s="12"/>
      <c r="S824"/>
    </row>
    <row r="825" spans="2:19" x14ac:dyDescent="0.25">
      <c r="B825" s="12"/>
      <c r="C825" s="29"/>
      <c r="D825" s="29"/>
      <c r="E825" s="29"/>
      <c r="F825" s="12"/>
      <c r="G825" s="12"/>
      <c r="J825" s="12"/>
      <c r="M825" s="142"/>
      <c r="N825" s="142"/>
      <c r="O825" s="12"/>
      <c r="P825" s="12"/>
      <c r="S825"/>
    </row>
    <row r="826" spans="2:19" x14ac:dyDescent="0.25">
      <c r="B826" s="12"/>
      <c r="C826" s="29"/>
      <c r="D826" s="29"/>
      <c r="E826" s="29"/>
      <c r="F826" s="12"/>
      <c r="G826" s="12"/>
      <c r="J826" s="12"/>
      <c r="M826" s="142"/>
      <c r="N826" s="142"/>
      <c r="O826" s="12"/>
      <c r="P826" s="12"/>
      <c r="S826"/>
    </row>
    <row r="827" spans="2:19" x14ac:dyDescent="0.25">
      <c r="B827" s="12"/>
      <c r="C827" s="29"/>
      <c r="D827" s="29"/>
      <c r="E827" s="29"/>
      <c r="F827" s="12"/>
      <c r="G827" s="12"/>
      <c r="J827" s="12"/>
      <c r="M827" s="142"/>
      <c r="N827" s="142"/>
      <c r="O827" s="12"/>
      <c r="P827" s="12"/>
      <c r="S827"/>
    </row>
    <row r="828" spans="2:19" x14ac:dyDescent="0.25">
      <c r="B828" s="12"/>
      <c r="C828" s="29"/>
      <c r="D828" s="29"/>
      <c r="E828" s="29"/>
      <c r="F828" s="12"/>
      <c r="G828" s="12"/>
      <c r="J828" s="12"/>
      <c r="M828" s="142"/>
      <c r="N828" s="142"/>
      <c r="O828" s="12"/>
      <c r="P828" s="12"/>
      <c r="S828"/>
    </row>
    <row r="829" spans="2:19" x14ac:dyDescent="0.25">
      <c r="B829" s="12"/>
      <c r="C829" s="29"/>
      <c r="D829" s="29"/>
      <c r="E829" s="29"/>
      <c r="F829" s="12"/>
      <c r="G829" s="12"/>
      <c r="J829" s="12"/>
      <c r="M829" s="142"/>
      <c r="N829" s="142"/>
      <c r="O829" s="12"/>
      <c r="P829" s="12"/>
      <c r="S829"/>
    </row>
    <row r="830" spans="2:19" x14ac:dyDescent="0.25">
      <c r="B830" s="12"/>
      <c r="C830" s="29"/>
      <c r="D830" s="29"/>
      <c r="E830" s="29"/>
      <c r="F830" s="12"/>
      <c r="G830" s="12"/>
      <c r="J830" s="12"/>
      <c r="M830" s="142"/>
      <c r="N830" s="142"/>
      <c r="O830" s="12"/>
      <c r="P830" s="12"/>
      <c r="S830"/>
    </row>
    <row r="831" spans="2:19" x14ac:dyDescent="0.25">
      <c r="B831" s="12"/>
      <c r="C831" s="29"/>
      <c r="D831" s="29"/>
      <c r="E831" s="29"/>
      <c r="F831" s="12"/>
      <c r="G831" s="12"/>
      <c r="J831" s="12"/>
      <c r="M831" s="142"/>
      <c r="N831" s="142"/>
      <c r="O831" s="12"/>
      <c r="P831" s="12"/>
      <c r="S831"/>
    </row>
    <row r="832" spans="2:19" x14ac:dyDescent="0.25">
      <c r="B832" s="12"/>
      <c r="C832" s="29"/>
      <c r="D832" s="29"/>
      <c r="E832" s="29"/>
      <c r="F832" s="12"/>
      <c r="G832" s="12"/>
      <c r="J832" s="12"/>
      <c r="M832" s="142"/>
      <c r="N832" s="142"/>
      <c r="O832" s="12"/>
      <c r="P832" s="12"/>
      <c r="S832"/>
    </row>
    <row r="833" spans="2:19" x14ac:dyDescent="0.25">
      <c r="B833" s="12"/>
      <c r="C833" s="29"/>
      <c r="D833" s="29"/>
      <c r="E833" s="29"/>
      <c r="F833" s="12"/>
      <c r="G833" s="12"/>
      <c r="J833" s="12"/>
      <c r="M833" s="142"/>
      <c r="N833" s="142"/>
      <c r="O833" s="12"/>
      <c r="P833" s="12"/>
      <c r="S833"/>
    </row>
    <row r="834" spans="2:19" x14ac:dyDescent="0.25">
      <c r="B834" s="12"/>
      <c r="C834" s="29"/>
      <c r="D834" s="29"/>
      <c r="E834" s="29"/>
      <c r="F834" s="12"/>
      <c r="G834" s="12"/>
      <c r="J834" s="12"/>
      <c r="M834" s="142"/>
      <c r="N834" s="142"/>
      <c r="O834" s="12"/>
      <c r="P834" s="12"/>
      <c r="S834"/>
    </row>
    <row r="835" spans="2:19" x14ac:dyDescent="0.25">
      <c r="B835" s="12"/>
      <c r="C835" s="29"/>
      <c r="D835" s="29"/>
      <c r="E835" s="29"/>
      <c r="F835" s="12"/>
      <c r="G835" s="12"/>
      <c r="J835" s="12"/>
      <c r="M835" s="142"/>
      <c r="N835" s="142"/>
      <c r="O835" s="12"/>
      <c r="P835" s="12"/>
      <c r="S835"/>
    </row>
    <row r="836" spans="2:19" x14ac:dyDescent="0.25">
      <c r="B836" s="12"/>
      <c r="C836" s="29"/>
      <c r="D836" s="29"/>
      <c r="E836" s="29"/>
      <c r="F836" s="12"/>
      <c r="G836" s="12"/>
      <c r="J836" s="12"/>
      <c r="M836" s="142"/>
      <c r="N836" s="142"/>
      <c r="O836" s="12"/>
      <c r="P836" s="12"/>
      <c r="S836"/>
    </row>
    <row r="837" spans="2:19" x14ac:dyDescent="0.25">
      <c r="B837" s="12"/>
      <c r="C837" s="29"/>
      <c r="D837" s="29"/>
      <c r="E837" s="29"/>
      <c r="F837" s="12"/>
      <c r="G837" s="12"/>
      <c r="J837" s="12"/>
      <c r="M837" s="142"/>
      <c r="N837" s="142"/>
      <c r="O837" s="12"/>
      <c r="P837" s="12"/>
      <c r="S837"/>
    </row>
    <row r="838" spans="2:19" x14ac:dyDescent="0.25">
      <c r="B838" s="12"/>
      <c r="C838" s="29"/>
      <c r="D838" s="29"/>
      <c r="E838" s="29"/>
      <c r="F838" s="12"/>
      <c r="G838" s="12"/>
      <c r="J838" s="12"/>
      <c r="M838" s="142"/>
      <c r="N838" s="142"/>
      <c r="O838" s="12"/>
      <c r="P838" s="12"/>
      <c r="S838"/>
    </row>
    <row r="839" spans="2:19" x14ac:dyDescent="0.25">
      <c r="B839" s="12"/>
      <c r="C839" s="29"/>
      <c r="D839" s="29"/>
      <c r="E839" s="29"/>
      <c r="F839" s="12"/>
      <c r="G839" s="12"/>
      <c r="J839" s="12"/>
      <c r="M839" s="142"/>
      <c r="N839" s="142"/>
      <c r="O839" s="12"/>
      <c r="P839" s="12"/>
      <c r="S839"/>
    </row>
    <row r="840" spans="2:19" x14ac:dyDescent="0.25">
      <c r="B840" s="12"/>
      <c r="C840" s="29"/>
      <c r="D840" s="29"/>
      <c r="E840" s="29"/>
      <c r="F840" s="12"/>
      <c r="G840" s="12"/>
      <c r="J840" s="12"/>
      <c r="M840" s="142"/>
      <c r="N840" s="142"/>
      <c r="O840" s="12"/>
      <c r="P840" s="12"/>
      <c r="S840"/>
    </row>
    <row r="841" spans="2:19" x14ac:dyDescent="0.25">
      <c r="B841" s="12"/>
      <c r="C841" s="29"/>
      <c r="D841" s="29"/>
      <c r="E841" s="29"/>
      <c r="F841" s="12"/>
      <c r="G841" s="12"/>
      <c r="J841" s="12"/>
      <c r="M841" s="142"/>
      <c r="N841" s="142"/>
      <c r="O841" s="12"/>
      <c r="P841" s="12"/>
      <c r="S841"/>
    </row>
    <row r="842" spans="2:19" x14ac:dyDescent="0.25">
      <c r="B842" s="12"/>
      <c r="C842" s="29"/>
      <c r="D842" s="29"/>
      <c r="E842" s="29"/>
      <c r="F842" s="12"/>
      <c r="G842" s="12"/>
      <c r="J842" s="12"/>
      <c r="M842" s="142"/>
      <c r="N842" s="142"/>
      <c r="O842" s="12"/>
      <c r="P842" s="12"/>
      <c r="S842"/>
    </row>
    <row r="843" spans="2:19" x14ac:dyDescent="0.25">
      <c r="B843" s="12"/>
      <c r="C843" s="29"/>
      <c r="D843" s="29"/>
      <c r="E843" s="29"/>
      <c r="F843" s="12"/>
      <c r="G843" s="12"/>
      <c r="J843" s="12"/>
      <c r="M843" s="142"/>
      <c r="N843" s="142"/>
      <c r="O843" s="12"/>
      <c r="P843" s="12"/>
      <c r="S843"/>
    </row>
    <row r="844" spans="2:19" x14ac:dyDescent="0.25">
      <c r="B844" s="12"/>
      <c r="C844" s="29"/>
      <c r="D844" s="29"/>
      <c r="E844" s="29"/>
      <c r="F844" s="12"/>
      <c r="G844" s="12"/>
      <c r="J844" s="12"/>
      <c r="M844" s="142"/>
      <c r="N844" s="142"/>
      <c r="O844" s="12"/>
      <c r="P844" s="12"/>
      <c r="S844"/>
    </row>
    <row r="845" spans="2:19" x14ac:dyDescent="0.25">
      <c r="B845" s="12"/>
      <c r="C845" s="29"/>
      <c r="D845" s="29"/>
      <c r="E845" s="29"/>
      <c r="F845" s="12"/>
      <c r="G845" s="12"/>
      <c r="J845" s="12"/>
      <c r="M845" s="142"/>
      <c r="N845" s="142"/>
      <c r="O845" s="12"/>
      <c r="P845" s="12"/>
      <c r="S845"/>
    </row>
    <row r="846" spans="2:19" x14ac:dyDescent="0.25">
      <c r="B846" s="12"/>
      <c r="C846" s="29"/>
      <c r="D846" s="29"/>
      <c r="E846" s="29"/>
      <c r="F846" s="12"/>
      <c r="G846" s="12"/>
      <c r="J846" s="12"/>
      <c r="M846" s="142"/>
      <c r="N846" s="142"/>
      <c r="O846" s="12"/>
      <c r="P846" s="12"/>
      <c r="S846"/>
    </row>
    <row r="847" spans="2:19" x14ac:dyDescent="0.25">
      <c r="B847" s="12"/>
      <c r="C847" s="29"/>
      <c r="D847" s="29"/>
      <c r="E847" s="29"/>
      <c r="F847" s="12"/>
      <c r="G847" s="12"/>
      <c r="J847" s="12"/>
      <c r="M847" s="142"/>
      <c r="N847" s="142"/>
      <c r="O847" s="12"/>
      <c r="P847" s="12"/>
      <c r="S847"/>
    </row>
    <row r="848" spans="2:19" x14ac:dyDescent="0.25">
      <c r="B848" s="12"/>
      <c r="C848" s="29"/>
      <c r="D848" s="29"/>
      <c r="E848" s="29"/>
      <c r="F848" s="12"/>
      <c r="G848" s="12"/>
      <c r="J848" s="12"/>
      <c r="M848" s="142"/>
      <c r="N848" s="142"/>
      <c r="O848" s="12"/>
      <c r="P848" s="12"/>
      <c r="S848"/>
    </row>
    <row r="849" spans="2:19" x14ac:dyDescent="0.25">
      <c r="B849" s="12"/>
      <c r="C849" s="29"/>
      <c r="D849" s="29"/>
      <c r="E849" s="29"/>
      <c r="F849" s="12"/>
      <c r="G849" s="12"/>
      <c r="J849" s="12"/>
      <c r="M849" s="142"/>
      <c r="N849" s="142"/>
      <c r="O849" s="12"/>
      <c r="P849" s="12"/>
      <c r="S849"/>
    </row>
    <row r="850" spans="2:19" x14ac:dyDescent="0.25">
      <c r="B850" s="12"/>
      <c r="C850" s="29"/>
      <c r="D850" s="29"/>
      <c r="E850" s="29"/>
      <c r="F850" s="12"/>
      <c r="G850" s="12"/>
      <c r="J850" s="12"/>
      <c r="M850" s="142"/>
      <c r="N850" s="142"/>
      <c r="O850" s="12"/>
      <c r="P850" s="12"/>
      <c r="S850"/>
    </row>
    <row r="851" spans="2:19" x14ac:dyDescent="0.25">
      <c r="B851" s="12"/>
      <c r="C851" s="29"/>
      <c r="D851" s="29"/>
      <c r="E851" s="29"/>
      <c r="F851" s="12"/>
      <c r="G851" s="12"/>
      <c r="J851" s="12"/>
      <c r="M851" s="142"/>
      <c r="N851" s="142"/>
      <c r="O851" s="12"/>
      <c r="P851" s="12"/>
      <c r="S851"/>
    </row>
    <row r="852" spans="2:19" x14ac:dyDescent="0.25">
      <c r="B852" s="12"/>
      <c r="C852" s="29"/>
      <c r="D852" s="29"/>
      <c r="E852" s="29"/>
      <c r="F852" s="12"/>
      <c r="G852" s="12"/>
      <c r="J852" s="12"/>
      <c r="M852" s="142"/>
      <c r="N852" s="142"/>
      <c r="O852" s="12"/>
      <c r="P852" s="12"/>
      <c r="S852"/>
    </row>
    <row r="853" spans="2:19" x14ac:dyDescent="0.25">
      <c r="B853" s="12"/>
      <c r="C853" s="29"/>
      <c r="D853" s="29"/>
      <c r="E853" s="29"/>
      <c r="F853" s="12"/>
      <c r="G853" s="12"/>
      <c r="J853" s="12"/>
      <c r="M853" s="142"/>
      <c r="N853" s="142"/>
      <c r="O853" s="12"/>
      <c r="P853" s="12"/>
      <c r="S853"/>
    </row>
    <row r="854" spans="2:19" x14ac:dyDescent="0.25">
      <c r="B854" s="12"/>
      <c r="C854" s="29"/>
      <c r="D854" s="29"/>
      <c r="E854" s="29"/>
      <c r="F854" s="12"/>
      <c r="G854" s="12"/>
      <c r="J854" s="12"/>
      <c r="M854" s="142"/>
      <c r="N854" s="142"/>
      <c r="O854" s="12"/>
      <c r="P854" s="12"/>
      <c r="S854"/>
    </row>
    <row r="855" spans="2:19" x14ac:dyDescent="0.25">
      <c r="B855" s="12"/>
      <c r="C855" s="29"/>
      <c r="D855" s="29"/>
      <c r="E855" s="29"/>
      <c r="F855" s="12"/>
      <c r="G855" s="12"/>
      <c r="J855" s="12"/>
      <c r="M855" s="142"/>
      <c r="N855" s="142"/>
      <c r="O855" s="12"/>
      <c r="P855" s="12"/>
      <c r="S855"/>
    </row>
    <row r="856" spans="2:19" x14ac:dyDescent="0.25">
      <c r="B856" s="12"/>
      <c r="C856" s="29"/>
      <c r="D856" s="29"/>
      <c r="E856" s="29"/>
      <c r="F856" s="12"/>
      <c r="G856" s="12"/>
      <c r="J856" s="12"/>
      <c r="M856" s="142"/>
      <c r="N856" s="142"/>
      <c r="O856" s="12"/>
      <c r="P856" s="12"/>
      <c r="S856"/>
    </row>
    <row r="857" spans="2:19" x14ac:dyDescent="0.25">
      <c r="B857" s="12"/>
      <c r="C857" s="29"/>
      <c r="D857" s="29"/>
      <c r="E857" s="29"/>
      <c r="F857" s="12"/>
      <c r="G857" s="12"/>
      <c r="J857" s="12"/>
      <c r="M857" s="142"/>
      <c r="N857" s="142"/>
      <c r="O857" s="12"/>
      <c r="P857" s="12"/>
      <c r="S857"/>
    </row>
    <row r="858" spans="2:19" x14ac:dyDescent="0.25">
      <c r="B858" s="12"/>
      <c r="C858" s="29"/>
      <c r="D858" s="29"/>
      <c r="E858" s="29"/>
      <c r="F858" s="12"/>
      <c r="G858" s="12"/>
      <c r="J858" s="12"/>
      <c r="M858" s="142"/>
      <c r="N858" s="142"/>
      <c r="O858" s="12"/>
      <c r="P858" s="12"/>
      <c r="S858"/>
    </row>
    <row r="859" spans="2:19" x14ac:dyDescent="0.25">
      <c r="B859" s="12"/>
      <c r="C859" s="29"/>
      <c r="D859" s="29"/>
      <c r="E859" s="29"/>
      <c r="F859" s="12"/>
      <c r="G859" s="12"/>
      <c r="J859" s="12"/>
      <c r="M859" s="142"/>
      <c r="N859" s="142"/>
      <c r="O859" s="12"/>
      <c r="P859" s="12"/>
      <c r="S859"/>
    </row>
    <row r="860" spans="2:19" x14ac:dyDescent="0.25">
      <c r="B860" s="12"/>
      <c r="C860" s="29"/>
      <c r="D860" s="29"/>
      <c r="E860" s="29"/>
      <c r="F860" s="12"/>
      <c r="G860" s="12"/>
      <c r="J860" s="12"/>
      <c r="M860" s="142"/>
      <c r="N860" s="142"/>
      <c r="O860" s="12"/>
      <c r="P860" s="12"/>
      <c r="S860"/>
    </row>
    <row r="861" spans="2:19" x14ac:dyDescent="0.25">
      <c r="B861" s="12"/>
      <c r="C861" s="29"/>
      <c r="D861" s="29"/>
      <c r="E861" s="29"/>
      <c r="F861" s="12"/>
      <c r="G861" s="12"/>
      <c r="J861" s="12"/>
      <c r="M861" s="142"/>
      <c r="N861" s="142"/>
      <c r="O861" s="12"/>
      <c r="P861" s="12"/>
      <c r="S861"/>
    </row>
    <row r="862" spans="2:19" x14ac:dyDescent="0.25">
      <c r="B862" s="12"/>
      <c r="C862" s="29"/>
      <c r="D862" s="29"/>
      <c r="E862" s="29"/>
      <c r="F862" s="12"/>
      <c r="G862" s="12"/>
      <c r="J862" s="12"/>
      <c r="M862" s="142"/>
      <c r="N862" s="142"/>
      <c r="O862" s="12"/>
      <c r="P862" s="12"/>
      <c r="S862"/>
    </row>
    <row r="863" spans="2:19" x14ac:dyDescent="0.25">
      <c r="B863" s="12"/>
      <c r="C863" s="29"/>
      <c r="D863" s="29"/>
      <c r="E863" s="29"/>
      <c r="F863" s="12"/>
      <c r="G863" s="12"/>
      <c r="J863" s="12"/>
      <c r="M863" s="142"/>
      <c r="N863" s="142"/>
      <c r="O863" s="12"/>
      <c r="P863" s="12"/>
      <c r="S863"/>
    </row>
    <row r="864" spans="2:19" x14ac:dyDescent="0.25">
      <c r="B864" s="12"/>
      <c r="C864" s="29"/>
      <c r="D864" s="29"/>
      <c r="E864" s="29"/>
      <c r="F864" s="12"/>
      <c r="G864" s="12"/>
      <c r="J864" s="12"/>
      <c r="M864" s="142"/>
      <c r="N864" s="142"/>
      <c r="O864" s="12"/>
      <c r="P864" s="12"/>
      <c r="S864"/>
    </row>
    <row r="865" spans="2:19" x14ac:dyDescent="0.25">
      <c r="B865" s="12"/>
      <c r="C865" s="29"/>
      <c r="D865" s="29"/>
      <c r="E865" s="29"/>
      <c r="F865" s="12"/>
      <c r="G865" s="12"/>
      <c r="J865" s="12"/>
      <c r="M865" s="142"/>
      <c r="N865" s="142"/>
      <c r="O865" s="12"/>
      <c r="P865" s="12"/>
      <c r="S865"/>
    </row>
    <row r="866" spans="2:19" x14ac:dyDescent="0.25">
      <c r="B866" s="12"/>
      <c r="C866" s="29"/>
      <c r="D866" s="29"/>
      <c r="E866" s="29"/>
      <c r="F866" s="12"/>
      <c r="G866" s="12"/>
      <c r="J866" s="12"/>
      <c r="M866" s="142"/>
      <c r="N866" s="142"/>
      <c r="O866" s="12"/>
      <c r="P866" s="12"/>
      <c r="S866"/>
    </row>
    <row r="867" spans="2:19" x14ac:dyDescent="0.25">
      <c r="P867" s="12"/>
    </row>
    <row r="868" spans="2:19" x14ac:dyDescent="0.25">
      <c r="P868" s="12"/>
    </row>
    <row r="869" spans="2:19" x14ac:dyDescent="0.25">
      <c r="P869" s="12"/>
    </row>
    <row r="870" spans="2:19" x14ac:dyDescent="0.25">
      <c r="P870" s="12"/>
    </row>
    <row r="871" spans="2:19" x14ac:dyDescent="0.25">
      <c r="P871" s="12"/>
    </row>
    <row r="872" spans="2:19" x14ac:dyDescent="0.25">
      <c r="P872" s="12"/>
    </row>
    <row r="873" spans="2:19" x14ac:dyDescent="0.25">
      <c r="P873" s="12"/>
    </row>
    <row r="874" spans="2:19" x14ac:dyDescent="0.25">
      <c r="P874" s="12"/>
    </row>
    <row r="875" spans="2:19" x14ac:dyDescent="0.25">
      <c r="P875" s="12"/>
    </row>
    <row r="876" spans="2:19" x14ac:dyDescent="0.25">
      <c r="P876" s="12"/>
    </row>
    <row r="877" spans="2:19" x14ac:dyDescent="0.25">
      <c r="P877" s="12"/>
    </row>
    <row r="878" spans="2:19" x14ac:dyDescent="0.25">
      <c r="P878" s="12"/>
    </row>
    <row r="879" spans="2:19" x14ac:dyDescent="0.25">
      <c r="P879" s="12"/>
    </row>
    <row r="880" spans="2:19" x14ac:dyDescent="0.25">
      <c r="P880" s="12"/>
    </row>
    <row r="881" spans="16:16" x14ac:dyDescent="0.25">
      <c r="P881" s="12"/>
    </row>
    <row r="882" spans="16:16" x14ac:dyDescent="0.25">
      <c r="P882" s="12"/>
    </row>
    <row r="883" spans="16:16" x14ac:dyDescent="0.25">
      <c r="P883" s="12"/>
    </row>
    <row r="884" spans="16:16" x14ac:dyDescent="0.25">
      <c r="P884" s="12"/>
    </row>
    <row r="885" spans="16:16" x14ac:dyDescent="0.25">
      <c r="P885" s="12"/>
    </row>
    <row r="886" spans="16:16" x14ac:dyDescent="0.25">
      <c r="P886" s="12"/>
    </row>
    <row r="887" spans="16:16" x14ac:dyDescent="0.25">
      <c r="P887" s="12"/>
    </row>
    <row r="888" spans="16:16" x14ac:dyDescent="0.25">
      <c r="P888" s="12"/>
    </row>
    <row r="889" spans="16:16" x14ac:dyDescent="0.25">
      <c r="P889" s="12"/>
    </row>
    <row r="890" spans="16:16" x14ac:dyDescent="0.25">
      <c r="P890" s="12"/>
    </row>
  </sheetData>
  <sheetProtection algorithmName="SHA-512" hashValue="/girytCb3Dn0RCOb4gwF5a8dbugtk7a17ddUJVASs4a3gqknbv1U2yvd1Jo107uhGBP/PRSgRpl3PFXJXdIILQ==" saltValue="TWACiajTUyqzt7dQ1N8z5A==" spinCount="100000" sheet="1" objects="1" scenarios="1"/>
  <autoFilter ref="A7:T105" xr:uid="{00000000-0001-0000-0500-000000000000}"/>
  <sortState xmlns:xlrd2="http://schemas.microsoft.com/office/spreadsheetml/2017/richdata2" ref="B11:T15">
    <sortCondition ref="I11:I15"/>
    <sortCondition ref="H11:H15"/>
    <sortCondition ref="J11:J15"/>
    <sortCondition ref="F11:F15"/>
  </sortState>
  <phoneticPr fontId="22" type="noConversion"/>
  <conditionalFormatting sqref="Q105:T105">
    <cfRule type="expression" dxfId="2045" priority="385" stopIfTrue="1">
      <formula>MOD(ROW(),2)=0</formula>
    </cfRule>
    <cfRule type="expression" dxfId="2044" priority="386" stopIfTrue="1">
      <formula>MOD(ROW(),2)&lt;&gt;0</formula>
    </cfRule>
  </conditionalFormatting>
  <conditionalFormatting sqref="K73 L32:L57 M32:M45 L20:N22 L13:L14 M13:N19 K23:N31 N32:N63 B58:J104 A71:A99 M75:N93 L64:N74 O59:O64 O67:O70 O72:O101 L11:N12 B11:J45 A11:A44 O11:O55 Q9:S104 P9:P105">
    <cfRule type="expression" dxfId="2043" priority="381" stopIfTrue="1">
      <formula>MOD(ROW(),2)=0</formula>
    </cfRule>
    <cfRule type="expression" dxfId="2042" priority="382" stopIfTrue="1">
      <formula>MOD(ROW(),2)&lt;&gt;0</formula>
    </cfRule>
  </conditionalFormatting>
  <conditionalFormatting sqref="C46:J57 L46:N57 M58:N71 O32:O71">
    <cfRule type="expression" dxfId="2041" priority="377" stopIfTrue="1">
      <formula>MOD(ROW(),2)=0</formula>
    </cfRule>
    <cfRule type="expression" dxfId="2040" priority="378" stopIfTrue="1">
      <formula>MOD(ROW(),2)&lt;&gt;0</formula>
    </cfRule>
  </conditionalFormatting>
  <conditionalFormatting sqref="K46:K57">
    <cfRule type="expression" dxfId="2039" priority="375" stopIfTrue="1">
      <formula>MOD(ROW(),2)=0</formula>
    </cfRule>
    <cfRule type="expression" dxfId="2038" priority="376" stopIfTrue="1">
      <formula>MOD(ROW(),2)&lt;&gt;0</formula>
    </cfRule>
  </conditionalFormatting>
  <conditionalFormatting sqref="B46:B57">
    <cfRule type="expression" dxfId="2037" priority="373" stopIfTrue="1">
      <formula>MOD(ROW(),2)=0</formula>
    </cfRule>
    <cfRule type="expression" dxfId="2036" priority="374" stopIfTrue="1">
      <formula>MOD(ROW(),2)&lt;&gt;0</formula>
    </cfRule>
  </conditionalFormatting>
  <conditionalFormatting sqref="N58 L58 N61 N64 N67 N70">
    <cfRule type="expression" dxfId="2035" priority="371" stopIfTrue="1">
      <formula>MOD(ROW(),2)=0</formula>
    </cfRule>
    <cfRule type="expression" dxfId="2034" priority="372" stopIfTrue="1">
      <formula>MOD(ROW(),2)&lt;&gt;0</formula>
    </cfRule>
  </conditionalFormatting>
  <conditionalFormatting sqref="M70:O70 M67:O67 M64:O64 M61:O61 L58:O58">
    <cfRule type="expression" dxfId="2033" priority="369" stopIfTrue="1">
      <formula>MOD(ROW(),2)=0</formula>
    </cfRule>
    <cfRule type="expression" dxfId="2032" priority="370" stopIfTrue="1">
      <formula>MOD(ROW(),2)&lt;&gt;0</formula>
    </cfRule>
  </conditionalFormatting>
  <conditionalFormatting sqref="K58">
    <cfRule type="expression" dxfId="2031" priority="367" stopIfTrue="1">
      <formula>MOD(ROW(),2)=0</formula>
    </cfRule>
    <cfRule type="expression" dxfId="2030" priority="368" stopIfTrue="1">
      <formula>MOD(ROW(),2)&lt;&gt;0</formula>
    </cfRule>
  </conditionalFormatting>
  <conditionalFormatting sqref="N59 L59 L61">
    <cfRule type="expression" dxfId="2029" priority="365" stopIfTrue="1">
      <formula>MOD(ROW(),2)=0</formula>
    </cfRule>
    <cfRule type="expression" dxfId="2028" priority="366" stopIfTrue="1">
      <formula>MOD(ROW(),2)&lt;&gt;0</formula>
    </cfRule>
  </conditionalFormatting>
  <conditionalFormatting sqref="L59:N59 L61">
    <cfRule type="expression" dxfId="2027" priority="363" stopIfTrue="1">
      <formula>MOD(ROW(),2)=0</formula>
    </cfRule>
    <cfRule type="expression" dxfId="2026" priority="364" stopIfTrue="1">
      <formula>MOD(ROW(),2)&lt;&gt;0</formula>
    </cfRule>
  </conditionalFormatting>
  <conditionalFormatting sqref="K59">
    <cfRule type="expression" dxfId="2025" priority="361" stopIfTrue="1">
      <formula>MOD(ROW(),2)=0</formula>
    </cfRule>
    <cfRule type="expression" dxfId="2024" priority="362" stopIfTrue="1">
      <formula>MOD(ROW(),2)&lt;&gt;0</formula>
    </cfRule>
  </conditionalFormatting>
  <conditionalFormatting sqref="N60 L60 L62">
    <cfRule type="expression" dxfId="2023" priority="359" stopIfTrue="1">
      <formula>MOD(ROW(),2)=0</formula>
    </cfRule>
    <cfRule type="expression" dxfId="2022" priority="360" stopIfTrue="1">
      <formula>MOD(ROW(),2)&lt;&gt;0</formula>
    </cfRule>
  </conditionalFormatting>
  <conditionalFormatting sqref="L60:N60 L62">
    <cfRule type="expression" dxfId="2021" priority="357" stopIfTrue="1">
      <formula>MOD(ROW(),2)=0</formula>
    </cfRule>
    <cfRule type="expression" dxfId="2020" priority="358" stopIfTrue="1">
      <formula>MOD(ROW(),2)&lt;&gt;0</formula>
    </cfRule>
  </conditionalFormatting>
  <conditionalFormatting sqref="K60">
    <cfRule type="expression" dxfId="2019" priority="355" stopIfTrue="1">
      <formula>MOD(ROW(),2)=0</formula>
    </cfRule>
    <cfRule type="expression" dxfId="2018" priority="356" stopIfTrue="1">
      <formula>MOD(ROW(),2)&lt;&gt;0</formula>
    </cfRule>
  </conditionalFormatting>
  <conditionalFormatting sqref="N61 L61">
    <cfRule type="expression" dxfId="2017" priority="353" stopIfTrue="1">
      <formula>MOD(ROW(),2)=0</formula>
    </cfRule>
    <cfRule type="expression" dxfId="2016" priority="354" stopIfTrue="1">
      <formula>MOD(ROW(),2)&lt;&gt;0</formula>
    </cfRule>
  </conditionalFormatting>
  <conditionalFormatting sqref="L61:N61">
    <cfRule type="expression" dxfId="2015" priority="351" stopIfTrue="1">
      <formula>MOD(ROW(),2)=0</formula>
    </cfRule>
    <cfRule type="expression" dxfId="2014" priority="352" stopIfTrue="1">
      <formula>MOD(ROW(),2)&lt;&gt;0</formula>
    </cfRule>
  </conditionalFormatting>
  <conditionalFormatting sqref="K61">
    <cfRule type="expression" dxfId="2013" priority="349" stopIfTrue="1">
      <formula>MOD(ROW(),2)=0</formula>
    </cfRule>
    <cfRule type="expression" dxfId="2012" priority="350" stopIfTrue="1">
      <formula>MOD(ROW(),2)&lt;&gt;0</formula>
    </cfRule>
  </conditionalFormatting>
  <conditionalFormatting sqref="N62:N63 L62:L63">
    <cfRule type="expression" dxfId="2011" priority="347" stopIfTrue="1">
      <formula>MOD(ROW(),2)=0</formula>
    </cfRule>
    <cfRule type="expression" dxfId="2010" priority="348" stopIfTrue="1">
      <formula>MOD(ROW(),2)&lt;&gt;0</formula>
    </cfRule>
  </conditionalFormatting>
  <conditionalFormatting sqref="L62:N63">
    <cfRule type="expression" dxfId="2009" priority="345" stopIfTrue="1">
      <formula>MOD(ROW(),2)=0</formula>
    </cfRule>
    <cfRule type="expression" dxfId="2008" priority="346" stopIfTrue="1">
      <formula>MOD(ROW(),2)&lt;&gt;0</formula>
    </cfRule>
  </conditionalFormatting>
  <conditionalFormatting sqref="K62:K64">
    <cfRule type="expression" dxfId="2007" priority="343" stopIfTrue="1">
      <formula>MOD(ROW(),2)=0</formula>
    </cfRule>
    <cfRule type="expression" dxfId="2006" priority="344" stopIfTrue="1">
      <formula>MOD(ROW(),2)&lt;&gt;0</formula>
    </cfRule>
  </conditionalFormatting>
  <conditionalFormatting sqref="N99 L99 L101">
    <cfRule type="expression" dxfId="2005" priority="341" stopIfTrue="1">
      <formula>MOD(ROW(),2)=0</formula>
    </cfRule>
    <cfRule type="expression" dxfId="2004" priority="342" stopIfTrue="1">
      <formula>MOD(ROW(),2)&lt;&gt;0</formula>
    </cfRule>
  </conditionalFormatting>
  <conditionalFormatting sqref="L99:N99 L101">
    <cfRule type="expression" dxfId="2003" priority="339" stopIfTrue="1">
      <formula>MOD(ROW(),2)=0</formula>
    </cfRule>
    <cfRule type="expression" dxfId="2002" priority="340" stopIfTrue="1">
      <formula>MOD(ROW(),2)&lt;&gt;0</formula>
    </cfRule>
  </conditionalFormatting>
  <conditionalFormatting sqref="K99">
    <cfRule type="expression" dxfId="2001" priority="337" stopIfTrue="1">
      <formula>MOD(ROW(),2)=0</formula>
    </cfRule>
    <cfRule type="expression" dxfId="2000" priority="338" stopIfTrue="1">
      <formula>MOD(ROW(),2)&lt;&gt;0</formula>
    </cfRule>
  </conditionalFormatting>
  <conditionalFormatting sqref="N100 L100">
    <cfRule type="expression" dxfId="1999" priority="335" stopIfTrue="1">
      <formula>MOD(ROW(),2)=0</formula>
    </cfRule>
    <cfRule type="expression" dxfId="1998" priority="336" stopIfTrue="1">
      <formula>MOD(ROW(),2)&lt;&gt;0</formula>
    </cfRule>
  </conditionalFormatting>
  <conditionalFormatting sqref="L100:N100">
    <cfRule type="expression" dxfId="1997" priority="333" stopIfTrue="1">
      <formula>MOD(ROW(),2)=0</formula>
    </cfRule>
    <cfRule type="expression" dxfId="1996" priority="334" stopIfTrue="1">
      <formula>MOD(ROW(),2)&lt;&gt;0</formula>
    </cfRule>
  </conditionalFormatting>
  <conditionalFormatting sqref="K100">
    <cfRule type="expression" dxfId="1995" priority="331" stopIfTrue="1">
      <formula>MOD(ROW(),2)=0</formula>
    </cfRule>
    <cfRule type="expression" dxfId="1994" priority="332" stopIfTrue="1">
      <formula>MOD(ROW(),2)&lt;&gt;0</formula>
    </cfRule>
  </conditionalFormatting>
  <conditionalFormatting sqref="K65">
    <cfRule type="expression" dxfId="1993" priority="325" stopIfTrue="1">
      <formula>MOD(ROW(),2)=0</formula>
    </cfRule>
    <cfRule type="expression" dxfId="1992" priority="326" stopIfTrue="1">
      <formula>MOD(ROW(),2)&lt;&gt;0</formula>
    </cfRule>
  </conditionalFormatting>
  <conditionalFormatting sqref="K66">
    <cfRule type="expression" dxfId="1991" priority="323" stopIfTrue="1">
      <formula>MOD(ROW(),2)=0</formula>
    </cfRule>
    <cfRule type="expression" dxfId="1990" priority="324" stopIfTrue="1">
      <formula>MOD(ROW(),2)&lt;&gt;0</formula>
    </cfRule>
  </conditionalFormatting>
  <conditionalFormatting sqref="K67">
    <cfRule type="expression" dxfId="1989" priority="321" stopIfTrue="1">
      <formula>MOD(ROW(),2)=0</formula>
    </cfRule>
    <cfRule type="expression" dxfId="1988" priority="322" stopIfTrue="1">
      <formula>MOD(ROW(),2)&lt;&gt;0</formula>
    </cfRule>
  </conditionalFormatting>
  <conditionalFormatting sqref="K68">
    <cfRule type="expression" dxfId="1987" priority="319" stopIfTrue="1">
      <formula>MOD(ROW(),2)=0</formula>
    </cfRule>
    <cfRule type="expression" dxfId="1986" priority="320" stopIfTrue="1">
      <formula>MOD(ROW(),2)&lt;&gt;0</formula>
    </cfRule>
  </conditionalFormatting>
  <conditionalFormatting sqref="K69">
    <cfRule type="expression" dxfId="1985" priority="317" stopIfTrue="1">
      <formula>MOD(ROW(),2)=0</formula>
    </cfRule>
    <cfRule type="expression" dxfId="1984" priority="318" stopIfTrue="1">
      <formula>MOD(ROW(),2)&lt;&gt;0</formula>
    </cfRule>
  </conditionalFormatting>
  <conditionalFormatting sqref="K70">
    <cfRule type="expression" dxfId="1983" priority="315" stopIfTrue="1">
      <formula>MOD(ROW(),2)=0</formula>
    </cfRule>
    <cfRule type="expression" dxfId="1982" priority="316" stopIfTrue="1">
      <formula>MOD(ROW(),2)&lt;&gt;0</formula>
    </cfRule>
  </conditionalFormatting>
  <conditionalFormatting sqref="K71">
    <cfRule type="expression" dxfId="1981" priority="313" stopIfTrue="1">
      <formula>MOD(ROW(),2)=0</formula>
    </cfRule>
    <cfRule type="expression" dxfId="1980" priority="314" stopIfTrue="1">
      <formula>MOD(ROW(),2)&lt;&gt;0</formula>
    </cfRule>
  </conditionalFormatting>
  <conditionalFormatting sqref="K72">
    <cfRule type="expression" dxfId="1979" priority="311" stopIfTrue="1">
      <formula>MOD(ROW(),2)=0</formula>
    </cfRule>
    <cfRule type="expression" dxfId="1978" priority="312" stopIfTrue="1">
      <formula>MOD(ROW(),2)&lt;&gt;0</formula>
    </cfRule>
  </conditionalFormatting>
  <conditionalFormatting sqref="K101:K102">
    <cfRule type="expression" dxfId="1977" priority="307" stopIfTrue="1">
      <formula>MOD(ROW(),2)=0</formula>
    </cfRule>
    <cfRule type="expression" dxfId="1976" priority="308" stopIfTrue="1">
      <formula>MOD(ROW(),2)&lt;&gt;0</formula>
    </cfRule>
  </conditionalFormatting>
  <conditionalFormatting sqref="N101 L101">
    <cfRule type="expression" dxfId="1975" priority="305" stopIfTrue="1">
      <formula>MOD(ROW(),2)=0</formula>
    </cfRule>
    <cfRule type="expression" dxfId="1974" priority="306" stopIfTrue="1">
      <formula>MOD(ROW(),2)&lt;&gt;0</formula>
    </cfRule>
  </conditionalFormatting>
  <conditionalFormatting sqref="L101:N101">
    <cfRule type="expression" dxfId="1973" priority="303" stopIfTrue="1">
      <formula>MOD(ROW(),2)=0</formula>
    </cfRule>
    <cfRule type="expression" dxfId="1972" priority="304" stopIfTrue="1">
      <formula>MOD(ROW(),2)&lt;&gt;0</formula>
    </cfRule>
  </conditionalFormatting>
  <conditionalFormatting sqref="N102 L102">
    <cfRule type="expression" dxfId="1971" priority="301" stopIfTrue="1">
      <formula>MOD(ROW(),2)=0</formula>
    </cfRule>
    <cfRule type="expression" dxfId="1970" priority="302" stopIfTrue="1">
      <formula>MOD(ROW(),2)&lt;&gt;0</formula>
    </cfRule>
  </conditionalFormatting>
  <conditionalFormatting sqref="L102:N102">
    <cfRule type="expression" dxfId="1969" priority="299" stopIfTrue="1">
      <formula>MOD(ROW(),2)=0</formula>
    </cfRule>
    <cfRule type="expression" dxfId="1968" priority="300" stopIfTrue="1">
      <formula>MOD(ROW(),2)&lt;&gt;0</formula>
    </cfRule>
  </conditionalFormatting>
  <conditionalFormatting sqref="K103">
    <cfRule type="expression" dxfId="1967" priority="295" stopIfTrue="1">
      <formula>MOD(ROW(),2)=0</formula>
    </cfRule>
    <cfRule type="expression" dxfId="1966" priority="296" stopIfTrue="1">
      <formula>MOD(ROW(),2)&lt;&gt;0</formula>
    </cfRule>
  </conditionalFormatting>
  <conditionalFormatting sqref="K104">
    <cfRule type="expression" dxfId="1965" priority="293" stopIfTrue="1">
      <formula>MOD(ROW(),2)=0</formula>
    </cfRule>
    <cfRule type="expression" dxfId="1964" priority="294" stopIfTrue="1">
      <formula>MOD(ROW(),2)&lt;&gt;0</formula>
    </cfRule>
  </conditionalFormatting>
  <conditionalFormatting sqref="N103:N104 L103:L104">
    <cfRule type="expression" dxfId="1963" priority="291" stopIfTrue="1">
      <formula>MOD(ROW(),2)=0</formula>
    </cfRule>
    <cfRule type="expression" dxfId="1962" priority="292" stopIfTrue="1">
      <formula>MOD(ROW(),2)&lt;&gt;0</formula>
    </cfRule>
  </conditionalFormatting>
  <conditionalFormatting sqref="L103:N104">
    <cfRule type="expression" dxfId="1961" priority="289" stopIfTrue="1">
      <formula>MOD(ROW(),2)=0</formula>
    </cfRule>
    <cfRule type="expression" dxfId="1960" priority="290" stopIfTrue="1">
      <formula>MOD(ROW(),2)&lt;&gt;0</formula>
    </cfRule>
  </conditionalFormatting>
  <conditionalFormatting sqref="K74">
    <cfRule type="expression" dxfId="1959" priority="287" stopIfTrue="1">
      <formula>MOD(ROW(),2)=0</formula>
    </cfRule>
    <cfRule type="expression" dxfId="1958" priority="288" stopIfTrue="1">
      <formula>MOD(ROW(),2)&lt;&gt;0</formula>
    </cfRule>
  </conditionalFormatting>
  <conditionalFormatting sqref="L75:N75">
    <cfRule type="expression" dxfId="1957" priority="285" stopIfTrue="1">
      <formula>MOD(ROW(),2)=0</formula>
    </cfRule>
    <cfRule type="expression" dxfId="1956" priority="286" stopIfTrue="1">
      <formula>MOD(ROW(),2)&lt;&gt;0</formula>
    </cfRule>
  </conditionalFormatting>
  <conditionalFormatting sqref="K75">
    <cfRule type="expression" dxfId="1955" priority="283" stopIfTrue="1">
      <formula>MOD(ROW(),2)=0</formula>
    </cfRule>
    <cfRule type="expression" dxfId="1954" priority="284" stopIfTrue="1">
      <formula>MOD(ROW(),2)&lt;&gt;0</formula>
    </cfRule>
  </conditionalFormatting>
  <conditionalFormatting sqref="L76:N76">
    <cfRule type="expression" dxfId="1953" priority="281" stopIfTrue="1">
      <formula>MOD(ROW(),2)=0</formula>
    </cfRule>
    <cfRule type="expression" dxfId="1952" priority="282" stopIfTrue="1">
      <formula>MOD(ROW(),2)&lt;&gt;0</formula>
    </cfRule>
  </conditionalFormatting>
  <conditionalFormatting sqref="K76">
    <cfRule type="expression" dxfId="1951" priority="279" stopIfTrue="1">
      <formula>MOD(ROW(),2)=0</formula>
    </cfRule>
    <cfRule type="expression" dxfId="1950" priority="280" stopIfTrue="1">
      <formula>MOD(ROW(),2)&lt;&gt;0</formula>
    </cfRule>
  </conditionalFormatting>
  <conditionalFormatting sqref="L77:N77">
    <cfRule type="expression" dxfId="1949" priority="277" stopIfTrue="1">
      <formula>MOD(ROW(),2)=0</formula>
    </cfRule>
    <cfRule type="expression" dxfId="1948" priority="278" stopIfTrue="1">
      <formula>MOD(ROW(),2)&lt;&gt;0</formula>
    </cfRule>
  </conditionalFormatting>
  <conditionalFormatting sqref="K77">
    <cfRule type="expression" dxfId="1947" priority="275" stopIfTrue="1">
      <formula>MOD(ROW(),2)=0</formula>
    </cfRule>
    <cfRule type="expression" dxfId="1946" priority="276" stopIfTrue="1">
      <formula>MOD(ROW(),2)&lt;&gt;0</formula>
    </cfRule>
  </conditionalFormatting>
  <conditionalFormatting sqref="L78:N78">
    <cfRule type="expression" dxfId="1945" priority="273" stopIfTrue="1">
      <formula>MOD(ROW(),2)=0</formula>
    </cfRule>
    <cfRule type="expression" dxfId="1944" priority="274" stopIfTrue="1">
      <formula>MOD(ROW(),2)&lt;&gt;0</formula>
    </cfRule>
  </conditionalFormatting>
  <conditionalFormatting sqref="K78">
    <cfRule type="expression" dxfId="1943" priority="271" stopIfTrue="1">
      <formula>MOD(ROW(),2)=0</formula>
    </cfRule>
    <cfRule type="expression" dxfId="1942" priority="272" stopIfTrue="1">
      <formula>MOD(ROW(),2)&lt;&gt;0</formula>
    </cfRule>
  </conditionalFormatting>
  <conditionalFormatting sqref="L79:N79">
    <cfRule type="expression" dxfId="1941" priority="269" stopIfTrue="1">
      <formula>MOD(ROW(),2)=0</formula>
    </cfRule>
    <cfRule type="expression" dxfId="1940" priority="270" stopIfTrue="1">
      <formula>MOD(ROW(),2)&lt;&gt;0</formula>
    </cfRule>
  </conditionalFormatting>
  <conditionalFormatting sqref="K79">
    <cfRule type="expression" dxfId="1939" priority="267" stopIfTrue="1">
      <formula>MOD(ROW(),2)=0</formula>
    </cfRule>
    <cfRule type="expression" dxfId="1938" priority="268" stopIfTrue="1">
      <formula>MOD(ROW(),2)&lt;&gt;0</formula>
    </cfRule>
  </conditionalFormatting>
  <conditionalFormatting sqref="L80:N80">
    <cfRule type="expression" dxfId="1937" priority="265" stopIfTrue="1">
      <formula>MOD(ROW(),2)=0</formula>
    </cfRule>
    <cfRule type="expression" dxfId="1936" priority="266" stopIfTrue="1">
      <formula>MOD(ROW(),2)&lt;&gt;0</formula>
    </cfRule>
  </conditionalFormatting>
  <conditionalFormatting sqref="K80">
    <cfRule type="expression" dxfId="1935" priority="263" stopIfTrue="1">
      <formula>MOD(ROW(),2)=0</formula>
    </cfRule>
    <cfRule type="expression" dxfId="1934" priority="264" stopIfTrue="1">
      <formula>MOD(ROW(),2)&lt;&gt;0</formula>
    </cfRule>
  </conditionalFormatting>
  <conditionalFormatting sqref="L81:N81">
    <cfRule type="expression" dxfId="1933" priority="261" stopIfTrue="1">
      <formula>MOD(ROW(),2)=0</formula>
    </cfRule>
    <cfRule type="expression" dxfId="1932" priority="262" stopIfTrue="1">
      <formula>MOD(ROW(),2)&lt;&gt;0</formula>
    </cfRule>
  </conditionalFormatting>
  <conditionalFormatting sqref="K81">
    <cfRule type="expression" dxfId="1931" priority="259" stopIfTrue="1">
      <formula>MOD(ROW(),2)=0</formula>
    </cfRule>
    <cfRule type="expression" dxfId="1930" priority="260" stopIfTrue="1">
      <formula>MOD(ROW(),2)&lt;&gt;0</formula>
    </cfRule>
  </conditionalFormatting>
  <conditionalFormatting sqref="L82:N82">
    <cfRule type="expression" dxfId="1929" priority="257" stopIfTrue="1">
      <formula>MOD(ROW(),2)=0</formula>
    </cfRule>
    <cfRule type="expression" dxfId="1928" priority="258" stopIfTrue="1">
      <formula>MOD(ROW(),2)&lt;&gt;0</formula>
    </cfRule>
  </conditionalFormatting>
  <conditionalFormatting sqref="K82">
    <cfRule type="expression" dxfId="1927" priority="255" stopIfTrue="1">
      <formula>MOD(ROW(),2)=0</formula>
    </cfRule>
    <cfRule type="expression" dxfId="1926" priority="256" stopIfTrue="1">
      <formula>MOD(ROW(),2)&lt;&gt;0</formula>
    </cfRule>
  </conditionalFormatting>
  <conditionalFormatting sqref="L83:N83">
    <cfRule type="expression" dxfId="1925" priority="241" stopIfTrue="1">
      <formula>MOD(ROW(),2)=0</formula>
    </cfRule>
    <cfRule type="expression" dxfId="1924" priority="242" stopIfTrue="1">
      <formula>MOD(ROW(),2)&lt;&gt;0</formula>
    </cfRule>
  </conditionalFormatting>
  <conditionalFormatting sqref="K83">
    <cfRule type="expression" dxfId="1923" priority="239" stopIfTrue="1">
      <formula>MOD(ROW(),2)=0</formula>
    </cfRule>
    <cfRule type="expression" dxfId="1922" priority="240" stopIfTrue="1">
      <formula>MOD(ROW(),2)&lt;&gt;0</formula>
    </cfRule>
  </conditionalFormatting>
  <conditionalFormatting sqref="L84:N84">
    <cfRule type="expression" dxfId="1921" priority="237" stopIfTrue="1">
      <formula>MOD(ROW(),2)=0</formula>
    </cfRule>
    <cfRule type="expression" dxfId="1920" priority="238" stopIfTrue="1">
      <formula>MOD(ROW(),2)&lt;&gt;0</formula>
    </cfRule>
  </conditionalFormatting>
  <conditionalFormatting sqref="K84">
    <cfRule type="expression" dxfId="1919" priority="235" stopIfTrue="1">
      <formula>MOD(ROW(),2)=0</formula>
    </cfRule>
    <cfRule type="expression" dxfId="1918" priority="236" stopIfTrue="1">
      <formula>MOD(ROW(),2)&lt;&gt;0</formula>
    </cfRule>
  </conditionalFormatting>
  <conditionalFormatting sqref="L85:N85">
    <cfRule type="expression" dxfId="1917" priority="233" stopIfTrue="1">
      <formula>MOD(ROW(),2)=0</formula>
    </cfRule>
    <cfRule type="expression" dxfId="1916" priority="234" stopIfTrue="1">
      <formula>MOD(ROW(),2)&lt;&gt;0</formula>
    </cfRule>
  </conditionalFormatting>
  <conditionalFormatting sqref="K85">
    <cfRule type="expression" dxfId="1915" priority="231" stopIfTrue="1">
      <formula>MOD(ROW(),2)=0</formula>
    </cfRule>
    <cfRule type="expression" dxfId="1914" priority="232" stopIfTrue="1">
      <formula>MOD(ROW(),2)&lt;&gt;0</formula>
    </cfRule>
  </conditionalFormatting>
  <conditionalFormatting sqref="L86:N86">
    <cfRule type="expression" dxfId="1913" priority="229" stopIfTrue="1">
      <formula>MOD(ROW(),2)=0</formula>
    </cfRule>
    <cfRule type="expression" dxfId="1912" priority="230" stopIfTrue="1">
      <formula>MOD(ROW(),2)&lt;&gt;0</formula>
    </cfRule>
  </conditionalFormatting>
  <conditionalFormatting sqref="K86">
    <cfRule type="expression" dxfId="1911" priority="227" stopIfTrue="1">
      <formula>MOD(ROW(),2)=0</formula>
    </cfRule>
    <cfRule type="expression" dxfId="1910" priority="228" stopIfTrue="1">
      <formula>MOD(ROW(),2)&lt;&gt;0</formula>
    </cfRule>
  </conditionalFormatting>
  <conditionalFormatting sqref="L87:N87">
    <cfRule type="expression" dxfId="1909" priority="225" stopIfTrue="1">
      <formula>MOD(ROW(),2)=0</formula>
    </cfRule>
    <cfRule type="expression" dxfId="1908" priority="226" stopIfTrue="1">
      <formula>MOD(ROW(),2)&lt;&gt;0</formula>
    </cfRule>
  </conditionalFormatting>
  <conditionalFormatting sqref="K87">
    <cfRule type="expression" dxfId="1907" priority="223" stopIfTrue="1">
      <formula>MOD(ROW(),2)=0</formula>
    </cfRule>
    <cfRule type="expression" dxfId="1906" priority="224" stopIfTrue="1">
      <formula>MOD(ROW(),2)&lt;&gt;0</formula>
    </cfRule>
  </conditionalFormatting>
  <conditionalFormatting sqref="L88:N88">
    <cfRule type="expression" dxfId="1905" priority="221" stopIfTrue="1">
      <formula>MOD(ROW(),2)=0</formula>
    </cfRule>
    <cfRule type="expression" dxfId="1904" priority="222" stopIfTrue="1">
      <formula>MOD(ROW(),2)&lt;&gt;0</formula>
    </cfRule>
  </conditionalFormatting>
  <conditionalFormatting sqref="K88">
    <cfRule type="expression" dxfId="1903" priority="219" stopIfTrue="1">
      <formula>MOD(ROW(),2)=0</formula>
    </cfRule>
    <cfRule type="expression" dxfId="1902" priority="220" stopIfTrue="1">
      <formula>MOD(ROW(),2)&lt;&gt;0</formula>
    </cfRule>
  </conditionalFormatting>
  <conditionalFormatting sqref="L89:N89">
    <cfRule type="expression" dxfId="1901" priority="217" stopIfTrue="1">
      <formula>MOD(ROW(),2)=0</formula>
    </cfRule>
    <cfRule type="expression" dxfId="1900" priority="218" stopIfTrue="1">
      <formula>MOD(ROW(),2)&lt;&gt;0</formula>
    </cfRule>
  </conditionalFormatting>
  <conditionalFormatting sqref="K89">
    <cfRule type="expression" dxfId="1899" priority="215" stopIfTrue="1">
      <formula>MOD(ROW(),2)=0</formula>
    </cfRule>
    <cfRule type="expression" dxfId="1898" priority="216" stopIfTrue="1">
      <formula>MOD(ROW(),2)&lt;&gt;0</formula>
    </cfRule>
  </conditionalFormatting>
  <conditionalFormatting sqref="L90:N90">
    <cfRule type="expression" dxfId="1897" priority="213" stopIfTrue="1">
      <formula>MOD(ROW(),2)=0</formula>
    </cfRule>
    <cfRule type="expression" dxfId="1896" priority="214" stopIfTrue="1">
      <formula>MOD(ROW(),2)&lt;&gt;0</formula>
    </cfRule>
  </conditionalFormatting>
  <conditionalFormatting sqref="K90">
    <cfRule type="expression" dxfId="1895" priority="211" stopIfTrue="1">
      <formula>MOD(ROW(),2)=0</formula>
    </cfRule>
    <cfRule type="expression" dxfId="1894" priority="212" stopIfTrue="1">
      <formula>MOD(ROW(),2)&lt;&gt;0</formula>
    </cfRule>
  </conditionalFormatting>
  <conditionalFormatting sqref="L91:N91">
    <cfRule type="expression" dxfId="1893" priority="209" stopIfTrue="1">
      <formula>MOD(ROW(),2)=0</formula>
    </cfRule>
    <cfRule type="expression" dxfId="1892" priority="210" stopIfTrue="1">
      <formula>MOD(ROW(),2)&lt;&gt;0</formula>
    </cfRule>
  </conditionalFormatting>
  <conditionalFormatting sqref="K91">
    <cfRule type="expression" dxfId="1891" priority="207" stopIfTrue="1">
      <formula>MOD(ROW(),2)=0</formula>
    </cfRule>
    <cfRule type="expression" dxfId="1890" priority="208" stopIfTrue="1">
      <formula>MOD(ROW(),2)&lt;&gt;0</formula>
    </cfRule>
  </conditionalFormatting>
  <conditionalFormatting sqref="K92">
    <cfRule type="expression" dxfId="1889" priority="205" stopIfTrue="1">
      <formula>MOD(ROW(),2)=0</formula>
    </cfRule>
    <cfRule type="expression" dxfId="1888" priority="206" stopIfTrue="1">
      <formula>MOD(ROW(),2)&lt;&gt;0</formula>
    </cfRule>
  </conditionalFormatting>
  <conditionalFormatting sqref="K93">
    <cfRule type="expression" dxfId="1887" priority="203" stopIfTrue="1">
      <formula>MOD(ROW(),2)=0</formula>
    </cfRule>
    <cfRule type="expression" dxfId="1886" priority="204" stopIfTrue="1">
      <formula>MOD(ROW(),2)&lt;&gt;0</formula>
    </cfRule>
  </conditionalFormatting>
  <conditionalFormatting sqref="L92:N92">
    <cfRule type="expression" dxfId="1885" priority="201" stopIfTrue="1">
      <formula>MOD(ROW(),2)=0</formula>
    </cfRule>
    <cfRule type="expression" dxfId="1884" priority="202" stopIfTrue="1">
      <formula>MOD(ROW(),2)&lt;&gt;0</formula>
    </cfRule>
  </conditionalFormatting>
  <conditionalFormatting sqref="L93:N93">
    <cfRule type="expression" dxfId="1883" priority="199" stopIfTrue="1">
      <formula>MOD(ROW(),2)=0</formula>
    </cfRule>
    <cfRule type="expression" dxfId="1882" priority="200" stopIfTrue="1">
      <formula>MOD(ROW(),2)&lt;&gt;0</formula>
    </cfRule>
  </conditionalFormatting>
  <conditionalFormatting sqref="K94">
    <cfRule type="expression" dxfId="1881" priority="197" stopIfTrue="1">
      <formula>MOD(ROW(),2)=0</formula>
    </cfRule>
    <cfRule type="expression" dxfId="1880" priority="198" stopIfTrue="1">
      <formula>MOD(ROW(),2)&lt;&gt;0</formula>
    </cfRule>
  </conditionalFormatting>
  <conditionalFormatting sqref="L94:N94 L95:L97 M95:N101">
    <cfRule type="expression" dxfId="1879" priority="195" stopIfTrue="1">
      <formula>MOD(ROW(),2)=0</formula>
    </cfRule>
    <cfRule type="expression" dxfId="1878" priority="196" stopIfTrue="1">
      <formula>MOD(ROW(),2)&lt;&gt;0</formula>
    </cfRule>
  </conditionalFormatting>
  <conditionalFormatting sqref="K95">
    <cfRule type="expression" dxfId="1877" priority="193" stopIfTrue="1">
      <formula>MOD(ROW(),2)=0</formula>
    </cfRule>
    <cfRule type="expression" dxfId="1876" priority="194" stopIfTrue="1">
      <formula>MOD(ROW(),2)&lt;&gt;0</formula>
    </cfRule>
  </conditionalFormatting>
  <conditionalFormatting sqref="L95:N95 M97:N97 M99:N99 M101:N101">
    <cfRule type="expression" dxfId="1875" priority="191" stopIfTrue="1">
      <formula>MOD(ROW(),2)=0</formula>
    </cfRule>
    <cfRule type="expression" dxfId="1874" priority="192" stopIfTrue="1">
      <formula>MOD(ROW(),2)&lt;&gt;0</formula>
    </cfRule>
  </conditionalFormatting>
  <conditionalFormatting sqref="K96">
    <cfRule type="expression" dxfId="1873" priority="189" stopIfTrue="1">
      <formula>MOD(ROW(),2)=0</formula>
    </cfRule>
    <cfRule type="expression" dxfId="1872" priority="190" stopIfTrue="1">
      <formula>MOD(ROW(),2)&lt;&gt;0</formula>
    </cfRule>
  </conditionalFormatting>
  <conditionalFormatting sqref="L96:N96">
    <cfRule type="expression" dxfId="1871" priority="187" stopIfTrue="1">
      <formula>MOD(ROW(),2)=0</formula>
    </cfRule>
    <cfRule type="expression" dxfId="1870" priority="188" stopIfTrue="1">
      <formula>MOD(ROW(),2)&lt;&gt;0</formula>
    </cfRule>
  </conditionalFormatting>
  <conditionalFormatting sqref="K97">
    <cfRule type="expression" dxfId="1869" priority="185" stopIfTrue="1">
      <formula>MOD(ROW(),2)=0</formula>
    </cfRule>
    <cfRule type="expression" dxfId="1868" priority="186" stopIfTrue="1">
      <formula>MOD(ROW(),2)&lt;&gt;0</formula>
    </cfRule>
  </conditionalFormatting>
  <conditionalFormatting sqref="L97:N97">
    <cfRule type="expression" dxfId="1867" priority="183" stopIfTrue="1">
      <formula>MOD(ROW(),2)=0</formula>
    </cfRule>
    <cfRule type="expression" dxfId="1866" priority="184" stopIfTrue="1">
      <formula>MOD(ROW(),2)&lt;&gt;0</formula>
    </cfRule>
  </conditionalFormatting>
  <conditionalFormatting sqref="K98">
    <cfRule type="expression" dxfId="1865" priority="181" stopIfTrue="1">
      <formula>MOD(ROW(),2)=0</formula>
    </cfRule>
    <cfRule type="expression" dxfId="1864" priority="182" stopIfTrue="1">
      <formula>MOD(ROW(),2)&lt;&gt;0</formula>
    </cfRule>
  </conditionalFormatting>
  <conditionalFormatting sqref="L98:N98 L100">
    <cfRule type="expression" dxfId="1863" priority="179" stopIfTrue="1">
      <formula>MOD(ROW(),2)=0</formula>
    </cfRule>
    <cfRule type="expression" dxfId="1862" priority="180" stopIfTrue="1">
      <formula>MOD(ROW(),2)&lt;&gt;0</formula>
    </cfRule>
  </conditionalFormatting>
  <conditionalFormatting sqref="B9:O10">
    <cfRule type="expression" dxfId="1861" priority="177" stopIfTrue="1">
      <formula>MOD(ROW(),2)=0</formula>
    </cfRule>
    <cfRule type="expression" dxfId="1860" priority="178" stopIfTrue="1">
      <formula>MOD(ROW(),2)&lt;&gt;0</formula>
    </cfRule>
  </conditionalFormatting>
  <conditionalFormatting sqref="A15:K19 A13:L14 M13:N19 A20:N104 B105:N105 A7:O10 Q7:T105 O11:O105 A11:N12">
    <cfRule type="expression" priority="383" stopIfTrue="1">
      <formula>MOD(ROW(),2)=0</formula>
    </cfRule>
    <cfRule type="expression" priority="384" stopIfTrue="1">
      <formula>MOD(ROW(),2)&lt;&gt;0</formula>
    </cfRule>
  </conditionalFormatting>
  <conditionalFormatting sqref="A57:A63 A66:A69">
    <cfRule type="expression" dxfId="1859" priority="175" stopIfTrue="1">
      <formula>MOD(ROW(),2)=0</formula>
    </cfRule>
    <cfRule type="expression" dxfId="1858" priority="176" stopIfTrue="1">
      <formula>MOD(ROW(),2)&lt;&gt;0</formula>
    </cfRule>
  </conditionalFormatting>
  <conditionalFormatting sqref="A45:A56">
    <cfRule type="expression" dxfId="1857" priority="173" stopIfTrue="1">
      <formula>MOD(ROW(),2)=0</formula>
    </cfRule>
    <cfRule type="expression" dxfId="1856" priority="174" stopIfTrue="1">
      <formula>MOD(ROW(),2)&lt;&gt;0</formula>
    </cfRule>
  </conditionalFormatting>
  <conditionalFormatting sqref="A64:A65">
    <cfRule type="expression" dxfId="1855" priority="171" stopIfTrue="1">
      <formula>MOD(ROW(),2)=0</formula>
    </cfRule>
    <cfRule type="expression" dxfId="1854" priority="172" stopIfTrue="1">
      <formula>MOD(ROW(),2)&lt;&gt;0</formula>
    </cfRule>
  </conditionalFormatting>
  <conditionalFormatting sqref="A70">
    <cfRule type="expression" dxfId="1853" priority="169" stopIfTrue="1">
      <formula>MOD(ROW(),2)=0</formula>
    </cfRule>
    <cfRule type="expression" dxfId="1852" priority="170" stopIfTrue="1">
      <formula>MOD(ROW(),2)&lt;&gt;0</formula>
    </cfRule>
  </conditionalFormatting>
  <conditionalFormatting sqref="A102">
    <cfRule type="expression" dxfId="1851" priority="167" stopIfTrue="1">
      <formula>MOD(ROW(),2)=0</formula>
    </cfRule>
    <cfRule type="expression" dxfId="1850" priority="168" stopIfTrue="1">
      <formula>MOD(ROW(),2)&lt;&gt;0</formula>
    </cfRule>
  </conditionalFormatting>
  <conditionalFormatting sqref="A103">
    <cfRule type="expression" dxfId="1849" priority="165" stopIfTrue="1">
      <formula>MOD(ROW(),2)=0</formula>
    </cfRule>
    <cfRule type="expression" dxfId="1848" priority="166" stopIfTrue="1">
      <formula>MOD(ROW(),2)&lt;&gt;0</formula>
    </cfRule>
  </conditionalFormatting>
  <conditionalFormatting sqref="A101">
    <cfRule type="expression" dxfId="1847" priority="163" stopIfTrue="1">
      <formula>MOD(ROW(),2)=0</formula>
    </cfRule>
    <cfRule type="expression" dxfId="1846" priority="164" stopIfTrue="1">
      <formula>MOD(ROW(),2)&lt;&gt;0</formula>
    </cfRule>
  </conditionalFormatting>
  <conditionalFormatting sqref="A100">
    <cfRule type="expression" dxfId="1845" priority="161" stopIfTrue="1">
      <formula>MOD(ROW(),2)=0</formula>
    </cfRule>
    <cfRule type="expression" dxfId="1844" priority="162" stopIfTrue="1">
      <formula>MOD(ROW(),2)&lt;&gt;0</formula>
    </cfRule>
  </conditionalFormatting>
  <conditionalFormatting sqref="A9:A10">
    <cfRule type="expression" dxfId="1843" priority="159" stopIfTrue="1">
      <formula>MOD(ROW(),2)=0</formula>
    </cfRule>
    <cfRule type="expression" dxfId="1842" priority="160" stopIfTrue="1">
      <formula>MOD(ROW(),2)&lt;&gt;0</formula>
    </cfRule>
  </conditionalFormatting>
  <conditionalFormatting sqref="A104">
    <cfRule type="expression" dxfId="1841" priority="157" stopIfTrue="1">
      <formula>MOD(ROW(),2)=0</formula>
    </cfRule>
    <cfRule type="expression" dxfId="1840" priority="158" stopIfTrue="1">
      <formula>MOD(ROW(),2)&lt;&gt;0</formula>
    </cfRule>
  </conditionalFormatting>
  <conditionalFormatting sqref="K11">
    <cfRule type="expression" dxfId="1839" priority="135" stopIfTrue="1">
      <formula>MOD(ROW(),2)=0</formula>
    </cfRule>
    <cfRule type="expression" dxfId="1838" priority="136" stopIfTrue="1">
      <formula>MOD(ROW(),2)&lt;&gt;0</formula>
    </cfRule>
  </conditionalFormatting>
  <conditionalFormatting sqref="K12">
    <cfRule type="expression" dxfId="1837" priority="133" stopIfTrue="1">
      <formula>MOD(ROW(),2)=0</formula>
    </cfRule>
    <cfRule type="expression" dxfId="1836" priority="134" stopIfTrue="1">
      <formula>MOD(ROW(),2)&lt;&gt;0</formula>
    </cfRule>
  </conditionalFormatting>
  <conditionalFormatting sqref="K13">
    <cfRule type="expression" dxfId="1835" priority="131" stopIfTrue="1">
      <formula>MOD(ROW(),2)=0</formula>
    </cfRule>
    <cfRule type="expression" dxfId="1834" priority="132" stopIfTrue="1">
      <formula>MOD(ROW(),2)&lt;&gt;0</formula>
    </cfRule>
  </conditionalFormatting>
  <conditionalFormatting sqref="K14">
    <cfRule type="expression" dxfId="1833" priority="129" stopIfTrue="1">
      <formula>MOD(ROW(),2)=0</formula>
    </cfRule>
    <cfRule type="expression" dxfId="1832" priority="130" stopIfTrue="1">
      <formula>MOD(ROW(),2)&lt;&gt;0</formula>
    </cfRule>
  </conditionalFormatting>
  <conditionalFormatting sqref="K15">
    <cfRule type="expression" dxfId="1831" priority="125" stopIfTrue="1">
      <formula>MOD(ROW(),2)=0</formula>
    </cfRule>
    <cfRule type="expression" dxfId="1830" priority="126" stopIfTrue="1">
      <formula>MOD(ROW(),2)&lt;&gt;0</formula>
    </cfRule>
  </conditionalFormatting>
  <conditionalFormatting sqref="K16">
    <cfRule type="expression" dxfId="1829" priority="123" stopIfTrue="1">
      <formula>MOD(ROW(),2)=0</formula>
    </cfRule>
    <cfRule type="expression" dxfId="1828" priority="124" stopIfTrue="1">
      <formula>MOD(ROW(),2)&lt;&gt;0</formula>
    </cfRule>
  </conditionalFormatting>
  <conditionalFormatting sqref="K17">
    <cfRule type="expression" dxfId="1827" priority="121" stopIfTrue="1">
      <formula>MOD(ROW(),2)=0</formula>
    </cfRule>
    <cfRule type="expression" dxfId="1826" priority="122" stopIfTrue="1">
      <formula>MOD(ROW(),2)&lt;&gt;0</formula>
    </cfRule>
  </conditionalFormatting>
  <conditionalFormatting sqref="K18">
    <cfRule type="expression" dxfId="1825" priority="117" stopIfTrue="1">
      <formula>MOD(ROW(),2)=0</formula>
    </cfRule>
    <cfRule type="expression" dxfId="1824" priority="118" stopIfTrue="1">
      <formula>MOD(ROW(),2)&lt;&gt;0</formula>
    </cfRule>
  </conditionalFormatting>
  <conditionalFormatting sqref="K19">
    <cfRule type="expression" dxfId="1823" priority="115" stopIfTrue="1">
      <formula>MOD(ROW(),2)=0</formula>
    </cfRule>
    <cfRule type="expression" dxfId="1822" priority="116" stopIfTrue="1">
      <formula>MOD(ROW(),2)&lt;&gt;0</formula>
    </cfRule>
  </conditionalFormatting>
  <conditionalFormatting sqref="K20">
    <cfRule type="expression" dxfId="1821" priority="113" stopIfTrue="1">
      <formula>MOD(ROW(),2)=0</formula>
    </cfRule>
    <cfRule type="expression" dxfId="1820" priority="114" stopIfTrue="1">
      <formula>MOD(ROW(),2)&lt;&gt;0</formula>
    </cfRule>
  </conditionalFormatting>
  <conditionalFormatting sqref="K21">
    <cfRule type="expression" dxfId="1819" priority="111" stopIfTrue="1">
      <formula>MOD(ROW(),2)=0</formula>
    </cfRule>
    <cfRule type="expression" dxfId="1818" priority="112" stopIfTrue="1">
      <formula>MOD(ROW(),2)&lt;&gt;0</formula>
    </cfRule>
  </conditionalFormatting>
  <conditionalFormatting sqref="K22">
    <cfRule type="expression" dxfId="1817" priority="109" stopIfTrue="1">
      <formula>MOD(ROW(),2)=0</formula>
    </cfRule>
    <cfRule type="expression" dxfId="1816" priority="110" stopIfTrue="1">
      <formula>MOD(ROW(),2)&lt;&gt;0</formula>
    </cfRule>
  </conditionalFormatting>
  <conditionalFormatting sqref="K32">
    <cfRule type="expression" dxfId="1815" priority="107" stopIfTrue="1">
      <formula>MOD(ROW(),2)=0</formula>
    </cfRule>
    <cfRule type="expression" dxfId="1814" priority="108" stopIfTrue="1">
      <formula>MOD(ROW(),2)&lt;&gt;0</formula>
    </cfRule>
  </conditionalFormatting>
  <conditionalFormatting sqref="K33">
    <cfRule type="expression" dxfId="1813" priority="105" stopIfTrue="1">
      <formula>MOD(ROW(),2)=0</formula>
    </cfRule>
    <cfRule type="expression" dxfId="1812" priority="106" stopIfTrue="1">
      <formula>MOD(ROW(),2)&lt;&gt;0</formula>
    </cfRule>
  </conditionalFormatting>
  <conditionalFormatting sqref="K34">
    <cfRule type="expression" dxfId="1811" priority="103" stopIfTrue="1">
      <formula>MOD(ROW(),2)=0</formula>
    </cfRule>
    <cfRule type="expression" dxfId="1810" priority="104" stopIfTrue="1">
      <formula>MOD(ROW(),2)&lt;&gt;0</formula>
    </cfRule>
  </conditionalFormatting>
  <conditionalFormatting sqref="K35">
    <cfRule type="expression" dxfId="1809" priority="101" stopIfTrue="1">
      <formula>MOD(ROW(),2)=0</formula>
    </cfRule>
    <cfRule type="expression" dxfId="1808" priority="102" stopIfTrue="1">
      <formula>MOD(ROW(),2)&lt;&gt;0</formula>
    </cfRule>
  </conditionalFormatting>
  <conditionalFormatting sqref="K36">
    <cfRule type="expression" dxfId="1807" priority="99" stopIfTrue="1">
      <formula>MOD(ROW(),2)=0</formula>
    </cfRule>
    <cfRule type="expression" dxfId="1806" priority="100" stopIfTrue="1">
      <formula>MOD(ROW(),2)&lt;&gt;0</formula>
    </cfRule>
  </conditionalFormatting>
  <conditionalFormatting sqref="K37">
    <cfRule type="expression" dxfId="1805" priority="97" stopIfTrue="1">
      <formula>MOD(ROW(),2)=0</formula>
    </cfRule>
    <cfRule type="expression" dxfId="1804" priority="98" stopIfTrue="1">
      <formula>MOD(ROW(),2)&lt;&gt;0</formula>
    </cfRule>
  </conditionalFormatting>
  <conditionalFormatting sqref="K38">
    <cfRule type="expression" dxfId="1803" priority="95" stopIfTrue="1">
      <formula>MOD(ROW(),2)=0</formula>
    </cfRule>
    <cfRule type="expression" dxfId="1802" priority="96" stopIfTrue="1">
      <formula>MOD(ROW(),2)&lt;&gt;0</formula>
    </cfRule>
  </conditionalFormatting>
  <conditionalFormatting sqref="K39">
    <cfRule type="expression" dxfId="1801" priority="93" stopIfTrue="1">
      <formula>MOD(ROW(),2)=0</formula>
    </cfRule>
    <cfRule type="expression" dxfId="1800" priority="94" stopIfTrue="1">
      <formula>MOD(ROW(),2)&lt;&gt;0</formula>
    </cfRule>
  </conditionalFormatting>
  <conditionalFormatting sqref="K40">
    <cfRule type="expression" dxfId="1799" priority="91" stopIfTrue="1">
      <formula>MOD(ROW(),2)=0</formula>
    </cfRule>
    <cfRule type="expression" dxfId="1798" priority="92" stopIfTrue="1">
      <formula>MOD(ROW(),2)&lt;&gt;0</formula>
    </cfRule>
  </conditionalFormatting>
  <conditionalFormatting sqref="K41">
    <cfRule type="expression" dxfId="1797" priority="89" stopIfTrue="1">
      <formula>MOD(ROW(),2)=0</formula>
    </cfRule>
    <cfRule type="expression" dxfId="1796" priority="90" stopIfTrue="1">
      <formula>MOD(ROW(),2)&lt;&gt;0</formula>
    </cfRule>
  </conditionalFormatting>
  <conditionalFormatting sqref="K42">
    <cfRule type="expression" dxfId="1795" priority="87" stopIfTrue="1">
      <formula>MOD(ROW(),2)=0</formula>
    </cfRule>
    <cfRule type="expression" dxfId="1794" priority="88" stopIfTrue="1">
      <formula>MOD(ROW(),2)&lt;&gt;0</formula>
    </cfRule>
  </conditionalFormatting>
  <conditionalFormatting sqref="K43">
    <cfRule type="expression" dxfId="1793" priority="85" stopIfTrue="1">
      <formula>MOD(ROW(),2)=0</formula>
    </cfRule>
    <cfRule type="expression" dxfId="1792" priority="86" stopIfTrue="1">
      <formula>MOD(ROW(),2)&lt;&gt;0</formula>
    </cfRule>
  </conditionalFormatting>
  <conditionalFormatting sqref="K44">
    <cfRule type="expression" dxfId="1791" priority="83" stopIfTrue="1">
      <formula>MOD(ROW(),2)=0</formula>
    </cfRule>
    <cfRule type="expression" dxfId="1790" priority="84" stopIfTrue="1">
      <formula>MOD(ROW(),2)&lt;&gt;0</formula>
    </cfRule>
  </conditionalFormatting>
  <conditionalFormatting sqref="K45">
    <cfRule type="expression" dxfId="1789" priority="81" stopIfTrue="1">
      <formula>MOD(ROW(),2)=0</formula>
    </cfRule>
    <cfRule type="expression" dxfId="1788" priority="82" stopIfTrue="1">
      <formula>MOD(ROW(),2)&lt;&gt;0</formula>
    </cfRule>
  </conditionalFormatting>
  <conditionalFormatting sqref="B105:J105">
    <cfRule type="expression" dxfId="1787" priority="77" stopIfTrue="1">
      <formula>MOD(ROW(),2)=0</formula>
    </cfRule>
    <cfRule type="expression" dxfId="1786" priority="78" stopIfTrue="1">
      <formula>MOD(ROW(),2)&lt;&gt;0</formula>
    </cfRule>
  </conditionalFormatting>
  <conditionalFormatting sqref="K105">
    <cfRule type="expression" dxfId="1785" priority="73" stopIfTrue="1">
      <formula>MOD(ROW(),2)=0</formula>
    </cfRule>
    <cfRule type="expression" dxfId="1784" priority="74" stopIfTrue="1">
      <formula>MOD(ROW(),2)&lt;&gt;0</formula>
    </cfRule>
  </conditionalFormatting>
  <conditionalFormatting sqref="N105 L105">
    <cfRule type="expression" dxfId="1783" priority="71" stopIfTrue="1">
      <formula>MOD(ROW(),2)=0</formula>
    </cfRule>
    <cfRule type="expression" dxfId="1782" priority="72" stopIfTrue="1">
      <formula>MOD(ROW(),2)&lt;&gt;0</formula>
    </cfRule>
  </conditionalFormatting>
  <conditionalFormatting sqref="L105:N105">
    <cfRule type="expression" dxfId="1781" priority="69" stopIfTrue="1">
      <formula>MOD(ROW(),2)=0</formula>
    </cfRule>
    <cfRule type="expression" dxfId="1780" priority="70" stopIfTrue="1">
      <formula>MOD(ROW(),2)&lt;&gt;0</formula>
    </cfRule>
  </conditionalFormatting>
  <conditionalFormatting sqref="B105:O105">
    <cfRule type="expression" priority="79" stopIfTrue="1">
      <formula>MOD(ROW(),2)=0</formula>
    </cfRule>
    <cfRule type="expression" priority="80" stopIfTrue="1">
      <formula>MOD(ROW(),2)&lt;&gt;0</formula>
    </cfRule>
  </conditionalFormatting>
  <conditionalFormatting sqref="L15:L20">
    <cfRule type="expression" dxfId="1779" priority="65" stopIfTrue="1">
      <formula>MOD(ROW(),2)=0</formula>
    </cfRule>
    <cfRule type="expression" dxfId="1778" priority="66" stopIfTrue="1">
      <formula>MOD(ROW(),2)&lt;&gt;0</formula>
    </cfRule>
  </conditionalFormatting>
  <conditionalFormatting sqref="B105:N105 A7:O10 Q7:T105 O11:O105 A11:N104">
    <cfRule type="expression" priority="387" stopIfTrue="1">
      <formula>MOD(ROW(),2)=0</formula>
    </cfRule>
    <cfRule type="expression" priority="388" stopIfTrue="1">
      <formula>MOD(ROW(),2)&lt;&gt;0</formula>
    </cfRule>
    <cfRule type="expression" priority="389" stopIfTrue="1">
      <formula>MOD(ROW(),2)=0</formula>
    </cfRule>
    <cfRule type="expression" priority="390" stopIfTrue="1">
      <formula>MOD(ROW(),2)&lt;&gt;0</formula>
    </cfRule>
    <cfRule type="expression" priority="391" stopIfTrue="1">
      <formula>MOD(ROW(),2)=0</formula>
    </cfRule>
    <cfRule type="expression" priority="392" stopIfTrue="1">
      <formula>MOD(ROW(),2)&lt;&gt;0</formula>
    </cfRule>
    <cfRule type="expression" priority="393" stopIfTrue="1">
      <formula>MOD(ROW(),2)=0</formula>
    </cfRule>
    <cfRule type="expression" priority="394" stopIfTrue="1">
      <formula>MOD(ROW(),2)&lt;&gt;0</formula>
    </cfRule>
    <cfRule type="expression" priority="395" stopIfTrue="1">
      <formula>MOD(ROW(),2)=0</formula>
    </cfRule>
    <cfRule type="expression" priority="396" stopIfTrue="1">
      <formula>MOD(ROW(),2)&lt;&gt;0</formula>
    </cfRule>
  </conditionalFormatting>
  <conditionalFormatting sqref="L15:L20">
    <cfRule type="expression" priority="63" stopIfTrue="1">
      <formula>MOD(ROW(),2)=0</formula>
    </cfRule>
    <cfRule type="expression" priority="64" stopIfTrue="1">
      <formula>MOD(ROW(),2)&lt;&gt;0</formula>
    </cfRule>
  </conditionalFormatting>
  <conditionalFormatting sqref="L15">
    <cfRule type="expression" dxfId="1777" priority="61" stopIfTrue="1">
      <formula>MOD(ROW(),2)=0</formula>
    </cfRule>
    <cfRule type="expression" dxfId="1776" priority="62" stopIfTrue="1">
      <formula>MOD(ROW(),2)&lt;&gt;0</formula>
    </cfRule>
  </conditionalFormatting>
  <conditionalFormatting sqref="L16">
    <cfRule type="expression" dxfId="1775" priority="59" stopIfTrue="1">
      <formula>MOD(ROW(),2)=0</formula>
    </cfRule>
    <cfRule type="expression" dxfId="1774" priority="60" stopIfTrue="1">
      <formula>MOD(ROW(),2)&lt;&gt;0</formula>
    </cfRule>
  </conditionalFormatting>
  <conditionalFormatting sqref="L17">
    <cfRule type="expression" dxfId="1773" priority="57" stopIfTrue="1">
      <formula>MOD(ROW(),2)=0</formula>
    </cfRule>
    <cfRule type="expression" dxfId="1772" priority="58" stopIfTrue="1">
      <formula>MOD(ROW(),2)&lt;&gt;0</formula>
    </cfRule>
  </conditionalFormatting>
  <conditionalFormatting sqref="L18">
    <cfRule type="expression" dxfId="1771" priority="55" stopIfTrue="1">
      <formula>MOD(ROW(),2)=0</formula>
    </cfRule>
    <cfRule type="expression" dxfId="1770" priority="56" stopIfTrue="1">
      <formula>MOD(ROW(),2)&lt;&gt;0</formula>
    </cfRule>
  </conditionalFormatting>
  <conditionalFormatting sqref="L19">
    <cfRule type="expression" dxfId="1769" priority="53" stopIfTrue="1">
      <formula>MOD(ROW(),2)=0</formula>
    </cfRule>
    <cfRule type="expression" dxfId="1768" priority="54" stopIfTrue="1">
      <formula>MOD(ROW(),2)&lt;&gt;0</formula>
    </cfRule>
  </conditionalFormatting>
  <conditionalFormatting sqref="L19">
    <cfRule type="expression" dxfId="1767" priority="51" stopIfTrue="1">
      <formula>MOD(ROW(),2)=0</formula>
    </cfRule>
    <cfRule type="expression" dxfId="1766" priority="52" stopIfTrue="1">
      <formula>MOD(ROW(),2)&lt;&gt;0</formula>
    </cfRule>
  </conditionalFormatting>
  <conditionalFormatting sqref="L20">
    <cfRule type="expression" dxfId="1765" priority="49" stopIfTrue="1">
      <formula>MOD(ROW(),2)=0</formula>
    </cfRule>
    <cfRule type="expression" dxfId="1764" priority="50" stopIfTrue="1">
      <formula>MOD(ROW(),2)&lt;&gt;0</formula>
    </cfRule>
  </conditionalFormatting>
  <conditionalFormatting sqref="M102:O105">
    <cfRule type="expression" dxfId="1763" priority="45" stopIfTrue="1">
      <formula>MOD(ROW(),2)=0</formula>
    </cfRule>
    <cfRule type="expression" dxfId="1762" priority="46" stopIfTrue="1">
      <formula>MOD(ROW(),2)&lt;&gt;0</formula>
    </cfRule>
  </conditionalFormatting>
  <conditionalFormatting sqref="A105">
    <cfRule type="expression" priority="33" stopIfTrue="1">
      <formula>MOD(ROW(),2)=0</formula>
    </cfRule>
    <cfRule type="expression" priority="34" stopIfTrue="1">
      <formula>MOD(ROW(),2)&lt;&gt;0</formula>
    </cfRule>
  </conditionalFormatting>
  <conditionalFormatting sqref="A105">
    <cfRule type="expression" dxfId="1761" priority="31" stopIfTrue="1">
      <formula>MOD(ROW(),2)=0</formula>
    </cfRule>
    <cfRule type="expression" dxfId="1760" priority="32" stopIfTrue="1">
      <formula>MOD(ROW(),2)&lt;&gt;0</formula>
    </cfRule>
  </conditionalFormatting>
  <conditionalFormatting sqref="A105">
    <cfRule type="expression" priority="35" stopIfTrue="1">
      <formula>MOD(ROW(),2)=0</formula>
    </cfRule>
    <cfRule type="expression" priority="36" stopIfTrue="1">
      <formula>MOD(ROW(),2)&lt;&gt;0</formula>
    </cfRule>
    <cfRule type="expression" priority="37" stopIfTrue="1">
      <formula>MOD(ROW(),2)=0</formula>
    </cfRule>
    <cfRule type="expression" priority="38" stopIfTrue="1">
      <formula>MOD(ROW(),2)&lt;&gt;0</formula>
    </cfRule>
    <cfRule type="expression" priority="39" stopIfTrue="1">
      <formula>MOD(ROW(),2)=0</formula>
    </cfRule>
    <cfRule type="expression" priority="40" stopIfTrue="1">
      <formula>MOD(ROW(),2)&lt;&gt;0</formula>
    </cfRule>
    <cfRule type="expression" priority="41" stopIfTrue="1">
      <formula>MOD(ROW(),2)=0</formula>
    </cfRule>
    <cfRule type="expression" priority="42" stopIfTrue="1">
      <formula>MOD(ROW(),2)&lt;&gt;0</formula>
    </cfRule>
    <cfRule type="expression" priority="43" stopIfTrue="1">
      <formula>MOD(ROW(),2)=0</formula>
    </cfRule>
    <cfRule type="expression" priority="44" stopIfTrue="1">
      <formula>MOD(ROW(),2)&lt;&gt;0</formula>
    </cfRule>
  </conditionalFormatting>
  <conditionalFormatting sqref="P7:P105">
    <cfRule type="expression" priority="23" stopIfTrue="1">
      <formula>MOD(ROW(),2)=0</formula>
    </cfRule>
    <cfRule type="expression" priority="24" stopIfTrue="1">
      <formula>MOD(ROW(),2)&lt;&gt;0</formula>
    </cfRule>
    <cfRule type="expression" priority="25" stopIfTrue="1">
      <formula>MOD(ROW(),2)=0</formula>
    </cfRule>
    <cfRule type="expression" priority="26" stopIfTrue="1">
      <formula>MOD(ROW(),2)&lt;&gt;0</formula>
    </cfRule>
    <cfRule type="expression" priority="27" stopIfTrue="1">
      <formula>MOD(ROW(),2)=0</formula>
    </cfRule>
    <cfRule type="expression" priority="28" stopIfTrue="1">
      <formula>MOD(ROW(),2)&lt;&gt;0</formula>
    </cfRule>
  </conditionalFormatting>
  <conditionalFormatting sqref="P7:P8">
    <cfRule type="expression" priority="21" stopIfTrue="1">
      <formula>MOD(ROW(),2)=0</formula>
    </cfRule>
    <cfRule type="expression" priority="22" stopIfTrue="1">
      <formula>MOD(ROW(),2)&lt;&gt;0</formula>
    </cfRule>
  </conditionalFormatting>
  <conditionalFormatting sqref="O65:O66">
    <cfRule type="expression" dxfId="1759" priority="17" stopIfTrue="1">
      <formula>MOD(ROW(),2)=0</formula>
    </cfRule>
    <cfRule type="expression" dxfId="1758" priority="18" stopIfTrue="1">
      <formula>MOD(ROW(),2)&lt;&gt;0</formula>
    </cfRule>
  </conditionalFormatting>
  <conditionalFormatting sqref="O71">
    <cfRule type="expression" dxfId="1757" priority="15" stopIfTrue="1">
      <formula>MOD(ROW(),2)=0</formula>
    </cfRule>
    <cfRule type="expression" dxfId="1756" priority="16" stopIfTrue="1">
      <formula>MOD(ROW(),2)&lt;&gt;0</formula>
    </cfRule>
  </conditionalFormatting>
  <conditionalFormatting sqref="O101:O105">
    <cfRule type="expression" dxfId="1755" priority="13" stopIfTrue="1">
      <formula>MOD(ROW(),2)=0</formula>
    </cfRule>
    <cfRule type="expression" dxfId="1754" priority="14" stopIfTrue="1">
      <formula>MOD(ROW(),2)&lt;&gt;0</formula>
    </cfRule>
  </conditionalFormatting>
  <conditionalFormatting sqref="O103:O104">
    <cfRule type="expression" dxfId="1753" priority="11" stopIfTrue="1">
      <formula>MOD(ROW(),2)=0</formula>
    </cfRule>
    <cfRule type="expression" dxfId="1752" priority="12" stopIfTrue="1">
      <formula>MOD(ROW(),2)&lt;&gt;0</formula>
    </cfRule>
  </conditionalFormatting>
  <conditionalFormatting sqref="O105">
    <cfRule type="expression" dxfId="1751" priority="9" stopIfTrue="1">
      <formula>MOD(ROW(),2)=0</formula>
    </cfRule>
    <cfRule type="expression" dxfId="1750" priority="10" stopIfTrue="1">
      <formula>MOD(ROW(),2)&lt;&gt;0</formula>
    </cfRule>
  </conditionalFormatting>
  <conditionalFormatting sqref="B9">
    <cfRule type="expression" dxfId="1749" priority="7" stopIfTrue="1">
      <formula>MOD(ROW(),2)=0</formula>
    </cfRule>
    <cfRule type="expression" dxfId="1748" priority="8" stopIfTrue="1">
      <formula>MOD(ROW(),2)&lt;&gt;0</formula>
    </cfRule>
  </conditionalFormatting>
  <conditionalFormatting sqref="B10">
    <cfRule type="expression" dxfId="1747" priority="5" stopIfTrue="1">
      <formula>MOD(ROW(),2)=0</formula>
    </cfRule>
    <cfRule type="expression" dxfId="1746" priority="6" stopIfTrue="1">
      <formula>MOD(ROW(),2)&lt;&gt;0</formula>
    </cfRule>
  </conditionalFormatting>
  <conditionalFormatting sqref="C9">
    <cfRule type="expression" dxfId="1745" priority="3" stopIfTrue="1">
      <formula>MOD(ROW(),2)=0</formula>
    </cfRule>
    <cfRule type="expression" dxfId="1744" priority="4" stopIfTrue="1">
      <formula>MOD(ROW(),2)&lt;&gt;0</formula>
    </cfRule>
  </conditionalFormatting>
  <conditionalFormatting sqref="C10">
    <cfRule type="expression" dxfId="1743" priority="1" stopIfTrue="1">
      <formula>MOD(ROW(),2)=0</formula>
    </cfRule>
    <cfRule type="expression" dxfId="1742"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104"/>
  <dimension ref="A1:I87"/>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x-606</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350</v>
      </c>
      <c r="C7" s="98"/>
    </row>
    <row r="8" spans="1:9" x14ac:dyDescent="0.25">
      <c r="A8" s="97" t="s">
        <v>349</v>
      </c>
      <c r="B8" s="98" t="s">
        <v>49</v>
      </c>
      <c r="C8" s="98"/>
    </row>
    <row r="9" spans="1:9" x14ac:dyDescent="0.25">
      <c r="A9" s="97" t="s">
        <v>17</v>
      </c>
      <c r="B9" s="98" t="s">
        <v>645</v>
      </c>
      <c r="C9" s="98"/>
    </row>
    <row r="10" spans="1:9" ht="26.4" x14ac:dyDescent="0.25">
      <c r="A10" s="97" t="s">
        <v>2</v>
      </c>
      <c r="B10" s="98" t="s">
        <v>659</v>
      </c>
      <c r="C10" s="98"/>
    </row>
    <row r="11" spans="1:9" x14ac:dyDescent="0.25">
      <c r="A11" s="97" t="s">
        <v>23</v>
      </c>
      <c r="B11" s="98" t="s">
        <v>276</v>
      </c>
      <c r="C11" s="98"/>
    </row>
    <row r="12" spans="1:9" x14ac:dyDescent="0.25">
      <c r="A12" s="97" t="s">
        <v>271</v>
      </c>
      <c r="B12" s="98" t="s">
        <v>378</v>
      </c>
      <c r="C12" s="98"/>
    </row>
    <row r="13" spans="1:9" x14ac:dyDescent="0.25">
      <c r="A13" s="97" t="s">
        <v>389</v>
      </c>
      <c r="B13" s="98">
        <v>0</v>
      </c>
      <c r="C13" s="98"/>
    </row>
    <row r="14" spans="1:9" x14ac:dyDescent="0.25">
      <c r="A14" s="97" t="s">
        <v>18</v>
      </c>
      <c r="B14" s="98">
        <v>606</v>
      </c>
      <c r="C14" s="98"/>
    </row>
    <row r="15" spans="1:9" x14ac:dyDescent="0.25">
      <c r="A15" s="97" t="s">
        <v>58</v>
      </c>
      <c r="B15" s="98" t="s">
        <v>709</v>
      </c>
      <c r="C15" s="98"/>
    </row>
    <row r="16" spans="1:9" x14ac:dyDescent="0.25">
      <c r="A16" s="97" t="s">
        <v>59</v>
      </c>
      <c r="B16" s="98" t="s">
        <v>660</v>
      </c>
      <c r="C16" s="98"/>
    </row>
    <row r="17" spans="1:3" ht="66" x14ac:dyDescent="0.25">
      <c r="A17" s="97" t="s">
        <v>360</v>
      </c>
      <c r="B17" s="98" t="s">
        <v>810</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x14ac:dyDescent="0.25">
      <c r="A26" s="113" t="s">
        <v>278</v>
      </c>
      <c r="B26" s="113" t="s">
        <v>686</v>
      </c>
      <c r="C26" s="113" t="s">
        <v>687</v>
      </c>
    </row>
    <row r="27" spans="1:3" x14ac:dyDescent="0.25">
      <c r="A27" s="114">
        <v>20</v>
      </c>
      <c r="B27" s="115">
        <v>40.07</v>
      </c>
      <c r="C27" s="115">
        <v>40.07</v>
      </c>
    </row>
    <row r="28" spans="1:3" x14ac:dyDescent="0.25">
      <c r="A28" s="114">
        <v>21</v>
      </c>
      <c r="B28" s="115">
        <v>39.71</v>
      </c>
      <c r="C28" s="115">
        <v>39.71</v>
      </c>
    </row>
    <row r="29" spans="1:3" x14ac:dyDescent="0.25">
      <c r="A29" s="114">
        <v>22</v>
      </c>
      <c r="B29" s="115">
        <v>39.36</v>
      </c>
      <c r="C29" s="115">
        <v>39.36</v>
      </c>
    </row>
    <row r="30" spans="1:3" x14ac:dyDescent="0.25">
      <c r="A30" s="114">
        <v>23</v>
      </c>
      <c r="B30" s="115">
        <v>38.99</v>
      </c>
      <c r="C30" s="115">
        <v>38.99</v>
      </c>
    </row>
    <row r="31" spans="1:3" x14ac:dyDescent="0.25">
      <c r="A31" s="114">
        <v>24</v>
      </c>
      <c r="B31" s="115">
        <v>38.619999999999997</v>
      </c>
      <c r="C31" s="115">
        <v>38.619999999999997</v>
      </c>
    </row>
    <row r="32" spans="1:3" x14ac:dyDescent="0.25">
      <c r="A32" s="114">
        <v>25</v>
      </c>
      <c r="B32" s="115">
        <v>38.24</v>
      </c>
      <c r="C32" s="115">
        <v>38.24</v>
      </c>
    </row>
    <row r="33" spans="1:3" x14ac:dyDescent="0.25">
      <c r="A33" s="114">
        <v>26</v>
      </c>
      <c r="B33" s="115">
        <v>37.86</v>
      </c>
      <c r="C33" s="115">
        <v>37.86</v>
      </c>
    </row>
    <row r="34" spans="1:3" x14ac:dyDescent="0.25">
      <c r="A34" s="114">
        <v>27</v>
      </c>
      <c r="B34" s="115">
        <v>37.47</v>
      </c>
      <c r="C34" s="115">
        <v>37.47</v>
      </c>
    </row>
    <row r="35" spans="1:3" x14ac:dyDescent="0.25">
      <c r="A35" s="114">
        <v>28</v>
      </c>
      <c r="B35" s="115">
        <v>37.07</v>
      </c>
      <c r="C35" s="115">
        <v>37.07</v>
      </c>
    </row>
    <row r="36" spans="1:3" x14ac:dyDescent="0.25">
      <c r="A36" s="114">
        <v>29</v>
      </c>
      <c r="B36" s="115">
        <v>36.67</v>
      </c>
      <c r="C36" s="115">
        <v>36.67</v>
      </c>
    </row>
    <row r="37" spans="1:3" x14ac:dyDescent="0.25">
      <c r="A37" s="114">
        <v>30</v>
      </c>
      <c r="B37" s="115">
        <v>36.26</v>
      </c>
      <c r="C37" s="115">
        <v>36.26</v>
      </c>
    </row>
    <row r="38" spans="1:3" x14ac:dyDescent="0.25">
      <c r="A38" s="114">
        <v>31</v>
      </c>
      <c r="B38" s="115">
        <v>35.840000000000003</v>
      </c>
      <c r="C38" s="115">
        <v>35.840000000000003</v>
      </c>
    </row>
    <row r="39" spans="1:3" x14ac:dyDescent="0.25">
      <c r="A39" s="114">
        <v>32</v>
      </c>
      <c r="B39" s="115">
        <v>35.42</v>
      </c>
      <c r="C39" s="115">
        <v>35.42</v>
      </c>
    </row>
    <row r="40" spans="1:3" x14ac:dyDescent="0.25">
      <c r="A40" s="114">
        <v>33</v>
      </c>
      <c r="B40" s="115">
        <v>34.99</v>
      </c>
      <c r="C40" s="115">
        <v>34.99</v>
      </c>
    </row>
    <row r="41" spans="1:3" x14ac:dyDescent="0.25">
      <c r="A41" s="114">
        <v>34</v>
      </c>
      <c r="B41" s="115">
        <v>34.549999999999997</v>
      </c>
      <c r="C41" s="115">
        <v>34.549999999999997</v>
      </c>
    </row>
    <row r="42" spans="1:3" x14ac:dyDescent="0.25">
      <c r="A42" s="114">
        <v>35</v>
      </c>
      <c r="B42" s="115">
        <v>34.1</v>
      </c>
      <c r="C42" s="115">
        <v>34.1</v>
      </c>
    </row>
    <row r="43" spans="1:3" x14ac:dyDescent="0.25">
      <c r="A43" s="114">
        <v>36</v>
      </c>
      <c r="B43" s="115">
        <v>33.65</v>
      </c>
      <c r="C43" s="115">
        <v>33.65</v>
      </c>
    </row>
    <row r="44" spans="1:3" x14ac:dyDescent="0.25">
      <c r="A44" s="114">
        <v>37</v>
      </c>
      <c r="B44" s="115">
        <v>33.200000000000003</v>
      </c>
      <c r="C44" s="115">
        <v>33.200000000000003</v>
      </c>
    </row>
    <row r="45" spans="1:3" x14ac:dyDescent="0.25">
      <c r="A45" s="114">
        <v>38</v>
      </c>
      <c r="B45" s="115">
        <v>32.729999999999997</v>
      </c>
      <c r="C45" s="115">
        <v>32.729999999999997</v>
      </c>
    </row>
    <row r="46" spans="1:3" x14ac:dyDescent="0.25">
      <c r="A46" s="114">
        <v>39</v>
      </c>
      <c r="B46" s="115">
        <v>32.26</v>
      </c>
      <c r="C46" s="115">
        <v>32.26</v>
      </c>
    </row>
    <row r="47" spans="1:3" x14ac:dyDescent="0.25">
      <c r="A47" s="114">
        <v>40</v>
      </c>
      <c r="B47" s="115">
        <v>31.78</v>
      </c>
      <c r="C47" s="115">
        <v>31.78</v>
      </c>
    </row>
    <row r="48" spans="1:3" x14ac:dyDescent="0.25">
      <c r="A48" s="114">
        <v>41</v>
      </c>
      <c r="B48" s="115">
        <v>31.29</v>
      </c>
      <c r="C48" s="115">
        <v>31.29</v>
      </c>
    </row>
    <row r="49" spans="1:3" x14ac:dyDescent="0.25">
      <c r="A49" s="114">
        <v>42</v>
      </c>
      <c r="B49" s="115">
        <v>30.8</v>
      </c>
      <c r="C49" s="115">
        <v>30.8</v>
      </c>
    </row>
    <row r="50" spans="1:3" x14ac:dyDescent="0.25">
      <c r="A50" s="114">
        <v>43</v>
      </c>
      <c r="B50" s="115">
        <v>30.3</v>
      </c>
      <c r="C50" s="115">
        <v>30.3</v>
      </c>
    </row>
    <row r="51" spans="1:3" x14ac:dyDescent="0.25">
      <c r="A51" s="114">
        <v>44</v>
      </c>
      <c r="B51" s="115">
        <v>29.79</v>
      </c>
      <c r="C51" s="115">
        <v>29.79</v>
      </c>
    </row>
    <row r="52" spans="1:3" x14ac:dyDescent="0.25">
      <c r="A52" s="114">
        <v>45</v>
      </c>
      <c r="B52" s="115">
        <v>29.27</v>
      </c>
      <c r="C52" s="115">
        <v>29.27</v>
      </c>
    </row>
    <row r="53" spans="1:3" x14ac:dyDescent="0.25">
      <c r="A53" s="114">
        <v>46</v>
      </c>
      <c r="B53" s="115">
        <v>28.75</v>
      </c>
      <c r="C53" s="115">
        <v>28.75</v>
      </c>
    </row>
    <row r="54" spans="1:3" x14ac:dyDescent="0.25">
      <c r="A54" s="114">
        <v>47</v>
      </c>
      <c r="B54" s="115">
        <v>28.22</v>
      </c>
      <c r="C54" s="115">
        <v>28.22</v>
      </c>
    </row>
    <row r="55" spans="1:3" x14ac:dyDescent="0.25">
      <c r="A55" s="114">
        <v>48</v>
      </c>
      <c r="B55" s="115">
        <v>27.68</v>
      </c>
      <c r="C55" s="115">
        <v>27.68</v>
      </c>
    </row>
    <row r="56" spans="1:3" x14ac:dyDescent="0.25">
      <c r="A56" s="114">
        <v>49</v>
      </c>
      <c r="B56" s="115">
        <v>27.14</v>
      </c>
      <c r="C56" s="115">
        <v>27.14</v>
      </c>
    </row>
    <row r="57" spans="1:3" x14ac:dyDescent="0.25">
      <c r="A57" s="114">
        <v>50</v>
      </c>
      <c r="B57" s="115">
        <v>26.59</v>
      </c>
      <c r="C57" s="115">
        <v>26.59</v>
      </c>
    </row>
    <row r="58" spans="1:3" x14ac:dyDescent="0.25">
      <c r="A58" s="114">
        <v>51</v>
      </c>
      <c r="B58" s="115">
        <v>26.03</v>
      </c>
      <c r="C58" s="115">
        <v>26.03</v>
      </c>
    </row>
    <row r="59" spans="1:3" x14ac:dyDescent="0.25">
      <c r="A59" s="114">
        <v>52</v>
      </c>
      <c r="B59" s="115">
        <v>25.47</v>
      </c>
      <c r="C59" s="115">
        <v>25.47</v>
      </c>
    </row>
    <row r="60" spans="1:3" x14ac:dyDescent="0.25">
      <c r="A60" s="114">
        <v>53</v>
      </c>
      <c r="B60" s="115">
        <v>24.9</v>
      </c>
      <c r="C60" s="115">
        <v>24.9</v>
      </c>
    </row>
    <row r="61" spans="1:3" x14ac:dyDescent="0.25">
      <c r="A61" s="114">
        <v>54</v>
      </c>
      <c r="B61" s="115">
        <v>24.32</v>
      </c>
      <c r="C61" s="115">
        <v>24.32</v>
      </c>
    </row>
    <row r="62" spans="1:3" x14ac:dyDescent="0.25">
      <c r="A62" s="114">
        <v>55</v>
      </c>
      <c r="B62" s="115">
        <v>23.73</v>
      </c>
      <c r="C62" s="115">
        <v>23.73</v>
      </c>
    </row>
    <row r="63" spans="1:3" x14ac:dyDescent="0.25">
      <c r="A63" s="114">
        <v>56</v>
      </c>
      <c r="B63" s="115">
        <v>23.14</v>
      </c>
      <c r="C63" s="115">
        <v>23.14</v>
      </c>
    </row>
    <row r="64" spans="1:3" x14ac:dyDescent="0.25">
      <c r="A64" s="114">
        <v>57</v>
      </c>
      <c r="B64" s="115">
        <v>22.55</v>
      </c>
      <c r="C64" s="115">
        <v>22.55</v>
      </c>
    </row>
    <row r="65" spans="1:3" x14ac:dyDescent="0.25">
      <c r="A65" s="114">
        <v>58</v>
      </c>
      <c r="B65" s="115">
        <v>21.95</v>
      </c>
      <c r="C65" s="115">
        <v>21.95</v>
      </c>
    </row>
    <row r="66" spans="1:3" x14ac:dyDescent="0.25">
      <c r="A66" s="114">
        <v>59</v>
      </c>
      <c r="B66" s="115">
        <v>21.35</v>
      </c>
      <c r="C66" s="115">
        <v>21.35</v>
      </c>
    </row>
    <row r="67" spans="1:3" x14ac:dyDescent="0.25">
      <c r="A67" s="114">
        <v>60</v>
      </c>
      <c r="B67" s="115">
        <v>20.74</v>
      </c>
      <c r="C67" s="115">
        <v>20.74</v>
      </c>
    </row>
    <row r="68" spans="1:3" x14ac:dyDescent="0.25">
      <c r="A68" s="114">
        <v>61</v>
      </c>
      <c r="B68" s="115">
        <v>20.13</v>
      </c>
      <c r="C68" s="115">
        <v>20.13</v>
      </c>
    </row>
    <row r="69" spans="1:3" x14ac:dyDescent="0.25">
      <c r="A69" s="114">
        <v>62</v>
      </c>
      <c r="B69" s="115">
        <v>19.52</v>
      </c>
      <c r="C69" s="115">
        <v>19.52</v>
      </c>
    </row>
    <row r="70" spans="1:3" x14ac:dyDescent="0.25">
      <c r="A70" s="114">
        <v>63</v>
      </c>
      <c r="B70" s="115">
        <v>18.899999999999999</v>
      </c>
      <c r="C70" s="115">
        <v>18.899999999999999</v>
      </c>
    </row>
    <row r="71" spans="1:3" x14ac:dyDescent="0.25">
      <c r="A71" s="114">
        <v>64</v>
      </c>
      <c r="B71" s="115">
        <v>18.28</v>
      </c>
      <c r="C71" s="115">
        <v>18.28</v>
      </c>
    </row>
    <row r="72" spans="1:3" x14ac:dyDescent="0.25">
      <c r="A72" s="114">
        <v>65</v>
      </c>
      <c r="B72" s="115">
        <v>17.670000000000002</v>
      </c>
      <c r="C72" s="115">
        <v>17.670000000000002</v>
      </c>
    </row>
    <row r="73" spans="1:3" x14ac:dyDescent="0.25">
      <c r="A73" s="114">
        <v>66</v>
      </c>
      <c r="B73" s="115">
        <v>17.05</v>
      </c>
      <c r="C73" s="115">
        <v>17.05</v>
      </c>
    </row>
    <row r="74" spans="1:3" x14ac:dyDescent="0.25">
      <c r="A74" s="114">
        <v>67</v>
      </c>
      <c r="B74" s="115">
        <v>16.43</v>
      </c>
      <c r="C74" s="115">
        <v>16.43</v>
      </c>
    </row>
    <row r="75" spans="1:3" x14ac:dyDescent="0.25">
      <c r="A75" s="114">
        <v>68</v>
      </c>
      <c r="B75" s="115">
        <v>15.79</v>
      </c>
      <c r="C75" s="115">
        <v>15.79</v>
      </c>
    </row>
    <row r="76" spans="1:3" x14ac:dyDescent="0.25">
      <c r="A76" s="114">
        <v>69</v>
      </c>
      <c r="B76" s="115">
        <v>15.13</v>
      </c>
      <c r="C76" s="115">
        <v>15.13</v>
      </c>
    </row>
    <row r="77" spans="1:3" x14ac:dyDescent="0.25">
      <c r="A77" s="114">
        <v>70</v>
      </c>
      <c r="B77" s="115">
        <v>14.47</v>
      </c>
      <c r="C77" s="115">
        <v>14.47</v>
      </c>
    </row>
    <row r="78" spans="1:3" x14ac:dyDescent="0.25">
      <c r="A78" s="114">
        <v>71</v>
      </c>
      <c r="B78" s="115">
        <v>13.82</v>
      </c>
      <c r="C78" s="115">
        <v>13.82</v>
      </c>
    </row>
    <row r="79" spans="1:3" x14ac:dyDescent="0.25">
      <c r="A79" s="114">
        <v>72</v>
      </c>
      <c r="B79" s="115">
        <v>13.19</v>
      </c>
      <c r="C79" s="115">
        <v>13.19</v>
      </c>
    </row>
    <row r="80" spans="1:3" x14ac:dyDescent="0.25">
      <c r="A80" s="114">
        <v>73</v>
      </c>
      <c r="B80" s="115">
        <v>12.57</v>
      </c>
      <c r="C80" s="115">
        <v>12.57</v>
      </c>
    </row>
    <row r="81" spans="1:3" x14ac:dyDescent="0.25">
      <c r="A81" s="114">
        <v>74</v>
      </c>
      <c r="B81" s="115">
        <v>11.96</v>
      </c>
      <c r="C81" s="115">
        <v>11.96</v>
      </c>
    </row>
    <row r="82" spans="1:3" x14ac:dyDescent="0.25">
      <c r="A82" s="114">
        <v>75</v>
      </c>
      <c r="B82" s="115">
        <v>11.37</v>
      </c>
      <c r="C82" s="115">
        <v>11.37</v>
      </c>
    </row>
    <row r="83" spans="1:3" x14ac:dyDescent="0.25">
      <c r="A83" s="114">
        <v>76</v>
      </c>
      <c r="B83" s="115">
        <v>10.78</v>
      </c>
      <c r="C83" s="115">
        <v>10.78</v>
      </c>
    </row>
    <row r="84" spans="1:3" x14ac:dyDescent="0.25">
      <c r="A84" s="114">
        <v>77</v>
      </c>
      <c r="B84" s="115">
        <v>10.199999999999999</v>
      </c>
      <c r="C84" s="115">
        <v>10.199999999999999</v>
      </c>
    </row>
    <row r="85" spans="1:3" x14ac:dyDescent="0.25">
      <c r="A85" s="114">
        <v>78</v>
      </c>
      <c r="B85" s="115">
        <v>9.6300000000000008</v>
      </c>
      <c r="C85" s="115">
        <v>9.6300000000000008</v>
      </c>
    </row>
    <row r="86" spans="1:3" x14ac:dyDescent="0.25">
      <c r="A86" s="114">
        <v>79</v>
      </c>
      <c r="B86" s="115">
        <v>9.08</v>
      </c>
      <c r="C86" s="115">
        <v>9.08</v>
      </c>
    </row>
    <row r="87" spans="1:3" x14ac:dyDescent="0.25">
      <c r="A87" s="114">
        <v>80</v>
      </c>
      <c r="B87" s="115">
        <v>8.5500000000000007</v>
      </c>
      <c r="C87" s="115">
        <v>8.5500000000000007</v>
      </c>
    </row>
  </sheetData>
  <sheetProtection algorithmName="SHA-512" hashValue="9qrmh03n7YmahUGxGslC9VCcVR4+meQ9BdN7cB0OnixwvEKhhvxKgZfhzggJEQxpOukgOJo09InHFGoeTMNzBQ==" saltValue="TSNAyuSvDkWXxGUkTxqo5w==" spinCount="100000" sheet="1" objects="1" scenarios="1"/>
  <conditionalFormatting sqref="A6">
    <cfRule type="expression" dxfId="685" priority="19" stopIfTrue="1">
      <formula>MOD(ROW(),2)=0</formula>
    </cfRule>
    <cfRule type="expression" dxfId="684" priority="20" stopIfTrue="1">
      <formula>MOD(ROW(),2)&lt;&gt;0</formula>
    </cfRule>
  </conditionalFormatting>
  <conditionalFormatting sqref="B6:C17 C18:C21">
    <cfRule type="expression" dxfId="683" priority="21" stopIfTrue="1">
      <formula>MOD(ROW(),2)=0</formula>
    </cfRule>
    <cfRule type="expression" dxfId="682" priority="22" stopIfTrue="1">
      <formula>MOD(ROW(),2)&lt;&gt;0</formula>
    </cfRule>
  </conditionalFormatting>
  <conditionalFormatting sqref="A7:A20">
    <cfRule type="expression" dxfId="681" priority="13" stopIfTrue="1">
      <formula>MOD(ROW(),2)=0</formula>
    </cfRule>
    <cfRule type="expression" dxfId="680" priority="14" stopIfTrue="1">
      <formula>MOD(ROW(),2)&lt;&gt;0</formula>
    </cfRule>
  </conditionalFormatting>
  <conditionalFormatting sqref="A26:A87">
    <cfRule type="expression" dxfId="679" priority="7" stopIfTrue="1">
      <formula>MOD(ROW(),2)=0</formula>
    </cfRule>
    <cfRule type="expression" dxfId="678" priority="8" stopIfTrue="1">
      <formula>MOD(ROW(),2)&lt;&gt;0</formula>
    </cfRule>
  </conditionalFormatting>
  <conditionalFormatting sqref="B26:C87">
    <cfRule type="expression" dxfId="677" priority="9" stopIfTrue="1">
      <formula>MOD(ROW(),2)=0</formula>
    </cfRule>
    <cfRule type="expression" dxfId="676" priority="10" stopIfTrue="1">
      <formula>MOD(ROW(),2)&lt;&gt;0</formula>
    </cfRule>
  </conditionalFormatting>
  <conditionalFormatting sqref="B18:B21">
    <cfRule type="expression" dxfId="675" priority="5" stopIfTrue="1">
      <formula>MOD(ROW(),2)=0</formula>
    </cfRule>
    <cfRule type="expression" dxfId="674" priority="6" stopIfTrue="1">
      <formula>MOD(ROW(),2)&lt;&gt;0</formula>
    </cfRule>
  </conditionalFormatting>
  <conditionalFormatting sqref="A21">
    <cfRule type="expression" dxfId="673" priority="1" stopIfTrue="1">
      <formula>MOD(ROW(),2)=0</formula>
    </cfRule>
    <cfRule type="expression" dxfId="672" priority="2" stopIfTrue="1">
      <formula>MOD(ROW(),2)&lt;&gt;0</formula>
    </cfRule>
  </conditionalFormatting>
  <hyperlinks>
    <hyperlink ref="B24" location="Assumptions!A1" display="Assumptions" xr:uid="{306ADC48-9C7C-402E-BF46-9516CACC65A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105"/>
  <dimension ref="A1:I85"/>
  <sheetViews>
    <sheetView showGridLines="0" zoomScale="85" zoomScaleNormal="85" workbookViewId="0">
      <selection activeCell="J22" sqref="J22"/>
    </sheetView>
  </sheetViews>
  <sheetFormatPr defaultColWidth="10" defaultRowHeight="13.2" x14ac:dyDescent="0.25"/>
  <cols>
    <col min="1" max="1" width="31.5546875" style="28" customWidth="1"/>
    <col min="2" max="9" width="22.5546875" style="28" customWidth="1"/>
    <col min="10"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x-607</v>
      </c>
      <c r="B3" s="58"/>
      <c r="C3" s="58"/>
      <c r="D3" s="58"/>
      <c r="E3" s="58"/>
      <c r="F3" s="58"/>
      <c r="G3" s="58"/>
      <c r="H3" s="58"/>
      <c r="I3" s="58"/>
    </row>
    <row r="4" spans="1:9" x14ac:dyDescent="0.25">
      <c r="A4" s="60"/>
    </row>
    <row r="6" spans="1:9" x14ac:dyDescent="0.25">
      <c r="A6" s="95" t="s">
        <v>24</v>
      </c>
      <c r="B6" s="96" t="s">
        <v>26</v>
      </c>
      <c r="C6" s="96"/>
      <c r="D6" s="96"/>
      <c r="E6" s="96"/>
      <c r="F6" s="96"/>
      <c r="G6" s="96"/>
      <c r="H6" s="96"/>
      <c r="I6" s="96"/>
    </row>
    <row r="7" spans="1:9" x14ac:dyDescent="0.25">
      <c r="A7" s="97" t="s">
        <v>348</v>
      </c>
      <c r="B7" s="98" t="s">
        <v>351</v>
      </c>
      <c r="C7" s="98"/>
      <c r="D7" s="98"/>
      <c r="E7" s="98"/>
      <c r="F7" s="98"/>
      <c r="G7" s="98"/>
      <c r="H7" s="98"/>
      <c r="I7" s="98"/>
    </row>
    <row r="8" spans="1:9" x14ac:dyDescent="0.25">
      <c r="A8" s="97" t="s">
        <v>349</v>
      </c>
      <c r="B8" s="98" t="s">
        <v>456</v>
      </c>
      <c r="C8" s="98"/>
      <c r="D8" s="98"/>
      <c r="E8" s="98"/>
      <c r="F8" s="98"/>
      <c r="G8" s="98"/>
      <c r="H8" s="98"/>
      <c r="I8" s="98"/>
    </row>
    <row r="9" spans="1:9" x14ac:dyDescent="0.25">
      <c r="A9" s="97" t="s">
        <v>17</v>
      </c>
      <c r="B9" s="98" t="s">
        <v>645</v>
      </c>
      <c r="C9" s="98"/>
      <c r="D9" s="98"/>
      <c r="E9" s="98"/>
      <c r="F9" s="98"/>
      <c r="G9" s="98"/>
      <c r="H9" s="98"/>
      <c r="I9" s="98"/>
    </row>
    <row r="10" spans="1:9" x14ac:dyDescent="0.25">
      <c r="A10" s="97" t="s">
        <v>2</v>
      </c>
      <c r="B10" s="98" t="s">
        <v>661</v>
      </c>
      <c r="C10" s="98"/>
      <c r="D10" s="98"/>
      <c r="E10" s="98"/>
      <c r="F10" s="98"/>
      <c r="G10" s="98"/>
      <c r="H10" s="98"/>
      <c r="I10" s="98"/>
    </row>
    <row r="11" spans="1:9" x14ac:dyDescent="0.25">
      <c r="A11" s="97" t="s">
        <v>23</v>
      </c>
      <c r="B11" s="98" t="s">
        <v>276</v>
      </c>
      <c r="C11" s="98"/>
      <c r="D11" s="98"/>
      <c r="E11" s="98"/>
      <c r="F11" s="98"/>
      <c r="G11" s="98"/>
      <c r="H11" s="98"/>
      <c r="I11" s="98"/>
    </row>
    <row r="12" spans="1:9" x14ac:dyDescent="0.25">
      <c r="A12" s="97" t="s">
        <v>271</v>
      </c>
      <c r="B12" s="98" t="s">
        <v>378</v>
      </c>
      <c r="C12" s="98"/>
      <c r="D12" s="98"/>
      <c r="E12" s="98"/>
      <c r="F12" s="98"/>
      <c r="G12" s="98"/>
      <c r="H12" s="98"/>
      <c r="I12" s="98"/>
    </row>
    <row r="13" spans="1:9" x14ac:dyDescent="0.25">
      <c r="A13" s="97" t="s">
        <v>389</v>
      </c>
      <c r="B13" s="98">
        <v>1</v>
      </c>
      <c r="C13" s="98"/>
      <c r="D13" s="98"/>
      <c r="E13" s="98"/>
      <c r="F13" s="98"/>
      <c r="G13" s="98"/>
      <c r="H13" s="98"/>
      <c r="I13" s="98"/>
    </row>
    <row r="14" spans="1:9" x14ac:dyDescent="0.25">
      <c r="A14" s="97" t="s">
        <v>18</v>
      </c>
      <c r="B14" s="98">
        <v>607</v>
      </c>
      <c r="C14" s="98"/>
      <c r="D14" s="98"/>
      <c r="E14" s="98"/>
      <c r="F14" s="98"/>
      <c r="G14" s="98"/>
      <c r="H14" s="98"/>
      <c r="I14" s="98"/>
    </row>
    <row r="15" spans="1:9" x14ac:dyDescent="0.25">
      <c r="A15" s="97" t="s">
        <v>58</v>
      </c>
      <c r="B15" s="98" t="s">
        <v>710</v>
      </c>
      <c r="C15" s="98"/>
      <c r="D15" s="98"/>
      <c r="E15" s="98"/>
      <c r="F15" s="98"/>
      <c r="G15" s="98"/>
      <c r="H15" s="98"/>
      <c r="I15" s="98"/>
    </row>
    <row r="16" spans="1:9" x14ac:dyDescent="0.25">
      <c r="A16" s="97" t="s">
        <v>59</v>
      </c>
      <c r="B16" s="98" t="s">
        <v>648</v>
      </c>
      <c r="C16" s="98"/>
      <c r="D16" s="98"/>
      <c r="E16" s="98"/>
      <c r="F16" s="98"/>
      <c r="G16" s="98"/>
      <c r="H16" s="98"/>
      <c r="I16" s="98"/>
    </row>
    <row r="17" spans="1:9" ht="52.8" x14ac:dyDescent="0.25">
      <c r="A17" s="97" t="s">
        <v>360</v>
      </c>
      <c r="B17" s="98" t="s">
        <v>811</v>
      </c>
      <c r="C17" s="98"/>
      <c r="D17" s="98"/>
      <c r="E17" s="98"/>
      <c r="F17" s="98"/>
      <c r="G17" s="98"/>
      <c r="H17" s="98"/>
      <c r="I17" s="98"/>
    </row>
    <row r="18" spans="1:9" x14ac:dyDescent="0.25">
      <c r="A18" s="97" t="s">
        <v>19</v>
      </c>
      <c r="B18" s="102">
        <v>45135</v>
      </c>
      <c r="C18" s="98"/>
      <c r="D18" s="98"/>
      <c r="E18" s="98"/>
      <c r="F18" s="98"/>
      <c r="G18" s="98"/>
      <c r="H18" s="98"/>
      <c r="I18" s="98"/>
    </row>
    <row r="19" spans="1:9" x14ac:dyDescent="0.25">
      <c r="A19" s="97" t="s">
        <v>20</v>
      </c>
      <c r="B19" s="110"/>
      <c r="C19" s="98"/>
      <c r="D19" s="98"/>
      <c r="E19" s="98"/>
      <c r="F19" s="98"/>
      <c r="G19" s="98"/>
      <c r="H19" s="98"/>
      <c r="I19" s="98"/>
    </row>
    <row r="20" spans="1:9" x14ac:dyDescent="0.25">
      <c r="A20" s="97" t="s">
        <v>269</v>
      </c>
      <c r="B20" s="92" t="s">
        <v>361</v>
      </c>
      <c r="C20" s="98"/>
      <c r="D20" s="98"/>
      <c r="E20" s="98"/>
      <c r="F20" s="98"/>
      <c r="G20" s="98"/>
      <c r="H20" s="98"/>
      <c r="I20" s="98"/>
    </row>
    <row r="21" spans="1:9" x14ac:dyDescent="0.25">
      <c r="A21" s="90" t="s">
        <v>895</v>
      </c>
      <c r="B21" s="92" t="s">
        <v>846</v>
      </c>
      <c r="C21" s="98"/>
      <c r="D21" s="98"/>
      <c r="E21" s="98"/>
      <c r="F21" s="98"/>
      <c r="G21" s="98"/>
      <c r="H21" s="98"/>
      <c r="I21" s="98"/>
    </row>
    <row r="23" spans="1:9" x14ac:dyDescent="0.25">
      <c r="B23" s="107" t="str">
        <f>HYPERLINK("#'Factor List'!A1","Back to Factor List")</f>
        <v>Back to Factor List</v>
      </c>
    </row>
    <row r="24" spans="1:9" x14ac:dyDescent="0.25">
      <c r="B24" s="107" t="s">
        <v>839</v>
      </c>
    </row>
    <row r="26" spans="1:9" ht="26.4" x14ac:dyDescent="0.25">
      <c r="A26" s="113" t="s">
        <v>278</v>
      </c>
      <c r="B26" s="113" t="s">
        <v>662</v>
      </c>
      <c r="C26" s="113" t="s">
        <v>663</v>
      </c>
      <c r="D26" s="113" t="s">
        <v>664</v>
      </c>
      <c r="E26" s="113" t="s">
        <v>665</v>
      </c>
      <c r="F26" s="113" t="s">
        <v>666</v>
      </c>
      <c r="G26" s="113" t="s">
        <v>667</v>
      </c>
      <c r="H26" s="113" t="s">
        <v>668</v>
      </c>
      <c r="I26" s="113" t="s">
        <v>669</v>
      </c>
    </row>
    <row r="27" spans="1:9" x14ac:dyDescent="0.25">
      <c r="A27" s="114">
        <v>17</v>
      </c>
      <c r="B27" s="115">
        <v>11.03</v>
      </c>
      <c r="C27" s="115">
        <v>0.49</v>
      </c>
      <c r="D27" s="115">
        <v>11.03</v>
      </c>
      <c r="E27" s="115">
        <v>0.49</v>
      </c>
      <c r="F27" s="115">
        <v>8.8000000000000007</v>
      </c>
      <c r="G27" s="115">
        <v>0.45</v>
      </c>
      <c r="H27" s="115">
        <v>8.8000000000000007</v>
      </c>
      <c r="I27" s="115">
        <v>0.45</v>
      </c>
    </row>
    <row r="28" spans="1:9" x14ac:dyDescent="0.25">
      <c r="A28" s="114">
        <v>18</v>
      </c>
      <c r="B28" s="115">
        <v>11.19</v>
      </c>
      <c r="C28" s="115">
        <v>0.5</v>
      </c>
      <c r="D28" s="115">
        <v>11.19</v>
      </c>
      <c r="E28" s="115">
        <v>0.5</v>
      </c>
      <c r="F28" s="115">
        <v>8.92</v>
      </c>
      <c r="G28" s="115">
        <v>0.46</v>
      </c>
      <c r="H28" s="115">
        <v>8.92</v>
      </c>
      <c r="I28" s="115">
        <v>0.46</v>
      </c>
    </row>
    <row r="29" spans="1:9" x14ac:dyDescent="0.25">
      <c r="A29" s="114">
        <v>19</v>
      </c>
      <c r="B29" s="115">
        <v>11.35</v>
      </c>
      <c r="C29" s="115">
        <v>0.51</v>
      </c>
      <c r="D29" s="115">
        <v>11.35</v>
      </c>
      <c r="E29" s="115">
        <v>0.51</v>
      </c>
      <c r="F29" s="115">
        <v>9.0399999999999991</v>
      </c>
      <c r="G29" s="115">
        <v>0.46</v>
      </c>
      <c r="H29" s="115">
        <v>9.0399999999999991</v>
      </c>
      <c r="I29" s="115">
        <v>0.46</v>
      </c>
    </row>
    <row r="30" spans="1:9" x14ac:dyDescent="0.25">
      <c r="A30" s="114">
        <v>20</v>
      </c>
      <c r="B30" s="115">
        <v>11.52</v>
      </c>
      <c r="C30" s="115">
        <v>0.51</v>
      </c>
      <c r="D30" s="115">
        <v>11.52</v>
      </c>
      <c r="E30" s="115">
        <v>0.51</v>
      </c>
      <c r="F30" s="115">
        <v>9.17</v>
      </c>
      <c r="G30" s="115">
        <v>0.47</v>
      </c>
      <c r="H30" s="115">
        <v>9.17</v>
      </c>
      <c r="I30" s="115">
        <v>0.47</v>
      </c>
    </row>
    <row r="31" spans="1:9" x14ac:dyDescent="0.25">
      <c r="A31" s="114">
        <v>21</v>
      </c>
      <c r="B31" s="115">
        <v>11.68</v>
      </c>
      <c r="C31" s="115">
        <v>0.52</v>
      </c>
      <c r="D31" s="115">
        <v>11.68</v>
      </c>
      <c r="E31" s="115">
        <v>0.52</v>
      </c>
      <c r="F31" s="115">
        <v>9.3000000000000007</v>
      </c>
      <c r="G31" s="115">
        <v>0.48</v>
      </c>
      <c r="H31" s="115">
        <v>9.3000000000000007</v>
      </c>
      <c r="I31" s="115">
        <v>0.48</v>
      </c>
    </row>
    <row r="32" spans="1:9" x14ac:dyDescent="0.25">
      <c r="A32" s="114">
        <v>22</v>
      </c>
      <c r="B32" s="115">
        <v>11.85</v>
      </c>
      <c r="C32" s="115">
        <v>0.53</v>
      </c>
      <c r="D32" s="115">
        <v>11.85</v>
      </c>
      <c r="E32" s="115">
        <v>0.53</v>
      </c>
      <c r="F32" s="115">
        <v>9.43</v>
      </c>
      <c r="G32" s="115">
        <v>0.49</v>
      </c>
      <c r="H32" s="115">
        <v>9.43</v>
      </c>
      <c r="I32" s="115">
        <v>0.49</v>
      </c>
    </row>
    <row r="33" spans="1:9" x14ac:dyDescent="0.25">
      <c r="A33" s="114">
        <v>23</v>
      </c>
      <c r="B33" s="115">
        <v>12.03</v>
      </c>
      <c r="C33" s="115">
        <v>0.54</v>
      </c>
      <c r="D33" s="115">
        <v>12.03</v>
      </c>
      <c r="E33" s="115">
        <v>0.54</v>
      </c>
      <c r="F33" s="115">
        <v>9.56</v>
      </c>
      <c r="G33" s="115">
        <v>0.5</v>
      </c>
      <c r="H33" s="115">
        <v>9.56</v>
      </c>
      <c r="I33" s="115">
        <v>0.5</v>
      </c>
    </row>
    <row r="34" spans="1:9" x14ac:dyDescent="0.25">
      <c r="A34" s="114">
        <v>24</v>
      </c>
      <c r="B34" s="115">
        <v>12.2</v>
      </c>
      <c r="C34" s="115">
        <v>0.55000000000000004</v>
      </c>
      <c r="D34" s="115">
        <v>12.2</v>
      </c>
      <c r="E34" s="115">
        <v>0.55000000000000004</v>
      </c>
      <c r="F34" s="115">
        <v>9.69</v>
      </c>
      <c r="G34" s="115">
        <v>0.51</v>
      </c>
      <c r="H34" s="115">
        <v>9.69</v>
      </c>
      <c r="I34" s="115">
        <v>0.51</v>
      </c>
    </row>
    <row r="35" spans="1:9" x14ac:dyDescent="0.25">
      <c r="A35" s="114">
        <v>25</v>
      </c>
      <c r="B35" s="115">
        <v>12.38</v>
      </c>
      <c r="C35" s="115">
        <v>0.56000000000000005</v>
      </c>
      <c r="D35" s="115">
        <v>12.38</v>
      </c>
      <c r="E35" s="115">
        <v>0.56000000000000005</v>
      </c>
      <c r="F35" s="115">
        <v>9.82</v>
      </c>
      <c r="G35" s="115">
        <v>0.51</v>
      </c>
      <c r="H35" s="115">
        <v>9.82</v>
      </c>
      <c r="I35" s="115">
        <v>0.51</v>
      </c>
    </row>
    <row r="36" spans="1:9" x14ac:dyDescent="0.25">
      <c r="A36" s="114">
        <v>26</v>
      </c>
      <c r="B36" s="115">
        <v>12.56</v>
      </c>
      <c r="C36" s="115">
        <v>0.56999999999999995</v>
      </c>
      <c r="D36" s="115">
        <v>12.56</v>
      </c>
      <c r="E36" s="115">
        <v>0.56999999999999995</v>
      </c>
      <c r="F36" s="115">
        <v>9.9600000000000009</v>
      </c>
      <c r="G36" s="115">
        <v>0.52</v>
      </c>
      <c r="H36" s="115">
        <v>9.9600000000000009</v>
      </c>
      <c r="I36" s="115">
        <v>0.52</v>
      </c>
    </row>
    <row r="37" spans="1:9" x14ac:dyDescent="0.25">
      <c r="A37" s="114">
        <v>27</v>
      </c>
      <c r="B37" s="115">
        <v>12.74</v>
      </c>
      <c r="C37" s="115">
        <v>0.57999999999999996</v>
      </c>
      <c r="D37" s="115">
        <v>12.74</v>
      </c>
      <c r="E37" s="115">
        <v>0.57999999999999996</v>
      </c>
      <c r="F37" s="115">
        <v>10.1</v>
      </c>
      <c r="G37" s="115">
        <v>0.53</v>
      </c>
      <c r="H37" s="115">
        <v>10.1</v>
      </c>
      <c r="I37" s="115">
        <v>0.53</v>
      </c>
    </row>
    <row r="38" spans="1:9" x14ac:dyDescent="0.25">
      <c r="A38" s="114">
        <v>28</v>
      </c>
      <c r="B38" s="115">
        <v>12.92</v>
      </c>
      <c r="C38" s="115">
        <v>0.59</v>
      </c>
      <c r="D38" s="115">
        <v>12.92</v>
      </c>
      <c r="E38" s="115">
        <v>0.59</v>
      </c>
      <c r="F38" s="115">
        <v>10.24</v>
      </c>
      <c r="G38" s="115">
        <v>0.54</v>
      </c>
      <c r="H38" s="115">
        <v>10.24</v>
      </c>
      <c r="I38" s="115">
        <v>0.54</v>
      </c>
    </row>
    <row r="39" spans="1:9" x14ac:dyDescent="0.25">
      <c r="A39" s="114">
        <v>29</v>
      </c>
      <c r="B39" s="115">
        <v>13.11</v>
      </c>
      <c r="C39" s="115">
        <v>0.6</v>
      </c>
      <c r="D39" s="115">
        <v>13.11</v>
      </c>
      <c r="E39" s="115">
        <v>0.6</v>
      </c>
      <c r="F39" s="115">
        <v>10.38</v>
      </c>
      <c r="G39" s="115">
        <v>0.55000000000000004</v>
      </c>
      <c r="H39" s="115">
        <v>10.38</v>
      </c>
      <c r="I39" s="115">
        <v>0.55000000000000004</v>
      </c>
    </row>
    <row r="40" spans="1:9" x14ac:dyDescent="0.25">
      <c r="A40" s="114">
        <v>30</v>
      </c>
      <c r="B40" s="115">
        <v>13.3</v>
      </c>
      <c r="C40" s="115">
        <v>0.61</v>
      </c>
      <c r="D40" s="115">
        <v>13.3</v>
      </c>
      <c r="E40" s="115">
        <v>0.61</v>
      </c>
      <c r="F40" s="115">
        <v>10.53</v>
      </c>
      <c r="G40" s="115">
        <v>0.56000000000000005</v>
      </c>
      <c r="H40" s="115">
        <v>10.53</v>
      </c>
      <c r="I40" s="115">
        <v>0.56000000000000005</v>
      </c>
    </row>
    <row r="41" spans="1:9" x14ac:dyDescent="0.25">
      <c r="A41" s="114">
        <v>31</v>
      </c>
      <c r="B41" s="115">
        <v>13.49</v>
      </c>
      <c r="C41" s="115">
        <v>0.62</v>
      </c>
      <c r="D41" s="115">
        <v>13.49</v>
      </c>
      <c r="E41" s="115">
        <v>0.62</v>
      </c>
      <c r="F41" s="115">
        <v>10.67</v>
      </c>
      <c r="G41" s="115">
        <v>0.56999999999999995</v>
      </c>
      <c r="H41" s="115">
        <v>10.67</v>
      </c>
      <c r="I41" s="115">
        <v>0.56999999999999995</v>
      </c>
    </row>
    <row r="42" spans="1:9" x14ac:dyDescent="0.25">
      <c r="A42" s="114">
        <v>32</v>
      </c>
      <c r="B42" s="115">
        <v>13.69</v>
      </c>
      <c r="C42" s="115">
        <v>0.63</v>
      </c>
      <c r="D42" s="115">
        <v>13.69</v>
      </c>
      <c r="E42" s="115">
        <v>0.63</v>
      </c>
      <c r="F42" s="115">
        <v>10.82</v>
      </c>
      <c r="G42" s="115">
        <v>0.57999999999999996</v>
      </c>
      <c r="H42" s="115">
        <v>10.82</v>
      </c>
      <c r="I42" s="115">
        <v>0.57999999999999996</v>
      </c>
    </row>
    <row r="43" spans="1:9" x14ac:dyDescent="0.25">
      <c r="A43" s="114">
        <v>33</v>
      </c>
      <c r="B43" s="115">
        <v>13.89</v>
      </c>
      <c r="C43" s="115">
        <v>0.64</v>
      </c>
      <c r="D43" s="115">
        <v>13.89</v>
      </c>
      <c r="E43" s="115">
        <v>0.64</v>
      </c>
      <c r="F43" s="115">
        <v>10.98</v>
      </c>
      <c r="G43" s="115">
        <v>0.59</v>
      </c>
      <c r="H43" s="115">
        <v>10.98</v>
      </c>
      <c r="I43" s="115">
        <v>0.59</v>
      </c>
    </row>
    <row r="44" spans="1:9" x14ac:dyDescent="0.25">
      <c r="A44" s="114">
        <v>34</v>
      </c>
      <c r="B44" s="115">
        <v>14.1</v>
      </c>
      <c r="C44" s="115">
        <v>0.65</v>
      </c>
      <c r="D44" s="115">
        <v>14.1</v>
      </c>
      <c r="E44" s="115">
        <v>0.65</v>
      </c>
      <c r="F44" s="115">
        <v>11.13</v>
      </c>
      <c r="G44" s="115">
        <v>0.6</v>
      </c>
      <c r="H44" s="115">
        <v>11.13</v>
      </c>
      <c r="I44" s="115">
        <v>0.6</v>
      </c>
    </row>
    <row r="45" spans="1:9" x14ac:dyDescent="0.25">
      <c r="A45" s="114">
        <v>35</v>
      </c>
      <c r="B45" s="115">
        <v>14.3</v>
      </c>
      <c r="C45" s="115">
        <v>0.66</v>
      </c>
      <c r="D45" s="115">
        <v>14.3</v>
      </c>
      <c r="E45" s="115">
        <v>0.66</v>
      </c>
      <c r="F45" s="115">
        <v>11.29</v>
      </c>
      <c r="G45" s="115">
        <v>0.61</v>
      </c>
      <c r="H45" s="115">
        <v>11.29</v>
      </c>
      <c r="I45" s="115">
        <v>0.61</v>
      </c>
    </row>
    <row r="46" spans="1:9" x14ac:dyDescent="0.25">
      <c r="A46" s="114">
        <v>36</v>
      </c>
      <c r="B46" s="115">
        <v>14.51</v>
      </c>
      <c r="C46" s="115">
        <v>0.67</v>
      </c>
      <c r="D46" s="115">
        <v>14.51</v>
      </c>
      <c r="E46" s="115">
        <v>0.67</v>
      </c>
      <c r="F46" s="115">
        <v>11.45</v>
      </c>
      <c r="G46" s="115">
        <v>0.62</v>
      </c>
      <c r="H46" s="115">
        <v>11.45</v>
      </c>
      <c r="I46" s="115">
        <v>0.62</v>
      </c>
    </row>
    <row r="47" spans="1:9" x14ac:dyDescent="0.25">
      <c r="A47" s="114">
        <v>37</v>
      </c>
      <c r="B47" s="115">
        <v>14.73</v>
      </c>
      <c r="C47" s="115">
        <v>0.68</v>
      </c>
      <c r="D47" s="115">
        <v>14.73</v>
      </c>
      <c r="E47" s="115">
        <v>0.68</v>
      </c>
      <c r="F47" s="115">
        <v>11.61</v>
      </c>
      <c r="G47" s="115">
        <v>0.63</v>
      </c>
      <c r="H47" s="115">
        <v>11.61</v>
      </c>
      <c r="I47" s="115">
        <v>0.63</v>
      </c>
    </row>
    <row r="48" spans="1:9" x14ac:dyDescent="0.25">
      <c r="A48" s="114">
        <v>38</v>
      </c>
      <c r="B48" s="115">
        <v>14.95</v>
      </c>
      <c r="C48" s="115">
        <v>0.7</v>
      </c>
      <c r="D48" s="115">
        <v>14.95</v>
      </c>
      <c r="E48" s="115">
        <v>0.7</v>
      </c>
      <c r="F48" s="115">
        <v>11.77</v>
      </c>
      <c r="G48" s="115">
        <v>0.64</v>
      </c>
      <c r="H48" s="115">
        <v>11.77</v>
      </c>
      <c r="I48" s="115">
        <v>0.64</v>
      </c>
    </row>
    <row r="49" spans="1:9" x14ac:dyDescent="0.25">
      <c r="A49" s="114">
        <v>39</v>
      </c>
      <c r="B49" s="115">
        <v>15.17</v>
      </c>
      <c r="C49" s="115">
        <v>0.71</v>
      </c>
      <c r="D49" s="115">
        <v>15.17</v>
      </c>
      <c r="E49" s="115">
        <v>0.71</v>
      </c>
      <c r="F49" s="115">
        <v>11.94</v>
      </c>
      <c r="G49" s="115">
        <v>0.65</v>
      </c>
      <c r="H49" s="115">
        <v>11.94</v>
      </c>
      <c r="I49" s="115">
        <v>0.65</v>
      </c>
    </row>
    <row r="50" spans="1:9" x14ac:dyDescent="0.25">
      <c r="A50" s="114">
        <v>40</v>
      </c>
      <c r="B50" s="115">
        <v>15.39</v>
      </c>
      <c r="C50" s="115">
        <v>0.72</v>
      </c>
      <c r="D50" s="115">
        <v>15.39</v>
      </c>
      <c r="E50" s="115">
        <v>0.72</v>
      </c>
      <c r="F50" s="115">
        <v>12.11</v>
      </c>
      <c r="G50" s="115">
        <v>0.66</v>
      </c>
      <c r="H50" s="115">
        <v>12.11</v>
      </c>
      <c r="I50" s="115">
        <v>0.66</v>
      </c>
    </row>
    <row r="51" spans="1:9" x14ac:dyDescent="0.25">
      <c r="A51" s="114">
        <v>41</v>
      </c>
      <c r="B51" s="115">
        <v>15.62</v>
      </c>
      <c r="C51" s="115">
        <v>0.73</v>
      </c>
      <c r="D51" s="115">
        <v>15.62</v>
      </c>
      <c r="E51" s="115">
        <v>0.73</v>
      </c>
      <c r="F51" s="115">
        <v>12.28</v>
      </c>
      <c r="G51" s="115">
        <v>0.67</v>
      </c>
      <c r="H51" s="115">
        <v>12.28</v>
      </c>
      <c r="I51" s="115">
        <v>0.67</v>
      </c>
    </row>
    <row r="52" spans="1:9" x14ac:dyDescent="0.25">
      <c r="A52" s="114">
        <v>42</v>
      </c>
      <c r="B52" s="115">
        <v>15.86</v>
      </c>
      <c r="C52" s="115">
        <v>0.74</v>
      </c>
      <c r="D52" s="115">
        <v>15.86</v>
      </c>
      <c r="E52" s="115">
        <v>0.74</v>
      </c>
      <c r="F52" s="115">
        <v>12.46</v>
      </c>
      <c r="G52" s="115">
        <v>0.68</v>
      </c>
      <c r="H52" s="115">
        <v>12.46</v>
      </c>
      <c r="I52" s="115">
        <v>0.68</v>
      </c>
    </row>
    <row r="53" spans="1:9" x14ac:dyDescent="0.25">
      <c r="A53" s="114">
        <v>43</v>
      </c>
      <c r="B53" s="115">
        <v>16.100000000000001</v>
      </c>
      <c r="C53" s="115">
        <v>0.76</v>
      </c>
      <c r="D53" s="115">
        <v>16.100000000000001</v>
      </c>
      <c r="E53" s="115">
        <v>0.76</v>
      </c>
      <c r="F53" s="115">
        <v>12.64</v>
      </c>
      <c r="G53" s="115">
        <v>0.7</v>
      </c>
      <c r="H53" s="115">
        <v>12.64</v>
      </c>
      <c r="I53" s="115">
        <v>0.7</v>
      </c>
    </row>
    <row r="54" spans="1:9" x14ac:dyDescent="0.25">
      <c r="A54" s="114">
        <v>44</v>
      </c>
      <c r="B54" s="115">
        <v>16.34</v>
      </c>
      <c r="C54" s="115">
        <v>0.77</v>
      </c>
      <c r="D54" s="115">
        <v>16.34</v>
      </c>
      <c r="E54" s="115">
        <v>0.77</v>
      </c>
      <c r="F54" s="115">
        <v>12.82</v>
      </c>
      <c r="G54" s="115">
        <v>0.71</v>
      </c>
      <c r="H54" s="115">
        <v>12.82</v>
      </c>
      <c r="I54" s="115">
        <v>0.71</v>
      </c>
    </row>
    <row r="55" spans="1:9" x14ac:dyDescent="0.25">
      <c r="A55" s="114">
        <v>45</v>
      </c>
      <c r="B55" s="115">
        <v>16.59</v>
      </c>
      <c r="C55" s="115">
        <v>0.78</v>
      </c>
      <c r="D55" s="115">
        <v>16.59</v>
      </c>
      <c r="E55" s="115">
        <v>0.78</v>
      </c>
      <c r="F55" s="115">
        <v>13.01</v>
      </c>
      <c r="G55" s="115">
        <v>0.72</v>
      </c>
      <c r="H55" s="115">
        <v>13.01</v>
      </c>
      <c r="I55" s="115">
        <v>0.72</v>
      </c>
    </row>
    <row r="56" spans="1:9" x14ac:dyDescent="0.25">
      <c r="A56" s="114">
        <v>46</v>
      </c>
      <c r="B56" s="115">
        <v>16.850000000000001</v>
      </c>
      <c r="C56" s="115">
        <v>0.8</v>
      </c>
      <c r="D56" s="115">
        <v>16.850000000000001</v>
      </c>
      <c r="E56" s="115">
        <v>0.8</v>
      </c>
      <c r="F56" s="115">
        <v>13.2</v>
      </c>
      <c r="G56" s="115">
        <v>0.73</v>
      </c>
      <c r="H56" s="115">
        <v>13.2</v>
      </c>
      <c r="I56" s="115">
        <v>0.73</v>
      </c>
    </row>
    <row r="57" spans="1:9" x14ac:dyDescent="0.25">
      <c r="A57" s="114">
        <v>47</v>
      </c>
      <c r="B57" s="115">
        <v>17.11</v>
      </c>
      <c r="C57" s="115">
        <v>0.81</v>
      </c>
      <c r="D57" s="115">
        <v>17.11</v>
      </c>
      <c r="E57" s="115">
        <v>0.81</v>
      </c>
      <c r="F57" s="115">
        <v>13.39</v>
      </c>
      <c r="G57" s="115">
        <v>0.74</v>
      </c>
      <c r="H57" s="115">
        <v>13.39</v>
      </c>
      <c r="I57" s="115">
        <v>0.74</v>
      </c>
    </row>
    <row r="58" spans="1:9" x14ac:dyDescent="0.25">
      <c r="A58" s="114">
        <v>48</v>
      </c>
      <c r="B58" s="115">
        <v>17.37</v>
      </c>
      <c r="C58" s="115">
        <v>0.82</v>
      </c>
      <c r="D58" s="115">
        <v>17.37</v>
      </c>
      <c r="E58" s="115">
        <v>0.82</v>
      </c>
      <c r="F58" s="115">
        <v>13.59</v>
      </c>
      <c r="G58" s="115">
        <v>0.76</v>
      </c>
      <c r="H58" s="115">
        <v>13.59</v>
      </c>
      <c r="I58" s="115">
        <v>0.76</v>
      </c>
    </row>
    <row r="59" spans="1:9" x14ac:dyDescent="0.25">
      <c r="A59" s="114">
        <v>49</v>
      </c>
      <c r="B59" s="115">
        <v>17.649999999999999</v>
      </c>
      <c r="C59" s="115">
        <v>0.84</v>
      </c>
      <c r="D59" s="115">
        <v>17.649999999999999</v>
      </c>
      <c r="E59" s="115">
        <v>0.84</v>
      </c>
      <c r="F59" s="115">
        <v>13.8</v>
      </c>
      <c r="G59" s="115">
        <v>0.77</v>
      </c>
      <c r="H59" s="115">
        <v>13.8</v>
      </c>
      <c r="I59" s="115">
        <v>0.77</v>
      </c>
    </row>
    <row r="60" spans="1:9" x14ac:dyDescent="0.25">
      <c r="A60" s="114">
        <v>50</v>
      </c>
      <c r="B60" s="115">
        <v>17.93</v>
      </c>
      <c r="C60" s="115">
        <v>0.85</v>
      </c>
      <c r="D60" s="115">
        <v>17.93</v>
      </c>
      <c r="E60" s="115">
        <v>0.85</v>
      </c>
      <c r="F60" s="115">
        <v>14.01</v>
      </c>
      <c r="G60" s="115">
        <v>0.78</v>
      </c>
      <c r="H60" s="115">
        <v>14.01</v>
      </c>
      <c r="I60" s="115">
        <v>0.78</v>
      </c>
    </row>
    <row r="61" spans="1:9" x14ac:dyDescent="0.25">
      <c r="A61" s="114">
        <v>51</v>
      </c>
      <c r="B61" s="115">
        <v>18.22</v>
      </c>
      <c r="C61" s="115">
        <v>0.87</v>
      </c>
      <c r="D61" s="115">
        <v>18.22</v>
      </c>
      <c r="E61" s="115">
        <v>0.87</v>
      </c>
      <c r="F61" s="115">
        <v>14.22</v>
      </c>
      <c r="G61" s="115">
        <v>0.8</v>
      </c>
      <c r="H61" s="115">
        <v>14.22</v>
      </c>
      <c r="I61" s="115">
        <v>0.8</v>
      </c>
    </row>
    <row r="62" spans="1:9" x14ac:dyDescent="0.25">
      <c r="A62" s="114">
        <v>52</v>
      </c>
      <c r="B62" s="115">
        <v>18.510000000000002</v>
      </c>
      <c r="C62" s="115">
        <v>0.88</v>
      </c>
      <c r="D62" s="115">
        <v>18.510000000000002</v>
      </c>
      <c r="E62" s="115">
        <v>0.88</v>
      </c>
      <c r="F62" s="115">
        <v>14.44</v>
      </c>
      <c r="G62" s="115">
        <v>0.81</v>
      </c>
      <c r="H62" s="115">
        <v>14.44</v>
      </c>
      <c r="I62" s="115">
        <v>0.81</v>
      </c>
    </row>
    <row r="63" spans="1:9" x14ac:dyDescent="0.25">
      <c r="A63" s="114">
        <v>53</v>
      </c>
      <c r="B63" s="115">
        <v>18.809999999999999</v>
      </c>
      <c r="C63" s="115">
        <v>0.9</v>
      </c>
      <c r="D63" s="115">
        <v>18.809999999999999</v>
      </c>
      <c r="E63" s="115">
        <v>0.9</v>
      </c>
      <c r="F63" s="115">
        <v>14.67</v>
      </c>
      <c r="G63" s="115">
        <v>0.82</v>
      </c>
      <c r="H63" s="115">
        <v>14.67</v>
      </c>
      <c r="I63" s="115">
        <v>0.82</v>
      </c>
    </row>
    <row r="64" spans="1:9" x14ac:dyDescent="0.25">
      <c r="A64" s="114">
        <v>54</v>
      </c>
      <c r="B64" s="115">
        <v>19.13</v>
      </c>
      <c r="C64" s="115">
        <v>0.91</v>
      </c>
      <c r="D64" s="115">
        <v>19.13</v>
      </c>
      <c r="E64" s="115">
        <v>0.91</v>
      </c>
      <c r="F64" s="115">
        <v>14.9</v>
      </c>
      <c r="G64" s="115">
        <v>0.84</v>
      </c>
      <c r="H64" s="115">
        <v>14.9</v>
      </c>
      <c r="I64" s="115">
        <v>0.84</v>
      </c>
    </row>
    <row r="65" spans="1:9" x14ac:dyDescent="0.25">
      <c r="A65" s="114">
        <v>55</v>
      </c>
      <c r="B65" s="115">
        <v>19.45</v>
      </c>
      <c r="C65" s="115">
        <v>0.93</v>
      </c>
      <c r="D65" s="115">
        <v>19.45</v>
      </c>
      <c r="E65" s="115">
        <v>0.93</v>
      </c>
      <c r="F65" s="115">
        <v>15.14</v>
      </c>
      <c r="G65" s="115">
        <v>0.85</v>
      </c>
      <c r="H65" s="115">
        <v>15.14</v>
      </c>
      <c r="I65" s="115">
        <v>0.85</v>
      </c>
    </row>
    <row r="66" spans="1:9" x14ac:dyDescent="0.25">
      <c r="A66" s="114">
        <v>56</v>
      </c>
      <c r="B66" s="115">
        <v>19.78</v>
      </c>
      <c r="C66" s="115">
        <v>0.94</v>
      </c>
      <c r="D66" s="115">
        <v>19.78</v>
      </c>
      <c r="E66" s="115">
        <v>0.94</v>
      </c>
      <c r="F66" s="115">
        <v>15.39</v>
      </c>
      <c r="G66" s="115">
        <v>0.87</v>
      </c>
      <c r="H66" s="115">
        <v>15.39</v>
      </c>
      <c r="I66" s="115">
        <v>0.87</v>
      </c>
    </row>
    <row r="67" spans="1:9" x14ac:dyDescent="0.25">
      <c r="A67" s="114">
        <v>57</v>
      </c>
      <c r="B67" s="115">
        <v>20.12</v>
      </c>
      <c r="C67" s="115">
        <v>0.96</v>
      </c>
      <c r="D67" s="115">
        <v>20.12</v>
      </c>
      <c r="E67" s="115">
        <v>0.96</v>
      </c>
      <c r="F67" s="115">
        <v>15.65</v>
      </c>
      <c r="G67" s="115">
        <v>0.88</v>
      </c>
      <c r="H67" s="115">
        <v>15.65</v>
      </c>
      <c r="I67" s="115">
        <v>0.88</v>
      </c>
    </row>
    <row r="68" spans="1:9" x14ac:dyDescent="0.25">
      <c r="A68" s="114">
        <v>58</v>
      </c>
      <c r="B68" s="115">
        <v>20.48</v>
      </c>
      <c r="C68" s="115">
        <v>0.98</v>
      </c>
      <c r="D68" s="115">
        <v>20.48</v>
      </c>
      <c r="E68" s="115">
        <v>0.98</v>
      </c>
      <c r="F68" s="115">
        <v>15.91</v>
      </c>
      <c r="G68" s="115">
        <v>0.9</v>
      </c>
      <c r="H68" s="115">
        <v>15.91</v>
      </c>
      <c r="I68" s="115">
        <v>0.9</v>
      </c>
    </row>
    <row r="69" spans="1:9" x14ac:dyDescent="0.25">
      <c r="A69" s="114">
        <v>59</v>
      </c>
      <c r="B69" s="115">
        <v>20.85</v>
      </c>
      <c r="C69" s="115">
        <v>0.99</v>
      </c>
      <c r="D69" s="115">
        <v>20.85</v>
      </c>
      <c r="E69" s="115">
        <v>0.99</v>
      </c>
      <c r="F69" s="115">
        <v>16.190000000000001</v>
      </c>
      <c r="G69" s="115">
        <v>0.91</v>
      </c>
      <c r="H69" s="115">
        <v>16.190000000000001</v>
      </c>
      <c r="I69" s="115">
        <v>0.91</v>
      </c>
    </row>
    <row r="70" spans="1:9" x14ac:dyDescent="0.25">
      <c r="A70" s="114">
        <v>60</v>
      </c>
      <c r="B70" s="115">
        <v>20.73</v>
      </c>
      <c r="C70" s="115">
        <v>1</v>
      </c>
      <c r="D70" s="115">
        <v>20.73</v>
      </c>
      <c r="E70" s="115">
        <v>1</v>
      </c>
      <c r="F70" s="115">
        <v>16.48</v>
      </c>
      <c r="G70" s="115">
        <v>0.93</v>
      </c>
      <c r="H70" s="115">
        <v>16.48</v>
      </c>
      <c r="I70" s="115">
        <v>0.93</v>
      </c>
    </row>
    <row r="71" spans="1:9" x14ac:dyDescent="0.25">
      <c r="A71" s="114">
        <v>61</v>
      </c>
      <c r="B71" s="115">
        <v>20.09</v>
      </c>
      <c r="C71" s="115">
        <v>1</v>
      </c>
      <c r="D71" s="115">
        <v>20.09</v>
      </c>
      <c r="E71" s="115">
        <v>1</v>
      </c>
      <c r="F71" s="115">
        <v>16.78</v>
      </c>
      <c r="G71" s="115">
        <v>0.94</v>
      </c>
      <c r="H71" s="115">
        <v>16.78</v>
      </c>
      <c r="I71" s="115">
        <v>0.94</v>
      </c>
    </row>
    <row r="72" spans="1:9" x14ac:dyDescent="0.25">
      <c r="A72" s="114">
        <v>62</v>
      </c>
      <c r="B72" s="115">
        <v>19.46</v>
      </c>
      <c r="C72" s="115">
        <v>1</v>
      </c>
      <c r="D72" s="115">
        <v>19.46</v>
      </c>
      <c r="E72" s="115">
        <v>1</v>
      </c>
      <c r="F72" s="115">
        <v>17.100000000000001</v>
      </c>
      <c r="G72" s="115">
        <v>0.96</v>
      </c>
      <c r="H72" s="115">
        <v>17.100000000000001</v>
      </c>
      <c r="I72" s="115">
        <v>0.96</v>
      </c>
    </row>
    <row r="73" spans="1:9" x14ac:dyDescent="0.25">
      <c r="A73" s="114">
        <v>63</v>
      </c>
      <c r="B73" s="115">
        <v>18.82</v>
      </c>
      <c r="C73" s="115">
        <v>1</v>
      </c>
      <c r="D73" s="115">
        <v>18.82</v>
      </c>
      <c r="E73" s="115">
        <v>1</v>
      </c>
      <c r="F73" s="115">
        <v>17.440000000000001</v>
      </c>
      <c r="G73" s="115">
        <v>0.98</v>
      </c>
      <c r="H73" s="115">
        <v>17.440000000000001</v>
      </c>
      <c r="I73" s="115">
        <v>0.98</v>
      </c>
    </row>
    <row r="74" spans="1:9" x14ac:dyDescent="0.25">
      <c r="A74" s="114">
        <v>64</v>
      </c>
      <c r="B74" s="115">
        <v>18.190000000000001</v>
      </c>
      <c r="C74" s="115">
        <v>1</v>
      </c>
      <c r="D74" s="115">
        <v>18.190000000000001</v>
      </c>
      <c r="E74" s="115">
        <v>1</v>
      </c>
      <c r="F74" s="115">
        <v>17.79</v>
      </c>
      <c r="G74" s="115">
        <v>0.99</v>
      </c>
      <c r="H74" s="115">
        <v>17.79</v>
      </c>
      <c r="I74" s="115">
        <v>0.99</v>
      </c>
    </row>
    <row r="75" spans="1:9" x14ac:dyDescent="0.25">
      <c r="A75" s="114">
        <v>65</v>
      </c>
      <c r="B75" s="115">
        <v>17.559999999999999</v>
      </c>
      <c r="C75" s="115">
        <v>1</v>
      </c>
      <c r="D75" s="115">
        <v>17.559999999999999</v>
      </c>
      <c r="E75" s="115">
        <v>1</v>
      </c>
      <c r="F75" s="115">
        <v>17.649999999999999</v>
      </c>
      <c r="G75" s="115">
        <v>1</v>
      </c>
      <c r="H75" s="115">
        <v>17.649999999999999</v>
      </c>
      <c r="I75" s="115">
        <v>1</v>
      </c>
    </row>
    <row r="76" spans="1:9" x14ac:dyDescent="0.25">
      <c r="A76" s="114">
        <v>66</v>
      </c>
      <c r="B76" s="115">
        <v>16.940000000000001</v>
      </c>
      <c r="C76" s="115">
        <v>1</v>
      </c>
      <c r="D76" s="115">
        <v>16.940000000000001</v>
      </c>
      <c r="E76" s="115">
        <v>1</v>
      </c>
      <c r="F76" s="115">
        <v>16.989999999999998</v>
      </c>
      <c r="G76" s="115">
        <v>1</v>
      </c>
      <c r="H76" s="115">
        <v>16.989999999999998</v>
      </c>
      <c r="I76" s="115">
        <v>1</v>
      </c>
    </row>
    <row r="77" spans="1:9" x14ac:dyDescent="0.25">
      <c r="A77" s="114">
        <v>67</v>
      </c>
      <c r="B77" s="115">
        <v>16.309999999999999</v>
      </c>
      <c r="C77" s="115">
        <v>1</v>
      </c>
      <c r="D77" s="115">
        <v>16.309999999999999</v>
      </c>
      <c r="E77" s="115">
        <v>1</v>
      </c>
      <c r="F77" s="115">
        <v>16.34</v>
      </c>
      <c r="G77" s="115">
        <v>1</v>
      </c>
      <c r="H77" s="115">
        <v>16.34</v>
      </c>
      <c r="I77" s="115">
        <v>1</v>
      </c>
    </row>
    <row r="78" spans="1:9" x14ac:dyDescent="0.25">
      <c r="A78" s="114">
        <v>68</v>
      </c>
      <c r="B78" s="115">
        <v>15.68</v>
      </c>
      <c r="C78" s="115">
        <v>1</v>
      </c>
      <c r="D78" s="115">
        <v>15.68</v>
      </c>
      <c r="E78" s="115">
        <v>1</v>
      </c>
      <c r="F78" s="115">
        <v>15.69</v>
      </c>
      <c r="G78" s="115">
        <v>1</v>
      </c>
      <c r="H78" s="115">
        <v>15.69</v>
      </c>
      <c r="I78" s="115">
        <v>1</v>
      </c>
    </row>
    <row r="79" spans="1:9" x14ac:dyDescent="0.25">
      <c r="A79" s="114">
        <v>69</v>
      </c>
      <c r="B79" s="115">
        <v>15.05</v>
      </c>
      <c r="C79" s="115">
        <v>1</v>
      </c>
      <c r="D79" s="115">
        <v>15.05</v>
      </c>
      <c r="E79" s="115">
        <v>1</v>
      </c>
      <c r="F79" s="115">
        <v>15.06</v>
      </c>
      <c r="G79" s="115">
        <v>1</v>
      </c>
      <c r="H79" s="115">
        <v>15.06</v>
      </c>
      <c r="I79" s="115">
        <v>1</v>
      </c>
    </row>
    <row r="80" spans="1:9" x14ac:dyDescent="0.25">
      <c r="A80" s="114">
        <v>70</v>
      </c>
      <c r="B80" s="115">
        <v>14.43</v>
      </c>
      <c r="C80" s="115">
        <v>1</v>
      </c>
      <c r="D80" s="115">
        <v>14.43</v>
      </c>
      <c r="E80" s="115">
        <v>1</v>
      </c>
      <c r="F80" s="115">
        <v>14.43</v>
      </c>
      <c r="G80" s="115">
        <v>1</v>
      </c>
      <c r="H80" s="115">
        <v>14.43</v>
      </c>
      <c r="I80" s="115">
        <v>1</v>
      </c>
    </row>
    <row r="81" spans="1:9" x14ac:dyDescent="0.25">
      <c r="A81" s="114">
        <v>71</v>
      </c>
      <c r="B81" s="115">
        <v>13.8</v>
      </c>
      <c r="C81" s="115">
        <v>1</v>
      </c>
      <c r="D81" s="115">
        <v>13.8</v>
      </c>
      <c r="E81" s="115">
        <v>1</v>
      </c>
      <c r="F81" s="115">
        <v>13.8</v>
      </c>
      <c r="G81" s="115">
        <v>1</v>
      </c>
      <c r="H81" s="115">
        <v>13.8</v>
      </c>
      <c r="I81" s="115">
        <v>1</v>
      </c>
    </row>
    <row r="82" spans="1:9" x14ac:dyDescent="0.25">
      <c r="A82" s="114">
        <v>72</v>
      </c>
      <c r="B82" s="115">
        <v>13.18</v>
      </c>
      <c r="C82" s="115">
        <v>1</v>
      </c>
      <c r="D82" s="115">
        <v>13.18</v>
      </c>
      <c r="E82" s="115">
        <v>1</v>
      </c>
      <c r="F82" s="115">
        <v>13.18</v>
      </c>
      <c r="G82" s="115">
        <v>1</v>
      </c>
      <c r="H82" s="115">
        <v>13.18</v>
      </c>
      <c r="I82" s="115">
        <v>1</v>
      </c>
    </row>
    <row r="83" spans="1:9" x14ac:dyDescent="0.25">
      <c r="A83" s="114">
        <v>73</v>
      </c>
      <c r="B83" s="115">
        <v>12.57</v>
      </c>
      <c r="C83" s="115">
        <v>1</v>
      </c>
      <c r="D83" s="115">
        <v>12.57</v>
      </c>
      <c r="E83" s="115">
        <v>1</v>
      </c>
      <c r="F83" s="115">
        <v>12.57</v>
      </c>
      <c r="G83" s="115">
        <v>1</v>
      </c>
      <c r="H83" s="115">
        <v>12.57</v>
      </c>
      <c r="I83" s="115">
        <v>1</v>
      </c>
    </row>
    <row r="84" spans="1:9" x14ac:dyDescent="0.25">
      <c r="A84" s="114">
        <v>74</v>
      </c>
      <c r="B84" s="115">
        <v>11.96</v>
      </c>
      <c r="C84" s="115">
        <v>1</v>
      </c>
      <c r="D84" s="115">
        <v>11.96</v>
      </c>
      <c r="E84" s="115">
        <v>1</v>
      </c>
      <c r="F84" s="115">
        <v>11.96</v>
      </c>
      <c r="G84" s="115">
        <v>1</v>
      </c>
      <c r="H84" s="115">
        <v>11.96</v>
      </c>
      <c r="I84" s="115">
        <v>1</v>
      </c>
    </row>
    <row r="85" spans="1:9" x14ac:dyDescent="0.25">
      <c r="A85" s="114">
        <v>75</v>
      </c>
      <c r="B85" s="115">
        <v>11.37</v>
      </c>
      <c r="C85" s="115">
        <v>1</v>
      </c>
      <c r="D85" s="115">
        <v>11.37</v>
      </c>
      <c r="E85" s="115">
        <v>1</v>
      </c>
      <c r="F85" s="115">
        <v>11.37</v>
      </c>
      <c r="G85" s="115">
        <v>1</v>
      </c>
      <c r="H85" s="115">
        <v>11.37</v>
      </c>
      <c r="I85" s="115">
        <v>1</v>
      </c>
    </row>
  </sheetData>
  <sheetProtection algorithmName="SHA-512" hashValue="FcPZaJjif9QY82+cUXlploh+b1qw+Tu7f5C0vbO/zi+kwH867P+yfNEbO5s+j4HUMBOZBcNv2/L7qnhe3BB+jw==" saltValue="mfb9+IAFhranRG2U2IijVQ==" spinCount="100000" sheet="1" objects="1" scenarios="1"/>
  <conditionalFormatting sqref="A6">
    <cfRule type="expression" dxfId="671" priority="19" stopIfTrue="1">
      <formula>MOD(ROW(),2)=0</formula>
    </cfRule>
    <cfRule type="expression" dxfId="670" priority="20" stopIfTrue="1">
      <formula>MOD(ROW(),2)&lt;&gt;0</formula>
    </cfRule>
  </conditionalFormatting>
  <conditionalFormatting sqref="B6:I17 C18:I21">
    <cfRule type="expression" dxfId="669" priority="21" stopIfTrue="1">
      <formula>MOD(ROW(),2)=0</formula>
    </cfRule>
    <cfRule type="expression" dxfId="668" priority="22" stopIfTrue="1">
      <formula>MOD(ROW(),2)&lt;&gt;0</formula>
    </cfRule>
  </conditionalFormatting>
  <conditionalFormatting sqref="A7:A20">
    <cfRule type="expression" dxfId="667" priority="13" stopIfTrue="1">
      <formula>MOD(ROW(),2)=0</formula>
    </cfRule>
    <cfRule type="expression" dxfId="666" priority="14" stopIfTrue="1">
      <formula>MOD(ROW(),2)&lt;&gt;0</formula>
    </cfRule>
  </conditionalFormatting>
  <conditionalFormatting sqref="A26:A85">
    <cfRule type="expression" dxfId="665" priority="7" stopIfTrue="1">
      <formula>MOD(ROW(),2)=0</formula>
    </cfRule>
    <cfRule type="expression" dxfId="664" priority="8" stopIfTrue="1">
      <formula>MOD(ROW(),2)&lt;&gt;0</formula>
    </cfRule>
  </conditionalFormatting>
  <conditionalFormatting sqref="B26:I85">
    <cfRule type="expression" dxfId="663" priority="9" stopIfTrue="1">
      <formula>MOD(ROW(),2)=0</formula>
    </cfRule>
    <cfRule type="expression" dxfId="662" priority="10" stopIfTrue="1">
      <formula>MOD(ROW(),2)&lt;&gt;0</formula>
    </cfRule>
  </conditionalFormatting>
  <conditionalFormatting sqref="B18:B21">
    <cfRule type="expression" dxfId="661" priority="5" stopIfTrue="1">
      <formula>MOD(ROW(),2)=0</formula>
    </cfRule>
    <cfRule type="expression" dxfId="660" priority="6" stopIfTrue="1">
      <formula>MOD(ROW(),2)&lt;&gt;0</formula>
    </cfRule>
  </conditionalFormatting>
  <conditionalFormatting sqref="A21">
    <cfRule type="expression" dxfId="659" priority="1" stopIfTrue="1">
      <formula>MOD(ROW(),2)=0</formula>
    </cfRule>
    <cfRule type="expression" dxfId="658" priority="2" stopIfTrue="1">
      <formula>MOD(ROW(),2)&lt;&gt;0</formula>
    </cfRule>
  </conditionalFormatting>
  <hyperlinks>
    <hyperlink ref="B24" location="Assumptions!A1" display="Assumptions" xr:uid="{A4597537-C3CC-4589-A48F-33FD44A0DC4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106"/>
  <dimension ref="A1:I85"/>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x-608</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351</v>
      </c>
      <c r="C7" s="98"/>
    </row>
    <row r="8" spans="1:9" x14ac:dyDescent="0.25">
      <c r="A8" s="97" t="s">
        <v>349</v>
      </c>
      <c r="B8" s="98" t="s">
        <v>53</v>
      </c>
      <c r="C8" s="98"/>
    </row>
    <row r="9" spans="1:9" x14ac:dyDescent="0.25">
      <c r="A9" s="97" t="s">
        <v>17</v>
      </c>
      <c r="B9" s="98" t="s">
        <v>645</v>
      </c>
      <c r="C9" s="98"/>
    </row>
    <row r="10" spans="1:9" x14ac:dyDescent="0.25">
      <c r="A10" s="97" t="s">
        <v>2</v>
      </c>
      <c r="B10" s="98" t="s">
        <v>670</v>
      </c>
      <c r="C10" s="98"/>
    </row>
    <row r="11" spans="1:9" x14ac:dyDescent="0.25">
      <c r="A11" s="97" t="s">
        <v>23</v>
      </c>
      <c r="B11" s="98" t="s">
        <v>276</v>
      </c>
      <c r="C11" s="98"/>
    </row>
    <row r="12" spans="1:9" x14ac:dyDescent="0.25">
      <c r="A12" s="97" t="s">
        <v>271</v>
      </c>
      <c r="B12" s="98" t="s">
        <v>378</v>
      </c>
      <c r="C12" s="98"/>
    </row>
    <row r="13" spans="1:9" x14ac:dyDescent="0.25">
      <c r="A13" s="97" t="s">
        <v>389</v>
      </c>
      <c r="B13" s="98">
        <v>1</v>
      </c>
      <c r="C13" s="98"/>
    </row>
    <row r="14" spans="1:9" x14ac:dyDescent="0.25">
      <c r="A14" s="97" t="s">
        <v>18</v>
      </c>
      <c r="B14" s="98">
        <v>608</v>
      </c>
      <c r="C14" s="98"/>
    </row>
    <row r="15" spans="1:9" x14ac:dyDescent="0.25">
      <c r="A15" s="97" t="s">
        <v>58</v>
      </c>
      <c r="B15" s="98" t="s">
        <v>685</v>
      </c>
      <c r="C15" s="98"/>
    </row>
    <row r="16" spans="1:9" x14ac:dyDescent="0.25">
      <c r="A16" s="97" t="s">
        <v>59</v>
      </c>
      <c r="B16" s="98" t="s">
        <v>671</v>
      </c>
      <c r="C16" s="98"/>
    </row>
    <row r="17" spans="1:3" ht="79.2" x14ac:dyDescent="0.25">
      <c r="A17" s="97" t="s">
        <v>360</v>
      </c>
      <c r="B17" s="98" t="s">
        <v>811</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x14ac:dyDescent="0.25">
      <c r="A26" s="113" t="s">
        <v>278</v>
      </c>
      <c r="B26" s="113" t="s">
        <v>686</v>
      </c>
      <c r="C26" s="113" t="s">
        <v>687</v>
      </c>
    </row>
    <row r="27" spans="1:3" x14ac:dyDescent="0.25">
      <c r="A27" s="114">
        <v>17</v>
      </c>
      <c r="B27" s="115">
        <v>3.43</v>
      </c>
      <c r="C27" s="115">
        <v>3.43</v>
      </c>
    </row>
    <row r="28" spans="1:3" x14ac:dyDescent="0.25">
      <c r="A28" s="114">
        <v>18</v>
      </c>
      <c r="B28" s="115">
        <v>3.55</v>
      </c>
      <c r="C28" s="115">
        <v>3.55</v>
      </c>
    </row>
    <row r="29" spans="1:3" x14ac:dyDescent="0.25">
      <c r="A29" s="114">
        <v>19</v>
      </c>
      <c r="B29" s="115">
        <v>3.67</v>
      </c>
      <c r="C29" s="115">
        <v>3.67</v>
      </c>
    </row>
    <row r="30" spans="1:3" x14ac:dyDescent="0.25">
      <c r="A30" s="114">
        <v>20</v>
      </c>
      <c r="B30" s="115">
        <v>3.8</v>
      </c>
      <c r="C30" s="115">
        <v>3.8</v>
      </c>
    </row>
    <row r="31" spans="1:3" x14ac:dyDescent="0.25">
      <c r="A31" s="114">
        <v>21</v>
      </c>
      <c r="B31" s="115">
        <v>3.93</v>
      </c>
      <c r="C31" s="115">
        <v>3.93</v>
      </c>
    </row>
    <row r="32" spans="1:3" x14ac:dyDescent="0.25">
      <c r="A32" s="114">
        <v>22</v>
      </c>
      <c r="B32" s="115">
        <v>4.0599999999999996</v>
      </c>
      <c r="C32" s="115">
        <v>4.0599999999999996</v>
      </c>
    </row>
    <row r="33" spans="1:3" x14ac:dyDescent="0.25">
      <c r="A33" s="114">
        <v>23</v>
      </c>
      <c r="B33" s="115">
        <v>4.2</v>
      </c>
      <c r="C33" s="115">
        <v>4.2</v>
      </c>
    </row>
    <row r="34" spans="1:3" x14ac:dyDescent="0.25">
      <c r="A34" s="114">
        <v>24</v>
      </c>
      <c r="B34" s="115">
        <v>4.3499999999999996</v>
      </c>
      <c r="C34" s="115">
        <v>4.3499999999999996</v>
      </c>
    </row>
    <row r="35" spans="1:3" x14ac:dyDescent="0.25">
      <c r="A35" s="114">
        <v>25</v>
      </c>
      <c r="B35" s="115">
        <v>4.49</v>
      </c>
      <c r="C35" s="115">
        <v>4.49</v>
      </c>
    </row>
    <row r="36" spans="1:3" x14ac:dyDescent="0.25">
      <c r="A36" s="114">
        <v>26</v>
      </c>
      <c r="B36" s="115">
        <v>4.6500000000000004</v>
      </c>
      <c r="C36" s="115">
        <v>4.6500000000000004</v>
      </c>
    </row>
    <row r="37" spans="1:3" x14ac:dyDescent="0.25">
      <c r="A37" s="114">
        <v>27</v>
      </c>
      <c r="B37" s="115">
        <v>4.8099999999999996</v>
      </c>
      <c r="C37" s="115">
        <v>4.8099999999999996</v>
      </c>
    </row>
    <row r="38" spans="1:3" x14ac:dyDescent="0.25">
      <c r="A38" s="114">
        <v>28</v>
      </c>
      <c r="B38" s="115">
        <v>4.97</v>
      </c>
      <c r="C38" s="115">
        <v>4.97</v>
      </c>
    </row>
    <row r="39" spans="1:3" x14ac:dyDescent="0.25">
      <c r="A39" s="114">
        <v>29</v>
      </c>
      <c r="B39" s="115">
        <v>5.14</v>
      </c>
      <c r="C39" s="115">
        <v>5.14</v>
      </c>
    </row>
    <row r="40" spans="1:3" x14ac:dyDescent="0.25">
      <c r="A40" s="114">
        <v>30</v>
      </c>
      <c r="B40" s="115">
        <v>5.32</v>
      </c>
      <c r="C40" s="115">
        <v>5.32</v>
      </c>
    </row>
    <row r="41" spans="1:3" x14ac:dyDescent="0.25">
      <c r="A41" s="114">
        <v>31</v>
      </c>
      <c r="B41" s="115">
        <v>5.5</v>
      </c>
      <c r="C41" s="115">
        <v>5.5</v>
      </c>
    </row>
    <row r="42" spans="1:3" x14ac:dyDescent="0.25">
      <c r="A42" s="114">
        <v>32</v>
      </c>
      <c r="B42" s="115">
        <v>5.69</v>
      </c>
      <c r="C42" s="115">
        <v>5.69</v>
      </c>
    </row>
    <row r="43" spans="1:3" x14ac:dyDescent="0.25">
      <c r="A43" s="114">
        <v>33</v>
      </c>
      <c r="B43" s="115">
        <v>5.88</v>
      </c>
      <c r="C43" s="115">
        <v>5.88</v>
      </c>
    </row>
    <row r="44" spans="1:3" x14ac:dyDescent="0.25">
      <c r="A44" s="114">
        <v>34</v>
      </c>
      <c r="B44" s="115">
        <v>6.08</v>
      </c>
      <c r="C44" s="115">
        <v>6.08</v>
      </c>
    </row>
    <row r="45" spans="1:3" x14ac:dyDescent="0.25">
      <c r="A45" s="114">
        <v>35</v>
      </c>
      <c r="B45" s="115">
        <v>6.29</v>
      </c>
      <c r="C45" s="115">
        <v>6.29</v>
      </c>
    </row>
    <row r="46" spans="1:3" x14ac:dyDescent="0.25">
      <c r="A46" s="114">
        <v>36</v>
      </c>
      <c r="B46" s="115">
        <v>6.51</v>
      </c>
      <c r="C46" s="115">
        <v>6.51</v>
      </c>
    </row>
    <row r="47" spans="1:3" x14ac:dyDescent="0.25">
      <c r="A47" s="114">
        <v>37</v>
      </c>
      <c r="B47" s="115">
        <v>6.73</v>
      </c>
      <c r="C47" s="115">
        <v>6.73</v>
      </c>
    </row>
    <row r="48" spans="1:3" x14ac:dyDescent="0.25">
      <c r="A48" s="114">
        <v>38</v>
      </c>
      <c r="B48" s="115">
        <v>6.97</v>
      </c>
      <c r="C48" s="115">
        <v>6.97</v>
      </c>
    </row>
    <row r="49" spans="1:3" x14ac:dyDescent="0.25">
      <c r="A49" s="114">
        <v>39</v>
      </c>
      <c r="B49" s="115">
        <v>7.21</v>
      </c>
      <c r="C49" s="115">
        <v>7.21</v>
      </c>
    </row>
    <row r="50" spans="1:3" x14ac:dyDescent="0.25">
      <c r="A50" s="114">
        <v>40</v>
      </c>
      <c r="B50" s="115">
        <v>7.45</v>
      </c>
      <c r="C50" s="115">
        <v>7.45</v>
      </c>
    </row>
    <row r="51" spans="1:3" x14ac:dyDescent="0.25">
      <c r="A51" s="114">
        <v>41</v>
      </c>
      <c r="B51" s="115">
        <v>7.71</v>
      </c>
      <c r="C51" s="115">
        <v>7.71</v>
      </c>
    </row>
    <row r="52" spans="1:3" x14ac:dyDescent="0.25">
      <c r="A52" s="114">
        <v>42</v>
      </c>
      <c r="B52" s="115">
        <v>7.98</v>
      </c>
      <c r="C52" s="115">
        <v>7.98</v>
      </c>
    </row>
    <row r="53" spans="1:3" x14ac:dyDescent="0.25">
      <c r="A53" s="114">
        <v>43</v>
      </c>
      <c r="B53" s="115">
        <v>8.26</v>
      </c>
      <c r="C53" s="115">
        <v>8.26</v>
      </c>
    </row>
    <row r="54" spans="1:3" x14ac:dyDescent="0.25">
      <c r="A54" s="114">
        <v>44</v>
      </c>
      <c r="B54" s="115">
        <v>8.5399999999999991</v>
      </c>
      <c r="C54" s="115">
        <v>8.5399999999999991</v>
      </c>
    </row>
    <row r="55" spans="1:3" x14ac:dyDescent="0.25">
      <c r="A55" s="114">
        <v>45</v>
      </c>
      <c r="B55" s="115">
        <v>8.84</v>
      </c>
      <c r="C55" s="115">
        <v>8.84</v>
      </c>
    </row>
    <row r="56" spans="1:3" x14ac:dyDescent="0.25">
      <c r="A56" s="114">
        <v>46</v>
      </c>
      <c r="B56" s="115">
        <v>9.15</v>
      </c>
      <c r="C56" s="115">
        <v>9.15</v>
      </c>
    </row>
    <row r="57" spans="1:3" x14ac:dyDescent="0.25">
      <c r="A57" s="114">
        <v>47</v>
      </c>
      <c r="B57" s="115">
        <v>9.4700000000000006</v>
      </c>
      <c r="C57" s="115">
        <v>9.4700000000000006</v>
      </c>
    </row>
    <row r="58" spans="1:3" x14ac:dyDescent="0.25">
      <c r="A58" s="114">
        <v>48</v>
      </c>
      <c r="B58" s="115">
        <v>9.81</v>
      </c>
      <c r="C58" s="115">
        <v>9.81</v>
      </c>
    </row>
    <row r="59" spans="1:3" x14ac:dyDescent="0.25">
      <c r="A59" s="114">
        <v>49</v>
      </c>
      <c r="B59" s="115">
        <v>10.15</v>
      </c>
      <c r="C59" s="115">
        <v>10.15</v>
      </c>
    </row>
    <row r="60" spans="1:3" x14ac:dyDescent="0.25">
      <c r="A60" s="114">
        <v>50</v>
      </c>
      <c r="B60" s="115">
        <v>10.51</v>
      </c>
      <c r="C60" s="115">
        <v>10.51</v>
      </c>
    </row>
    <row r="61" spans="1:3" x14ac:dyDescent="0.25">
      <c r="A61" s="114">
        <v>51</v>
      </c>
      <c r="B61" s="115">
        <v>10.89</v>
      </c>
      <c r="C61" s="115">
        <v>10.89</v>
      </c>
    </row>
    <row r="62" spans="1:3" x14ac:dyDescent="0.25">
      <c r="A62" s="114">
        <v>52</v>
      </c>
      <c r="B62" s="115">
        <v>11.28</v>
      </c>
      <c r="C62" s="115">
        <v>11.28</v>
      </c>
    </row>
    <row r="63" spans="1:3" x14ac:dyDescent="0.25">
      <c r="A63" s="114">
        <v>53</v>
      </c>
      <c r="B63" s="115">
        <v>11.68</v>
      </c>
      <c r="C63" s="115">
        <v>11.68</v>
      </c>
    </row>
    <row r="64" spans="1:3" x14ac:dyDescent="0.25">
      <c r="A64" s="114">
        <v>54</v>
      </c>
      <c r="B64" s="115">
        <v>12.11</v>
      </c>
      <c r="C64" s="115">
        <v>12.11</v>
      </c>
    </row>
    <row r="65" spans="1:3" x14ac:dyDescent="0.25">
      <c r="A65" s="114">
        <v>55</v>
      </c>
      <c r="B65" s="115">
        <v>12.55</v>
      </c>
      <c r="C65" s="115">
        <v>12.55</v>
      </c>
    </row>
    <row r="66" spans="1:3" x14ac:dyDescent="0.25">
      <c r="A66" s="114">
        <v>56</v>
      </c>
      <c r="B66" s="115">
        <v>13.01</v>
      </c>
      <c r="C66" s="115">
        <v>13.01</v>
      </c>
    </row>
    <row r="67" spans="1:3" x14ac:dyDescent="0.25">
      <c r="A67" s="114">
        <v>57</v>
      </c>
      <c r="B67" s="115">
        <v>13.49</v>
      </c>
      <c r="C67" s="115">
        <v>13.49</v>
      </c>
    </row>
    <row r="68" spans="1:3" x14ac:dyDescent="0.25">
      <c r="A68" s="114">
        <v>58</v>
      </c>
      <c r="B68" s="115">
        <v>13.99</v>
      </c>
      <c r="C68" s="115">
        <v>13.99</v>
      </c>
    </row>
    <row r="69" spans="1:3" x14ac:dyDescent="0.25">
      <c r="A69" s="114">
        <v>59</v>
      </c>
      <c r="B69" s="115">
        <v>14.52</v>
      </c>
      <c r="C69" s="115">
        <v>14.52</v>
      </c>
    </row>
    <row r="70" spans="1:3" x14ac:dyDescent="0.25">
      <c r="A70" s="114">
        <v>60</v>
      </c>
      <c r="B70" s="115">
        <v>15.08</v>
      </c>
      <c r="C70" s="115">
        <v>15.08</v>
      </c>
    </row>
    <row r="71" spans="1:3" x14ac:dyDescent="0.25">
      <c r="A71" s="114">
        <v>61</v>
      </c>
      <c r="B71" s="115">
        <v>15.66</v>
      </c>
      <c r="C71" s="115">
        <v>15.66</v>
      </c>
    </row>
    <row r="72" spans="1:3" x14ac:dyDescent="0.25">
      <c r="A72" s="114">
        <v>62</v>
      </c>
      <c r="B72" s="115">
        <v>16.28</v>
      </c>
      <c r="C72" s="115">
        <v>16.28</v>
      </c>
    </row>
    <row r="73" spans="1:3" x14ac:dyDescent="0.25">
      <c r="A73" s="114">
        <v>63</v>
      </c>
      <c r="B73" s="115">
        <v>16.93</v>
      </c>
      <c r="C73" s="115">
        <v>16.93</v>
      </c>
    </row>
    <row r="74" spans="1:3" x14ac:dyDescent="0.25">
      <c r="A74" s="114">
        <v>64</v>
      </c>
      <c r="B74" s="115">
        <v>17.62</v>
      </c>
      <c r="C74" s="115">
        <v>17.62</v>
      </c>
    </row>
    <row r="75" spans="1:3" x14ac:dyDescent="0.25">
      <c r="A75" s="114">
        <v>65</v>
      </c>
      <c r="B75" s="115">
        <v>17.649999999999999</v>
      </c>
      <c r="C75" s="115">
        <v>17.649999999999999</v>
      </c>
    </row>
    <row r="76" spans="1:3" x14ac:dyDescent="0.25">
      <c r="A76" s="114">
        <v>66</v>
      </c>
      <c r="B76" s="115">
        <v>16.989999999999998</v>
      </c>
      <c r="C76" s="115">
        <v>16.989999999999998</v>
      </c>
    </row>
    <row r="77" spans="1:3" x14ac:dyDescent="0.25">
      <c r="A77" s="114">
        <v>67</v>
      </c>
      <c r="B77" s="115">
        <v>16.34</v>
      </c>
      <c r="C77" s="115">
        <v>16.34</v>
      </c>
    </row>
    <row r="78" spans="1:3" x14ac:dyDescent="0.25">
      <c r="A78" s="114">
        <v>68</v>
      </c>
      <c r="B78" s="115">
        <v>15.69</v>
      </c>
      <c r="C78" s="115">
        <v>15.69</v>
      </c>
    </row>
    <row r="79" spans="1:3" x14ac:dyDescent="0.25">
      <c r="A79" s="114">
        <v>69</v>
      </c>
      <c r="B79" s="115">
        <v>15.06</v>
      </c>
      <c r="C79" s="115">
        <v>15.06</v>
      </c>
    </row>
    <row r="80" spans="1:3" x14ac:dyDescent="0.25">
      <c r="A80" s="114">
        <v>70</v>
      </c>
      <c r="B80" s="115">
        <v>14.43</v>
      </c>
      <c r="C80" s="115">
        <v>14.43</v>
      </c>
    </row>
    <row r="81" spans="1:3" x14ac:dyDescent="0.25">
      <c r="A81" s="114">
        <v>71</v>
      </c>
      <c r="B81" s="115">
        <v>13.8</v>
      </c>
      <c r="C81" s="115">
        <v>13.8</v>
      </c>
    </row>
    <row r="82" spans="1:3" x14ac:dyDescent="0.25">
      <c r="A82" s="114">
        <v>72</v>
      </c>
      <c r="B82" s="115">
        <v>13.18</v>
      </c>
      <c r="C82" s="115">
        <v>13.18</v>
      </c>
    </row>
    <row r="83" spans="1:3" x14ac:dyDescent="0.25">
      <c r="A83" s="114">
        <v>73</v>
      </c>
      <c r="B83" s="115">
        <v>12.57</v>
      </c>
      <c r="C83" s="115">
        <v>12.57</v>
      </c>
    </row>
    <row r="84" spans="1:3" x14ac:dyDescent="0.25">
      <c r="A84" s="114">
        <v>74</v>
      </c>
      <c r="B84" s="115">
        <v>11.96</v>
      </c>
      <c r="C84" s="115">
        <v>11.96</v>
      </c>
    </row>
    <row r="85" spans="1:3" x14ac:dyDescent="0.25">
      <c r="A85" s="114">
        <v>75</v>
      </c>
      <c r="B85" s="115">
        <v>11.37</v>
      </c>
      <c r="C85" s="115">
        <v>11.37</v>
      </c>
    </row>
  </sheetData>
  <sheetProtection algorithmName="SHA-512" hashValue="0SnSaeI8dEj6UOlDZPHWIGK95Dvs+pK6rJmIvgl7YnIVQwnMwTIKZ7iz9w+WDQ+bSRsL3hFU5lI9jes967FvAQ==" saltValue="cUtUZ7hq7LlexpIjUHv0jQ==" spinCount="100000" sheet="1" objects="1" scenarios="1"/>
  <conditionalFormatting sqref="A6">
    <cfRule type="expression" dxfId="657" priority="19" stopIfTrue="1">
      <formula>MOD(ROW(),2)=0</formula>
    </cfRule>
    <cfRule type="expression" dxfId="656" priority="20" stopIfTrue="1">
      <formula>MOD(ROW(),2)&lt;&gt;0</formula>
    </cfRule>
  </conditionalFormatting>
  <conditionalFormatting sqref="B6:C17 C18:C21">
    <cfRule type="expression" dxfId="655" priority="21" stopIfTrue="1">
      <formula>MOD(ROW(),2)=0</formula>
    </cfRule>
    <cfRule type="expression" dxfId="654" priority="22" stopIfTrue="1">
      <formula>MOD(ROW(),2)&lt;&gt;0</formula>
    </cfRule>
  </conditionalFormatting>
  <conditionalFormatting sqref="A7:A20">
    <cfRule type="expression" dxfId="653" priority="13" stopIfTrue="1">
      <formula>MOD(ROW(),2)=0</formula>
    </cfRule>
    <cfRule type="expression" dxfId="652" priority="14" stopIfTrue="1">
      <formula>MOD(ROW(),2)&lt;&gt;0</formula>
    </cfRule>
  </conditionalFormatting>
  <conditionalFormatting sqref="A26:A85">
    <cfRule type="expression" dxfId="651" priority="7" stopIfTrue="1">
      <formula>MOD(ROW(),2)=0</formula>
    </cfRule>
    <cfRule type="expression" dxfId="650" priority="8" stopIfTrue="1">
      <formula>MOD(ROW(),2)&lt;&gt;0</formula>
    </cfRule>
  </conditionalFormatting>
  <conditionalFormatting sqref="B26:C85">
    <cfRule type="expression" dxfId="649" priority="9" stopIfTrue="1">
      <formula>MOD(ROW(),2)=0</formula>
    </cfRule>
    <cfRule type="expression" dxfId="648" priority="10" stopIfTrue="1">
      <formula>MOD(ROW(),2)&lt;&gt;0</formula>
    </cfRule>
  </conditionalFormatting>
  <conditionalFormatting sqref="B18:B21">
    <cfRule type="expression" dxfId="647" priority="5" stopIfTrue="1">
      <formula>MOD(ROW(),2)=0</formula>
    </cfRule>
    <cfRule type="expression" dxfId="646" priority="6" stopIfTrue="1">
      <formula>MOD(ROW(),2)&lt;&gt;0</formula>
    </cfRule>
  </conditionalFormatting>
  <conditionalFormatting sqref="A21">
    <cfRule type="expression" dxfId="645" priority="1" stopIfTrue="1">
      <formula>MOD(ROW(),2)=0</formula>
    </cfRule>
    <cfRule type="expression" dxfId="644" priority="2" stopIfTrue="1">
      <formula>MOD(ROW(),2)&lt;&gt;0</formula>
    </cfRule>
  </conditionalFormatting>
  <hyperlinks>
    <hyperlink ref="B24" location="Assumptions!A1" display="Assumptions" xr:uid="{BDEF3EB1-066A-4DEE-80C7-3A4EF51CCD6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107"/>
  <dimension ref="A1:L72"/>
  <sheetViews>
    <sheetView showGridLines="0" zoomScale="85" zoomScaleNormal="85" workbookViewId="0">
      <selection activeCell="B23" sqref="B23"/>
    </sheetView>
  </sheetViews>
  <sheetFormatPr defaultColWidth="10" defaultRowHeight="13.2" x14ac:dyDescent="0.25"/>
  <cols>
    <col min="1" max="1" width="31.5546875" style="28" customWidth="1"/>
    <col min="2" max="5" width="22.5546875" style="28" customWidth="1"/>
    <col min="6" max="7" width="10" style="28"/>
    <col min="8" max="8" width="31.5546875" style="28" customWidth="1"/>
    <col min="9"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Scheme pays AA - x-610</v>
      </c>
      <c r="B3" s="58"/>
      <c r="C3" s="58"/>
      <c r="D3" s="58"/>
      <c r="E3" s="58"/>
      <c r="F3" s="58"/>
      <c r="G3" s="58"/>
      <c r="H3" s="58"/>
      <c r="I3" s="58"/>
    </row>
    <row r="4" spans="1:12" x14ac:dyDescent="0.25">
      <c r="A4" s="60"/>
    </row>
    <row r="6" spans="1:12" x14ac:dyDescent="0.25">
      <c r="A6" s="95" t="s">
        <v>24</v>
      </c>
      <c r="B6" s="96" t="s">
        <v>26</v>
      </c>
      <c r="C6" s="96"/>
      <c r="D6" s="96"/>
      <c r="E6" s="96"/>
      <c r="H6" s="95" t="s">
        <v>24</v>
      </c>
      <c r="I6" s="96" t="s">
        <v>26</v>
      </c>
      <c r="J6" s="96"/>
      <c r="K6" s="96"/>
      <c r="L6" s="96"/>
    </row>
    <row r="7" spans="1:12" x14ac:dyDescent="0.25">
      <c r="A7" s="97" t="s">
        <v>348</v>
      </c>
      <c r="B7" s="98" t="s">
        <v>351</v>
      </c>
      <c r="C7" s="98"/>
      <c r="D7" s="98"/>
      <c r="E7" s="98"/>
      <c r="H7" s="97" t="s">
        <v>348</v>
      </c>
      <c r="I7" s="98" t="s">
        <v>351</v>
      </c>
      <c r="J7" s="98"/>
      <c r="K7" s="98"/>
      <c r="L7" s="98"/>
    </row>
    <row r="8" spans="1:12" x14ac:dyDescent="0.25">
      <c r="A8" s="97" t="s">
        <v>349</v>
      </c>
      <c r="B8" s="98" t="s">
        <v>299</v>
      </c>
      <c r="C8" s="98"/>
      <c r="D8" s="98"/>
      <c r="E8" s="98"/>
      <c r="H8" s="97" t="s">
        <v>349</v>
      </c>
      <c r="I8" s="98" t="s">
        <v>299</v>
      </c>
      <c r="J8" s="98"/>
      <c r="K8" s="98"/>
      <c r="L8" s="98"/>
    </row>
    <row r="9" spans="1:12" x14ac:dyDescent="0.25">
      <c r="A9" s="97" t="s">
        <v>17</v>
      </c>
      <c r="B9" s="98" t="s">
        <v>645</v>
      </c>
      <c r="C9" s="98"/>
      <c r="D9" s="98"/>
      <c r="E9" s="98"/>
      <c r="H9" s="97" t="s">
        <v>17</v>
      </c>
      <c r="I9" s="98" t="s">
        <v>645</v>
      </c>
      <c r="J9" s="98"/>
      <c r="K9" s="98"/>
      <c r="L9" s="98"/>
    </row>
    <row r="10" spans="1:12" x14ac:dyDescent="0.25">
      <c r="A10" s="97" t="s">
        <v>2</v>
      </c>
      <c r="B10" s="98" t="s">
        <v>1009</v>
      </c>
      <c r="C10" s="98"/>
      <c r="D10" s="98"/>
      <c r="E10" s="98"/>
      <c r="H10" s="97" t="s">
        <v>2</v>
      </c>
      <c r="I10" s="98" t="s">
        <v>1010</v>
      </c>
      <c r="J10" s="98"/>
      <c r="K10" s="98"/>
      <c r="L10" s="98"/>
    </row>
    <row r="11" spans="1:12" x14ac:dyDescent="0.25">
      <c r="A11" s="97" t="s">
        <v>23</v>
      </c>
      <c r="B11" s="98" t="s">
        <v>276</v>
      </c>
      <c r="C11" s="98"/>
      <c r="D11" s="98"/>
      <c r="E11" s="98"/>
      <c r="H11" s="97" t="s">
        <v>23</v>
      </c>
      <c r="I11" s="98" t="s">
        <v>276</v>
      </c>
      <c r="J11" s="98"/>
      <c r="K11" s="98"/>
      <c r="L11" s="98"/>
    </row>
    <row r="12" spans="1:12" x14ac:dyDescent="0.25">
      <c r="A12" s="97" t="s">
        <v>271</v>
      </c>
      <c r="B12" s="98" t="s">
        <v>672</v>
      </c>
      <c r="C12" s="98"/>
      <c r="D12" s="98"/>
      <c r="E12" s="98"/>
      <c r="H12" s="97" t="s">
        <v>271</v>
      </c>
      <c r="I12" s="98" t="s">
        <v>672</v>
      </c>
      <c r="J12" s="98"/>
      <c r="K12" s="98"/>
      <c r="L12" s="98"/>
    </row>
    <row r="13" spans="1:12" x14ac:dyDescent="0.25">
      <c r="A13" s="97" t="s">
        <v>389</v>
      </c>
      <c r="B13" s="98">
        <v>1</v>
      </c>
      <c r="C13" s="98"/>
      <c r="D13" s="98"/>
      <c r="E13" s="98"/>
      <c r="H13" s="97" t="s">
        <v>389</v>
      </c>
      <c r="I13" s="98">
        <v>1</v>
      </c>
      <c r="J13" s="98"/>
      <c r="K13" s="98"/>
      <c r="L13" s="98"/>
    </row>
    <row r="14" spans="1:12" x14ac:dyDescent="0.25">
      <c r="A14" s="97" t="s">
        <v>18</v>
      </c>
      <c r="B14" s="98">
        <v>610</v>
      </c>
      <c r="C14" s="98"/>
      <c r="D14" s="98"/>
      <c r="E14" s="98"/>
      <c r="H14" s="97" t="s">
        <v>18</v>
      </c>
      <c r="I14" s="98">
        <v>610</v>
      </c>
      <c r="J14" s="98"/>
      <c r="K14" s="98"/>
      <c r="L14" s="98"/>
    </row>
    <row r="15" spans="1:12" x14ac:dyDescent="0.25">
      <c r="A15" s="97" t="s">
        <v>58</v>
      </c>
      <c r="B15" s="98" t="s">
        <v>711</v>
      </c>
      <c r="C15" s="98"/>
      <c r="D15" s="98"/>
      <c r="E15" s="98"/>
      <c r="H15" s="97" t="s">
        <v>58</v>
      </c>
      <c r="I15" s="98" t="s">
        <v>712</v>
      </c>
      <c r="J15" s="98"/>
      <c r="K15" s="98"/>
      <c r="L15" s="98"/>
    </row>
    <row r="16" spans="1:12" x14ac:dyDescent="0.25">
      <c r="A16" s="97" t="s">
        <v>59</v>
      </c>
      <c r="B16" s="98" t="s">
        <v>673</v>
      </c>
      <c r="C16" s="98"/>
      <c r="D16" s="98"/>
      <c r="E16" s="98"/>
      <c r="H16" s="97" t="s">
        <v>59</v>
      </c>
      <c r="I16" s="98" t="s">
        <v>673</v>
      </c>
      <c r="J16" s="98"/>
      <c r="K16" s="98"/>
      <c r="L16" s="98"/>
    </row>
    <row r="17" spans="1:12" ht="52.8" x14ac:dyDescent="0.25">
      <c r="A17" s="97" t="s">
        <v>360</v>
      </c>
      <c r="B17" s="98" t="s">
        <v>811</v>
      </c>
      <c r="C17" s="98"/>
      <c r="D17" s="98"/>
      <c r="E17" s="98"/>
      <c r="H17" s="97" t="s">
        <v>360</v>
      </c>
      <c r="I17" s="98" t="s">
        <v>811</v>
      </c>
      <c r="J17" s="98"/>
      <c r="K17" s="98"/>
      <c r="L17" s="98"/>
    </row>
    <row r="18" spans="1:12" x14ac:dyDescent="0.25">
      <c r="A18" s="97" t="s">
        <v>19</v>
      </c>
      <c r="B18" s="102">
        <v>45135</v>
      </c>
      <c r="C18" s="98"/>
      <c r="D18" s="98"/>
      <c r="E18" s="98"/>
      <c r="H18" s="97" t="s">
        <v>19</v>
      </c>
      <c r="I18" s="102">
        <v>45135</v>
      </c>
      <c r="J18" s="98"/>
      <c r="K18" s="98"/>
      <c r="L18" s="98"/>
    </row>
    <row r="19" spans="1:12" x14ac:dyDescent="0.25">
      <c r="A19" s="97" t="s">
        <v>20</v>
      </c>
      <c r="B19" s="110"/>
      <c r="C19" s="98"/>
      <c r="D19" s="98"/>
      <c r="E19" s="98"/>
      <c r="H19" s="97" t="s">
        <v>20</v>
      </c>
      <c r="I19" s="110"/>
      <c r="J19" s="98"/>
      <c r="K19" s="98"/>
      <c r="L19" s="98"/>
    </row>
    <row r="20" spans="1:12" x14ac:dyDescent="0.25">
      <c r="A20" s="97" t="s">
        <v>269</v>
      </c>
      <c r="B20" s="92" t="s">
        <v>361</v>
      </c>
      <c r="C20" s="98"/>
      <c r="D20" s="98"/>
      <c r="E20" s="98"/>
      <c r="H20" s="97" t="s">
        <v>269</v>
      </c>
      <c r="I20" s="92" t="s">
        <v>361</v>
      </c>
      <c r="J20" s="98"/>
      <c r="K20" s="98"/>
      <c r="L20" s="98"/>
    </row>
    <row r="21" spans="1:12" x14ac:dyDescent="0.25">
      <c r="A21" s="90" t="s">
        <v>895</v>
      </c>
      <c r="B21" s="92" t="s">
        <v>846</v>
      </c>
      <c r="C21" s="98"/>
      <c r="D21" s="98"/>
      <c r="E21" s="98"/>
      <c r="H21" s="97" t="s">
        <v>895</v>
      </c>
      <c r="I21" s="92" t="s">
        <v>846</v>
      </c>
      <c r="J21" s="98"/>
      <c r="K21" s="98"/>
      <c r="L21" s="98"/>
    </row>
    <row r="23" spans="1:12" x14ac:dyDescent="0.25">
      <c r="B23" s="107" t="str">
        <f>HYPERLINK("#'Factor List'!A1","Back to Factor List")</f>
        <v>Back to Factor List</v>
      </c>
    </row>
    <row r="24" spans="1:12" x14ac:dyDescent="0.25">
      <c r="B24" s="107" t="s">
        <v>839</v>
      </c>
    </row>
    <row r="26" spans="1:12" ht="26.4" x14ac:dyDescent="0.25">
      <c r="A26" s="113" t="s">
        <v>599</v>
      </c>
      <c r="B26" s="113" t="s">
        <v>662</v>
      </c>
      <c r="C26" s="113" t="s">
        <v>663</v>
      </c>
      <c r="D26" s="113" t="s">
        <v>664</v>
      </c>
      <c r="E26" s="113" t="s">
        <v>665</v>
      </c>
      <c r="H26" s="113" t="s">
        <v>599</v>
      </c>
      <c r="I26" s="113" t="s">
        <v>666</v>
      </c>
      <c r="J26" s="113" t="s">
        <v>667</v>
      </c>
      <c r="K26" s="113" t="s">
        <v>668</v>
      </c>
      <c r="L26" s="113" t="s">
        <v>669</v>
      </c>
    </row>
    <row r="27" spans="1:12" x14ac:dyDescent="0.25">
      <c r="A27" s="114">
        <v>0</v>
      </c>
      <c r="B27" s="156">
        <v>1</v>
      </c>
      <c r="C27" s="156">
        <v>1</v>
      </c>
      <c r="D27" s="156">
        <v>1</v>
      </c>
      <c r="E27" s="156">
        <v>1</v>
      </c>
      <c r="H27" s="114">
        <v>0</v>
      </c>
      <c r="I27" s="156">
        <v>1</v>
      </c>
      <c r="J27" s="156">
        <v>1</v>
      </c>
      <c r="K27" s="156">
        <v>1</v>
      </c>
      <c r="L27" s="156">
        <v>1</v>
      </c>
    </row>
    <row r="28" spans="1:12" x14ac:dyDescent="0.25">
      <c r="A28" s="114">
        <v>1</v>
      </c>
      <c r="B28" s="156">
        <v>0.95399999999999996</v>
      </c>
      <c r="C28" s="156">
        <v>0.98299999999999998</v>
      </c>
      <c r="D28" s="156">
        <v>0.95399999999999996</v>
      </c>
      <c r="E28" s="156">
        <v>0.98299999999999998</v>
      </c>
      <c r="H28" s="114">
        <v>1</v>
      </c>
      <c r="I28" s="156">
        <v>0.94699999999999995</v>
      </c>
      <c r="J28" s="156">
        <v>0.98299999999999998</v>
      </c>
      <c r="K28" s="156">
        <v>0.94699999999999995</v>
      </c>
      <c r="L28" s="156">
        <v>0.98299999999999998</v>
      </c>
    </row>
    <row r="29" spans="1:12" x14ac:dyDescent="0.25">
      <c r="A29" s="114">
        <v>2</v>
      </c>
      <c r="B29" s="156">
        <v>0.91200000000000003</v>
      </c>
      <c r="C29" s="156">
        <v>0.96699999999999997</v>
      </c>
      <c r="D29" s="156">
        <v>0.91200000000000003</v>
      </c>
      <c r="E29" s="156">
        <v>0.96699999999999997</v>
      </c>
      <c r="H29" s="114">
        <v>2</v>
      </c>
      <c r="I29" s="156">
        <v>0.89900000000000002</v>
      </c>
      <c r="J29" s="156">
        <v>0.96699999999999997</v>
      </c>
      <c r="K29" s="156">
        <v>0.89900000000000002</v>
      </c>
      <c r="L29" s="156">
        <v>0.96699999999999997</v>
      </c>
    </row>
    <row r="30" spans="1:12" x14ac:dyDescent="0.25">
      <c r="A30" s="114">
        <v>3</v>
      </c>
      <c r="B30" s="156">
        <v>0.872</v>
      </c>
      <c r="C30" s="156">
        <v>0.95099999999999996</v>
      </c>
      <c r="D30" s="156">
        <v>0.872</v>
      </c>
      <c r="E30" s="156">
        <v>0.95099999999999996</v>
      </c>
      <c r="H30" s="114">
        <v>3</v>
      </c>
      <c r="I30" s="156">
        <v>0.85499999999999998</v>
      </c>
      <c r="J30" s="156">
        <v>0.95099999999999996</v>
      </c>
      <c r="K30" s="156">
        <v>0.85499999999999998</v>
      </c>
      <c r="L30" s="156">
        <v>0.95099999999999996</v>
      </c>
    </row>
    <row r="31" spans="1:12" x14ac:dyDescent="0.25">
      <c r="A31" s="114">
        <v>4</v>
      </c>
      <c r="B31" s="156">
        <v>0.83599999999999997</v>
      </c>
      <c r="C31" s="156">
        <v>0.93500000000000005</v>
      </c>
      <c r="D31" s="156">
        <v>0.83599999999999997</v>
      </c>
      <c r="E31" s="156">
        <v>0.93500000000000005</v>
      </c>
      <c r="H31" s="114">
        <v>4</v>
      </c>
      <c r="I31" s="156">
        <v>0.81399999999999995</v>
      </c>
      <c r="J31" s="156">
        <v>0.93500000000000005</v>
      </c>
      <c r="K31" s="156">
        <v>0.81399999999999995</v>
      </c>
      <c r="L31" s="156">
        <v>0.93500000000000005</v>
      </c>
    </row>
    <row r="32" spans="1:12" x14ac:dyDescent="0.25">
      <c r="A32" s="114">
        <v>5</v>
      </c>
      <c r="B32" s="156">
        <v>0.80200000000000005</v>
      </c>
      <c r="C32" s="156">
        <v>0.91900000000000004</v>
      </c>
      <c r="D32" s="156">
        <v>0.80200000000000005</v>
      </c>
      <c r="E32" s="156">
        <v>0.91900000000000004</v>
      </c>
      <c r="H32" s="114">
        <v>5</v>
      </c>
      <c r="I32" s="156">
        <v>0.77600000000000002</v>
      </c>
      <c r="J32" s="156">
        <v>0.91900000000000004</v>
      </c>
      <c r="K32" s="156">
        <v>0.77600000000000002</v>
      </c>
      <c r="L32" s="156">
        <v>0.91900000000000004</v>
      </c>
    </row>
    <row r="33" spans="1:12" x14ac:dyDescent="0.25">
      <c r="A33" s="114">
        <v>6</v>
      </c>
      <c r="B33" s="156">
        <v>0.77</v>
      </c>
      <c r="C33" s="156">
        <v>0.90400000000000003</v>
      </c>
      <c r="D33" s="156">
        <v>0.77</v>
      </c>
      <c r="E33" s="156">
        <v>0.90400000000000003</v>
      </c>
      <c r="H33" s="114">
        <v>6</v>
      </c>
      <c r="I33" s="156">
        <v>0.74099999999999999</v>
      </c>
      <c r="J33" s="156">
        <v>0.90400000000000003</v>
      </c>
      <c r="K33" s="156">
        <v>0.74099999999999999</v>
      </c>
      <c r="L33" s="156">
        <v>0.90400000000000003</v>
      </c>
    </row>
    <row r="34" spans="1:12" x14ac:dyDescent="0.25">
      <c r="A34" s="114">
        <v>7</v>
      </c>
      <c r="B34" s="156">
        <v>0.74</v>
      </c>
      <c r="C34" s="156">
        <v>0.88900000000000001</v>
      </c>
      <c r="D34" s="156">
        <v>0.74</v>
      </c>
      <c r="E34" s="156">
        <v>0.88900000000000001</v>
      </c>
      <c r="H34" s="114">
        <v>7</v>
      </c>
      <c r="I34" s="156">
        <v>0.70899999999999996</v>
      </c>
      <c r="J34" s="156">
        <v>0.88900000000000001</v>
      </c>
      <c r="K34" s="156">
        <v>0.70899999999999996</v>
      </c>
      <c r="L34" s="156">
        <v>0.88900000000000001</v>
      </c>
    </row>
    <row r="35" spans="1:12" x14ac:dyDescent="0.25">
      <c r="A35" s="114">
        <v>8</v>
      </c>
      <c r="B35" s="156">
        <v>0.71199999999999997</v>
      </c>
      <c r="C35" s="156">
        <v>0.874</v>
      </c>
      <c r="D35" s="156">
        <v>0.71199999999999997</v>
      </c>
      <c r="E35" s="156">
        <v>0.874</v>
      </c>
      <c r="H35" s="114">
        <v>8</v>
      </c>
      <c r="I35" s="156">
        <v>0.67900000000000005</v>
      </c>
      <c r="J35" s="156">
        <v>0.874</v>
      </c>
      <c r="K35" s="156">
        <v>0.67900000000000005</v>
      </c>
      <c r="L35" s="156">
        <v>0.874</v>
      </c>
    </row>
    <row r="36" spans="1:12" x14ac:dyDescent="0.25">
      <c r="A36" s="114">
        <v>9</v>
      </c>
      <c r="B36" s="156">
        <v>0.68600000000000005</v>
      </c>
      <c r="C36" s="156">
        <v>0.85899999999999999</v>
      </c>
      <c r="D36" s="156">
        <v>0.68600000000000005</v>
      </c>
      <c r="E36" s="156">
        <v>0.85899999999999999</v>
      </c>
      <c r="H36" s="114">
        <v>9</v>
      </c>
      <c r="I36" s="156">
        <v>0.65100000000000002</v>
      </c>
      <c r="J36" s="156">
        <v>0.85899999999999999</v>
      </c>
      <c r="K36" s="156">
        <v>0.65100000000000002</v>
      </c>
      <c r="L36" s="156">
        <v>0.85899999999999999</v>
      </c>
    </row>
    <row r="37" spans="1:12" x14ac:dyDescent="0.25">
      <c r="A37" s="114">
        <v>10</v>
      </c>
      <c r="B37" s="156">
        <v>0.66100000000000003</v>
      </c>
      <c r="C37" s="156">
        <v>0.84499999999999997</v>
      </c>
      <c r="D37" s="156">
        <v>0.66100000000000003</v>
      </c>
      <c r="E37" s="156">
        <v>0.84499999999999997</v>
      </c>
      <c r="H37" s="114">
        <v>10</v>
      </c>
      <c r="I37" s="156">
        <v>0.625</v>
      </c>
      <c r="J37" s="156">
        <v>0.84499999999999997</v>
      </c>
      <c r="K37" s="156">
        <v>0.625</v>
      </c>
      <c r="L37" s="156">
        <v>0.84499999999999997</v>
      </c>
    </row>
    <row r="38" spans="1:12" x14ac:dyDescent="0.25">
      <c r="A38" s="114">
        <v>11</v>
      </c>
      <c r="B38" s="156">
        <v>0.63800000000000001</v>
      </c>
      <c r="C38" s="156">
        <v>0.83099999999999996</v>
      </c>
      <c r="D38" s="156">
        <v>0.63800000000000001</v>
      </c>
      <c r="E38" s="156">
        <v>0.83099999999999996</v>
      </c>
      <c r="H38" s="114">
        <v>11</v>
      </c>
      <c r="I38" s="156">
        <v>0.60099999999999998</v>
      </c>
      <c r="J38" s="156">
        <v>0.83099999999999996</v>
      </c>
      <c r="K38" s="156">
        <v>0.60099999999999998</v>
      </c>
      <c r="L38" s="156">
        <v>0.83099999999999996</v>
      </c>
    </row>
    <row r="39" spans="1:12" x14ac:dyDescent="0.25">
      <c r="A39" s="114">
        <v>12</v>
      </c>
      <c r="B39" s="156">
        <v>0.61599999999999999</v>
      </c>
      <c r="C39" s="156">
        <v>0.81699999999999995</v>
      </c>
      <c r="D39" s="156">
        <v>0.61599999999999999</v>
      </c>
      <c r="E39" s="156">
        <v>0.81699999999999995</v>
      </c>
      <c r="H39" s="114">
        <v>12</v>
      </c>
      <c r="I39" s="156">
        <v>0.57799999999999996</v>
      </c>
      <c r="J39" s="156">
        <v>0.81699999999999995</v>
      </c>
      <c r="K39" s="156">
        <v>0.57799999999999996</v>
      </c>
      <c r="L39" s="156">
        <v>0.81699999999999995</v>
      </c>
    </row>
    <row r="40" spans="1:12" x14ac:dyDescent="0.25">
      <c r="A40" s="114">
        <v>13</v>
      </c>
      <c r="B40" s="156">
        <v>0.59499999999999997</v>
      </c>
      <c r="C40" s="156">
        <v>0.80300000000000005</v>
      </c>
      <c r="D40" s="156">
        <v>0.59499999999999997</v>
      </c>
      <c r="E40" s="156">
        <v>0.80300000000000005</v>
      </c>
      <c r="H40" s="114">
        <v>13</v>
      </c>
      <c r="I40" s="156">
        <v>0.55700000000000005</v>
      </c>
      <c r="J40" s="156">
        <v>0.80300000000000005</v>
      </c>
      <c r="K40" s="156">
        <v>0.55700000000000005</v>
      </c>
      <c r="L40" s="156">
        <v>0.80300000000000005</v>
      </c>
    </row>
    <row r="41" spans="1:12" x14ac:dyDescent="0.25">
      <c r="A41" s="114">
        <v>14</v>
      </c>
      <c r="B41" s="156">
        <v>0.57499999999999996</v>
      </c>
      <c r="C41" s="156">
        <v>0.79</v>
      </c>
      <c r="D41" s="156">
        <v>0.57499999999999996</v>
      </c>
      <c r="E41" s="156">
        <v>0.79</v>
      </c>
      <c r="H41" s="114">
        <v>14</v>
      </c>
      <c r="I41" s="156">
        <v>0.53600000000000003</v>
      </c>
      <c r="J41" s="156">
        <v>0.79</v>
      </c>
      <c r="K41" s="156">
        <v>0.53600000000000003</v>
      </c>
      <c r="L41" s="156">
        <v>0.79</v>
      </c>
    </row>
    <row r="42" spans="1:12" x14ac:dyDescent="0.25">
      <c r="A42" s="114">
        <v>15</v>
      </c>
      <c r="B42" s="156">
        <v>0.55700000000000005</v>
      </c>
      <c r="C42" s="156">
        <v>0.77700000000000002</v>
      </c>
      <c r="D42" s="156">
        <v>0.55700000000000005</v>
      </c>
      <c r="E42" s="156">
        <v>0.77700000000000002</v>
      </c>
      <c r="H42" s="114">
        <v>15</v>
      </c>
      <c r="I42" s="156">
        <v>0.51700000000000002</v>
      </c>
      <c r="J42" s="156">
        <v>0.77700000000000002</v>
      </c>
      <c r="K42" s="156">
        <v>0.51700000000000002</v>
      </c>
      <c r="L42" s="156">
        <v>0.77700000000000002</v>
      </c>
    </row>
    <row r="43" spans="1:12" x14ac:dyDescent="0.25">
      <c r="A43" s="114">
        <v>16</v>
      </c>
      <c r="B43" s="156">
        <v>0.53900000000000003</v>
      </c>
      <c r="C43" s="156">
        <v>0.76400000000000001</v>
      </c>
      <c r="D43" s="156">
        <v>0.53900000000000003</v>
      </c>
      <c r="E43" s="156">
        <v>0.76400000000000001</v>
      </c>
      <c r="H43" s="114">
        <v>16</v>
      </c>
      <c r="I43" s="156">
        <v>0.5</v>
      </c>
      <c r="J43" s="156">
        <v>0.76400000000000001</v>
      </c>
      <c r="K43" s="156">
        <v>0.5</v>
      </c>
      <c r="L43" s="156">
        <v>0.76400000000000001</v>
      </c>
    </row>
    <row r="44" spans="1:12" x14ac:dyDescent="0.25">
      <c r="A44" s="114">
        <v>17</v>
      </c>
      <c r="B44" s="156">
        <v>0.52200000000000002</v>
      </c>
      <c r="C44" s="156">
        <v>0.751</v>
      </c>
      <c r="D44" s="156">
        <v>0.52200000000000002</v>
      </c>
      <c r="E44" s="156">
        <v>0.751</v>
      </c>
      <c r="H44" s="114">
        <v>17</v>
      </c>
      <c r="I44" s="156">
        <v>0.48299999999999998</v>
      </c>
      <c r="J44" s="156">
        <v>0.751</v>
      </c>
      <c r="K44" s="156">
        <v>0.48299999999999998</v>
      </c>
      <c r="L44" s="156">
        <v>0.751</v>
      </c>
    </row>
    <row r="45" spans="1:12" x14ac:dyDescent="0.25">
      <c r="A45" s="114">
        <v>18</v>
      </c>
      <c r="B45" s="156">
        <v>0.50600000000000001</v>
      </c>
      <c r="C45" s="156">
        <v>0.73799999999999999</v>
      </c>
      <c r="D45" s="156">
        <v>0.50600000000000001</v>
      </c>
      <c r="E45" s="156">
        <v>0.73799999999999999</v>
      </c>
      <c r="H45" s="114">
        <v>18</v>
      </c>
      <c r="I45" s="156">
        <v>0.46700000000000003</v>
      </c>
      <c r="J45" s="156">
        <v>0.73799999999999999</v>
      </c>
      <c r="K45" s="156">
        <v>0.46700000000000003</v>
      </c>
      <c r="L45" s="156">
        <v>0.73799999999999999</v>
      </c>
    </row>
    <row r="46" spans="1:12" x14ac:dyDescent="0.25">
      <c r="A46" s="114">
        <v>19</v>
      </c>
      <c r="B46" s="156">
        <v>0.49099999999999999</v>
      </c>
      <c r="C46" s="156">
        <v>0.72599999999999998</v>
      </c>
      <c r="D46" s="156">
        <v>0.49099999999999999</v>
      </c>
      <c r="E46" s="156">
        <v>0.72599999999999998</v>
      </c>
      <c r="H46" s="114">
        <v>19</v>
      </c>
      <c r="I46" s="156">
        <v>0.45200000000000001</v>
      </c>
      <c r="J46" s="156">
        <v>0.72599999999999998</v>
      </c>
      <c r="K46" s="156">
        <v>0.45200000000000001</v>
      </c>
      <c r="L46" s="156">
        <v>0.72599999999999998</v>
      </c>
    </row>
    <row r="47" spans="1:12" x14ac:dyDescent="0.25">
      <c r="A47" s="114">
        <v>20</v>
      </c>
      <c r="B47" s="156">
        <v>0.47599999999999998</v>
      </c>
      <c r="C47" s="156">
        <v>0.71399999999999997</v>
      </c>
      <c r="D47" s="156">
        <v>0.47599999999999998</v>
      </c>
      <c r="E47" s="156">
        <v>0.71399999999999997</v>
      </c>
      <c r="H47" s="114">
        <v>20</v>
      </c>
      <c r="I47" s="156">
        <v>0.437</v>
      </c>
      <c r="J47" s="156">
        <v>0.71399999999999997</v>
      </c>
      <c r="K47" s="156">
        <v>0.437</v>
      </c>
      <c r="L47" s="156">
        <v>0.71399999999999997</v>
      </c>
    </row>
    <row r="48" spans="1:12" x14ac:dyDescent="0.25">
      <c r="A48" s="114">
        <v>21</v>
      </c>
      <c r="B48" s="156">
        <v>0.46300000000000002</v>
      </c>
      <c r="C48" s="156">
        <v>0.70199999999999996</v>
      </c>
      <c r="D48" s="156">
        <v>0.46300000000000002</v>
      </c>
      <c r="E48" s="156">
        <v>0.70199999999999996</v>
      </c>
      <c r="H48" s="114">
        <v>21</v>
      </c>
      <c r="I48" s="156">
        <v>0.42399999999999999</v>
      </c>
      <c r="J48" s="156">
        <v>0.70199999999999996</v>
      </c>
      <c r="K48" s="156">
        <v>0.42399999999999999</v>
      </c>
      <c r="L48" s="156">
        <v>0.70199999999999996</v>
      </c>
    </row>
    <row r="49" spans="1:12" x14ac:dyDescent="0.25">
      <c r="A49" s="114">
        <v>22</v>
      </c>
      <c r="B49" s="156">
        <v>0.44900000000000001</v>
      </c>
      <c r="C49" s="156">
        <v>0.69</v>
      </c>
      <c r="D49" s="156">
        <v>0.44900000000000001</v>
      </c>
      <c r="E49" s="156">
        <v>0.69</v>
      </c>
      <c r="H49" s="114">
        <v>22</v>
      </c>
      <c r="I49" s="156">
        <v>0.41099999999999998</v>
      </c>
      <c r="J49" s="156">
        <v>0.69</v>
      </c>
      <c r="K49" s="156">
        <v>0.41099999999999998</v>
      </c>
      <c r="L49" s="156">
        <v>0.69</v>
      </c>
    </row>
    <row r="50" spans="1:12" x14ac:dyDescent="0.25">
      <c r="A50" s="114">
        <v>23</v>
      </c>
      <c r="B50" s="156">
        <v>0.437</v>
      </c>
      <c r="C50" s="156">
        <v>0.67900000000000005</v>
      </c>
      <c r="D50" s="156">
        <v>0.437</v>
      </c>
      <c r="E50" s="156">
        <v>0.67900000000000005</v>
      </c>
      <c r="H50" s="114">
        <v>23</v>
      </c>
      <c r="I50" s="156">
        <v>0.39800000000000002</v>
      </c>
      <c r="J50" s="156">
        <v>0.67900000000000005</v>
      </c>
      <c r="K50" s="156">
        <v>0.39800000000000002</v>
      </c>
      <c r="L50" s="156">
        <v>0.67900000000000005</v>
      </c>
    </row>
    <row r="51" spans="1:12" x14ac:dyDescent="0.25">
      <c r="A51" s="114">
        <v>24</v>
      </c>
      <c r="B51" s="156">
        <v>0.42499999999999999</v>
      </c>
      <c r="C51" s="156">
        <v>0.66700000000000004</v>
      </c>
      <c r="D51" s="156">
        <v>0.42499999999999999</v>
      </c>
      <c r="E51" s="156">
        <v>0.66700000000000004</v>
      </c>
      <c r="H51" s="114">
        <v>24</v>
      </c>
      <c r="I51" s="156">
        <v>0.38700000000000001</v>
      </c>
      <c r="J51" s="156">
        <v>0.66700000000000004</v>
      </c>
      <c r="K51" s="156">
        <v>0.38700000000000001</v>
      </c>
      <c r="L51" s="156">
        <v>0.66700000000000004</v>
      </c>
    </row>
    <row r="52" spans="1:12" x14ac:dyDescent="0.25">
      <c r="A52" s="114">
        <v>25</v>
      </c>
      <c r="B52" s="156">
        <v>0.41299999999999998</v>
      </c>
      <c r="C52" s="156">
        <v>0.65600000000000003</v>
      </c>
      <c r="D52" s="156">
        <v>0.41299999999999998</v>
      </c>
      <c r="E52" s="156">
        <v>0.65600000000000003</v>
      </c>
      <c r="H52" s="114">
        <v>25</v>
      </c>
      <c r="I52" s="156">
        <v>0.375</v>
      </c>
      <c r="J52" s="156">
        <v>0.65600000000000003</v>
      </c>
      <c r="K52" s="156">
        <v>0.375</v>
      </c>
      <c r="L52" s="156">
        <v>0.65600000000000003</v>
      </c>
    </row>
    <row r="53" spans="1:12" x14ac:dyDescent="0.25">
      <c r="A53" s="114">
        <v>26</v>
      </c>
      <c r="B53" s="156">
        <v>0.40200000000000002</v>
      </c>
      <c r="C53" s="156">
        <v>0.64500000000000002</v>
      </c>
      <c r="D53" s="156">
        <v>0.40200000000000002</v>
      </c>
      <c r="E53" s="156">
        <v>0.64500000000000002</v>
      </c>
      <c r="H53" s="114">
        <v>26</v>
      </c>
      <c r="I53" s="156">
        <v>0.36499999999999999</v>
      </c>
      <c r="J53" s="156">
        <v>0.64500000000000002</v>
      </c>
      <c r="K53" s="156">
        <v>0.36499999999999999</v>
      </c>
      <c r="L53" s="156">
        <v>0.64500000000000002</v>
      </c>
    </row>
    <row r="54" spans="1:12" x14ac:dyDescent="0.25">
      <c r="A54" s="114">
        <v>27</v>
      </c>
      <c r="B54" s="156">
        <v>0.39100000000000001</v>
      </c>
      <c r="C54" s="156">
        <v>0.63400000000000001</v>
      </c>
      <c r="D54" s="156">
        <v>0.39100000000000001</v>
      </c>
      <c r="E54" s="156">
        <v>0.63400000000000001</v>
      </c>
      <c r="H54" s="114">
        <v>27</v>
      </c>
      <c r="I54" s="156">
        <v>0.35499999999999998</v>
      </c>
      <c r="J54" s="156">
        <v>0.63400000000000001</v>
      </c>
      <c r="K54" s="156">
        <v>0.35499999999999998</v>
      </c>
      <c r="L54" s="156">
        <v>0.63400000000000001</v>
      </c>
    </row>
    <row r="55" spans="1:12" x14ac:dyDescent="0.25">
      <c r="A55" s="114">
        <v>28</v>
      </c>
      <c r="B55" s="156">
        <v>0.38100000000000001</v>
      </c>
      <c r="C55" s="156">
        <v>0.624</v>
      </c>
      <c r="D55" s="156">
        <v>0.38100000000000001</v>
      </c>
      <c r="E55" s="156">
        <v>0.624</v>
      </c>
      <c r="H55" s="114">
        <v>28</v>
      </c>
      <c r="I55" s="156">
        <v>0.34499999999999997</v>
      </c>
      <c r="J55" s="156">
        <v>0.624</v>
      </c>
      <c r="K55" s="156">
        <v>0.34499999999999997</v>
      </c>
      <c r="L55" s="156">
        <v>0.624</v>
      </c>
    </row>
    <row r="56" spans="1:12" x14ac:dyDescent="0.25">
      <c r="A56" s="114">
        <v>29</v>
      </c>
      <c r="B56" s="156">
        <v>0.371</v>
      </c>
      <c r="C56" s="156">
        <v>0.61299999999999999</v>
      </c>
      <c r="D56" s="156">
        <v>0.371</v>
      </c>
      <c r="E56" s="156">
        <v>0.61299999999999999</v>
      </c>
      <c r="H56" s="114">
        <v>29</v>
      </c>
      <c r="I56" s="156">
        <v>0.33500000000000002</v>
      </c>
      <c r="J56" s="156">
        <v>0.61299999999999999</v>
      </c>
      <c r="K56" s="156">
        <v>0.33500000000000002</v>
      </c>
      <c r="L56" s="156">
        <v>0.61299999999999999</v>
      </c>
    </row>
    <row r="57" spans="1:12" x14ac:dyDescent="0.25">
      <c r="A57" s="114">
        <v>30</v>
      </c>
      <c r="B57" s="156">
        <v>0.36199999999999999</v>
      </c>
      <c r="C57" s="156">
        <v>0.60299999999999998</v>
      </c>
      <c r="D57" s="156">
        <v>0.36199999999999999</v>
      </c>
      <c r="E57" s="156">
        <v>0.60299999999999998</v>
      </c>
      <c r="H57" s="114">
        <v>30</v>
      </c>
      <c r="I57" s="156">
        <v>0.32600000000000001</v>
      </c>
      <c r="J57" s="156">
        <v>0.60299999999999998</v>
      </c>
      <c r="K57" s="156">
        <v>0.32600000000000001</v>
      </c>
      <c r="L57" s="156">
        <v>0.60299999999999998</v>
      </c>
    </row>
    <row r="58" spans="1:12" x14ac:dyDescent="0.25">
      <c r="A58" s="114">
        <v>31</v>
      </c>
      <c r="B58" s="156">
        <v>0.35299999999999998</v>
      </c>
      <c r="C58" s="156">
        <v>0.59299999999999997</v>
      </c>
      <c r="D58" s="156">
        <v>0.35299999999999998</v>
      </c>
      <c r="E58" s="156">
        <v>0.59299999999999997</v>
      </c>
      <c r="H58" s="114">
        <v>31</v>
      </c>
      <c r="I58" s="156">
        <v>0.318</v>
      </c>
      <c r="J58" s="156">
        <v>0.59299999999999997</v>
      </c>
      <c r="K58" s="156">
        <v>0.318</v>
      </c>
      <c r="L58" s="156">
        <v>0.59299999999999997</v>
      </c>
    </row>
    <row r="59" spans="1:12" x14ac:dyDescent="0.25">
      <c r="A59" s="114">
        <v>32</v>
      </c>
      <c r="B59" s="156">
        <v>0.34399999999999997</v>
      </c>
      <c r="C59" s="156">
        <v>0.58299999999999996</v>
      </c>
      <c r="D59" s="156">
        <v>0.34399999999999997</v>
      </c>
      <c r="E59" s="156">
        <v>0.58299999999999996</v>
      </c>
      <c r="H59" s="114">
        <v>32</v>
      </c>
      <c r="I59" s="156">
        <v>0.31</v>
      </c>
      <c r="J59" s="156">
        <v>0.58299999999999996</v>
      </c>
      <c r="K59" s="156">
        <v>0.31</v>
      </c>
      <c r="L59" s="156">
        <v>0.58299999999999996</v>
      </c>
    </row>
    <row r="60" spans="1:12" x14ac:dyDescent="0.25">
      <c r="A60" s="114">
        <v>33</v>
      </c>
      <c r="B60" s="156">
        <v>0.33500000000000002</v>
      </c>
      <c r="C60" s="156">
        <v>0.57299999999999995</v>
      </c>
      <c r="D60" s="156">
        <v>0.33500000000000002</v>
      </c>
      <c r="E60" s="156">
        <v>0.57299999999999995</v>
      </c>
      <c r="H60" s="114">
        <v>33</v>
      </c>
      <c r="I60" s="156">
        <v>0.30199999999999999</v>
      </c>
      <c r="J60" s="156">
        <v>0.57299999999999995</v>
      </c>
      <c r="K60" s="156">
        <v>0.30199999999999999</v>
      </c>
      <c r="L60" s="156">
        <v>0.57299999999999995</v>
      </c>
    </row>
    <row r="61" spans="1:12" x14ac:dyDescent="0.25">
      <c r="A61" s="114">
        <v>34</v>
      </c>
      <c r="B61" s="156">
        <v>0.32700000000000001</v>
      </c>
      <c r="C61" s="156">
        <v>0.56399999999999995</v>
      </c>
      <c r="D61" s="156">
        <v>0.32700000000000001</v>
      </c>
      <c r="E61" s="156">
        <v>0.56399999999999995</v>
      </c>
      <c r="H61" s="114">
        <v>34</v>
      </c>
      <c r="I61" s="156">
        <v>0.29399999999999998</v>
      </c>
      <c r="J61" s="156">
        <v>0.56399999999999995</v>
      </c>
      <c r="K61" s="156">
        <v>0.29399999999999998</v>
      </c>
      <c r="L61" s="156">
        <v>0.56399999999999995</v>
      </c>
    </row>
    <row r="62" spans="1:12" x14ac:dyDescent="0.25">
      <c r="A62" s="114">
        <v>35</v>
      </c>
      <c r="B62" s="156">
        <v>0.31900000000000001</v>
      </c>
      <c r="C62" s="156">
        <v>0.55400000000000005</v>
      </c>
      <c r="D62" s="156">
        <v>0.31900000000000001</v>
      </c>
      <c r="E62" s="156">
        <v>0.55400000000000005</v>
      </c>
      <c r="H62" s="114">
        <v>35</v>
      </c>
      <c r="I62" s="156">
        <v>0.28699999999999998</v>
      </c>
      <c r="J62" s="156">
        <v>0.55400000000000005</v>
      </c>
      <c r="K62" s="156">
        <v>0.28699999999999998</v>
      </c>
      <c r="L62" s="156">
        <v>0.55400000000000005</v>
      </c>
    </row>
    <row r="63" spans="1:12" x14ac:dyDescent="0.25">
      <c r="A63" s="114">
        <v>36</v>
      </c>
      <c r="B63" s="156">
        <v>0.312</v>
      </c>
      <c r="C63" s="156">
        <v>0.54500000000000004</v>
      </c>
      <c r="D63" s="156">
        <v>0.312</v>
      </c>
      <c r="E63" s="156">
        <v>0.54500000000000004</v>
      </c>
      <c r="H63" s="114">
        <v>36</v>
      </c>
      <c r="I63" s="156">
        <v>0.28000000000000003</v>
      </c>
      <c r="J63" s="156">
        <v>0.54500000000000004</v>
      </c>
      <c r="K63" s="156">
        <v>0.28000000000000003</v>
      </c>
      <c r="L63" s="156">
        <v>0.54500000000000004</v>
      </c>
    </row>
    <row r="64" spans="1:12" x14ac:dyDescent="0.25">
      <c r="A64" s="114">
        <v>37</v>
      </c>
      <c r="B64" s="156">
        <v>0.30399999999999999</v>
      </c>
      <c r="C64" s="156">
        <v>0.53600000000000003</v>
      </c>
      <c r="D64" s="156">
        <v>0.30399999999999999</v>
      </c>
      <c r="E64" s="156">
        <v>0.53600000000000003</v>
      </c>
      <c r="H64" s="114">
        <v>37</v>
      </c>
      <c r="I64" s="156">
        <v>0.27300000000000002</v>
      </c>
      <c r="J64" s="156">
        <v>0.53600000000000003</v>
      </c>
      <c r="K64" s="156">
        <v>0.27300000000000002</v>
      </c>
      <c r="L64" s="156">
        <v>0.53600000000000003</v>
      </c>
    </row>
    <row r="65" spans="1:12" x14ac:dyDescent="0.25">
      <c r="A65" s="114">
        <v>38</v>
      </c>
      <c r="B65" s="156">
        <v>0.29699999999999999</v>
      </c>
      <c r="C65" s="156">
        <v>0.52700000000000002</v>
      </c>
      <c r="D65" s="156">
        <v>0.29699999999999999</v>
      </c>
      <c r="E65" s="156">
        <v>0.52700000000000002</v>
      </c>
      <c r="H65" s="114">
        <v>38</v>
      </c>
      <c r="I65" s="156">
        <v>0.26600000000000001</v>
      </c>
      <c r="J65" s="156">
        <v>0.52700000000000002</v>
      </c>
      <c r="K65" s="156">
        <v>0.26600000000000001</v>
      </c>
      <c r="L65" s="156">
        <v>0.52700000000000002</v>
      </c>
    </row>
    <row r="66" spans="1:12" x14ac:dyDescent="0.25">
      <c r="A66" s="114">
        <v>39</v>
      </c>
      <c r="B66" s="156">
        <v>0.28999999999999998</v>
      </c>
      <c r="C66" s="156">
        <v>0.51800000000000002</v>
      </c>
      <c r="D66" s="156">
        <v>0.28999999999999998</v>
      </c>
      <c r="E66" s="156">
        <v>0.51800000000000002</v>
      </c>
      <c r="H66" s="114">
        <v>39</v>
      </c>
      <c r="I66" s="156">
        <v>0.26</v>
      </c>
      <c r="J66" s="156">
        <v>0.51800000000000002</v>
      </c>
      <c r="K66" s="156">
        <v>0.26</v>
      </c>
      <c r="L66" s="156">
        <v>0.51800000000000002</v>
      </c>
    </row>
    <row r="67" spans="1:12" x14ac:dyDescent="0.25">
      <c r="A67" s="114">
        <v>40</v>
      </c>
      <c r="B67" s="156">
        <v>0.28399999999999997</v>
      </c>
      <c r="C67" s="156">
        <v>0.51</v>
      </c>
      <c r="D67" s="156">
        <v>0.28399999999999997</v>
      </c>
      <c r="E67" s="156">
        <v>0.51</v>
      </c>
      <c r="H67" s="114">
        <v>40</v>
      </c>
      <c r="I67" s="156">
        <v>0.254</v>
      </c>
      <c r="J67" s="156">
        <v>0.51</v>
      </c>
      <c r="K67" s="156">
        <v>0.254</v>
      </c>
      <c r="L67" s="156">
        <v>0.51</v>
      </c>
    </row>
    <row r="68" spans="1:12" x14ac:dyDescent="0.25">
      <c r="A68" s="114">
        <v>41</v>
      </c>
      <c r="B68" s="156">
        <v>0.27700000000000002</v>
      </c>
      <c r="C68" s="156">
        <v>0.501</v>
      </c>
      <c r="D68" s="156">
        <v>0.27700000000000002</v>
      </c>
      <c r="E68" s="156">
        <v>0.501</v>
      </c>
      <c r="H68" s="114">
        <v>41</v>
      </c>
      <c r="I68" s="156">
        <v>0.248</v>
      </c>
      <c r="J68" s="156">
        <v>0.501</v>
      </c>
      <c r="K68" s="156">
        <v>0.248</v>
      </c>
      <c r="L68" s="156">
        <v>0.501</v>
      </c>
    </row>
    <row r="69" spans="1:12" x14ac:dyDescent="0.25">
      <c r="A69" s="114">
        <v>42</v>
      </c>
      <c r="B69" s="156">
        <v>0.27100000000000002</v>
      </c>
      <c r="C69" s="156">
        <v>0.49299999999999999</v>
      </c>
      <c r="D69" s="156">
        <v>0.27100000000000002</v>
      </c>
      <c r="E69" s="156">
        <v>0.49299999999999999</v>
      </c>
      <c r="H69" s="114">
        <v>42</v>
      </c>
      <c r="I69" s="156">
        <v>0.24199999999999999</v>
      </c>
      <c r="J69" s="156">
        <v>0.49299999999999999</v>
      </c>
      <c r="K69" s="156">
        <v>0.24199999999999999</v>
      </c>
      <c r="L69" s="156">
        <v>0.49299999999999999</v>
      </c>
    </row>
    <row r="70" spans="1:12" x14ac:dyDescent="0.25">
      <c r="A70" s="114">
        <v>43</v>
      </c>
      <c r="B70" s="156">
        <v>0.26500000000000001</v>
      </c>
      <c r="C70" s="156">
        <v>0.48399999999999999</v>
      </c>
      <c r="D70" s="156">
        <v>0.26500000000000001</v>
      </c>
      <c r="E70" s="156">
        <v>0.48399999999999999</v>
      </c>
      <c r="H70" s="114">
        <v>43</v>
      </c>
      <c r="I70" s="156">
        <v>0.23699999999999999</v>
      </c>
      <c r="J70" s="156">
        <v>0.48399999999999999</v>
      </c>
      <c r="K70" s="156">
        <v>0.23699999999999999</v>
      </c>
      <c r="L70" s="156">
        <v>0.48399999999999999</v>
      </c>
    </row>
    <row r="71" spans="1:12" x14ac:dyDescent="0.25">
      <c r="A71" s="114">
        <v>44</v>
      </c>
      <c r="B71" s="156">
        <v>0.25900000000000001</v>
      </c>
      <c r="C71" s="156">
        <v>0.47599999999999998</v>
      </c>
      <c r="D71" s="156">
        <v>0.25900000000000001</v>
      </c>
      <c r="E71" s="156">
        <v>0.47599999999999998</v>
      </c>
      <c r="H71" s="114">
        <v>44</v>
      </c>
      <c r="I71" s="156">
        <v>0.23100000000000001</v>
      </c>
      <c r="J71" s="156">
        <v>0.47599999999999998</v>
      </c>
      <c r="K71" s="156">
        <v>0.23100000000000001</v>
      </c>
      <c r="L71" s="156">
        <v>0.47599999999999998</v>
      </c>
    </row>
    <row r="72" spans="1:12" x14ac:dyDescent="0.25">
      <c r="A72" s="157">
        <v>45</v>
      </c>
      <c r="B72" s="158">
        <v>0.253</v>
      </c>
      <c r="C72" s="158">
        <v>0.46800000000000003</v>
      </c>
      <c r="D72" s="158">
        <v>0.253</v>
      </c>
      <c r="E72" s="158">
        <v>0.46800000000000003</v>
      </c>
      <c r="H72" s="114">
        <v>45</v>
      </c>
      <c r="I72" s="156">
        <v>0.22600000000000001</v>
      </c>
      <c r="J72" s="156">
        <v>0.46800000000000003</v>
      </c>
      <c r="K72" s="156">
        <v>0.22600000000000001</v>
      </c>
      <c r="L72" s="156">
        <v>0.46800000000000003</v>
      </c>
    </row>
  </sheetData>
  <sheetProtection algorithmName="SHA-512" hashValue="FHWcaCwU8uPopIrmMCN9t+jQzTo4d8PMShR7HjDnZKbIp5hgjmMI7HwU0fd2Bw2r6ZFS2SgmlhHRJS9SPhSn6Q==" saltValue="pceDL2zs2Gu/guNNhF8kaA==" spinCount="100000" sheet="1" objects="1" scenarios="1"/>
  <conditionalFormatting sqref="A6">
    <cfRule type="expression" dxfId="643" priority="33" stopIfTrue="1">
      <formula>MOD(ROW(),2)=0</formula>
    </cfRule>
    <cfRule type="expression" dxfId="642" priority="34" stopIfTrue="1">
      <formula>MOD(ROW(),2)&lt;&gt;0</formula>
    </cfRule>
  </conditionalFormatting>
  <conditionalFormatting sqref="B6:E17 C18:E21">
    <cfRule type="expression" dxfId="641" priority="35" stopIfTrue="1">
      <formula>MOD(ROW(),2)=0</formula>
    </cfRule>
    <cfRule type="expression" dxfId="640" priority="36" stopIfTrue="1">
      <formula>MOD(ROW(),2)&lt;&gt;0</formula>
    </cfRule>
  </conditionalFormatting>
  <conditionalFormatting sqref="H6">
    <cfRule type="expression" dxfId="639" priority="37" stopIfTrue="1">
      <formula>MOD(ROW(),2)=0</formula>
    </cfRule>
    <cfRule type="expression" dxfId="638" priority="38" stopIfTrue="1">
      <formula>MOD(ROW(),2)&lt;&gt;0</formula>
    </cfRule>
  </conditionalFormatting>
  <conditionalFormatting sqref="I6:L17 J18:L21">
    <cfRule type="expression" dxfId="637" priority="39" stopIfTrue="1">
      <formula>MOD(ROW(),2)=0</formula>
    </cfRule>
    <cfRule type="expression" dxfId="636" priority="40" stopIfTrue="1">
      <formula>MOD(ROW(),2)&lt;&gt;0</formula>
    </cfRule>
  </conditionalFormatting>
  <conditionalFormatting sqref="A72">
    <cfRule type="expression" dxfId="635" priority="25" stopIfTrue="1">
      <formula>MOD(ROW(),2)=0</formula>
    </cfRule>
    <cfRule type="expression" dxfId="634" priority="26" stopIfTrue="1">
      <formula>MOD(ROW(),2)&lt;&gt;0</formula>
    </cfRule>
  </conditionalFormatting>
  <conditionalFormatting sqref="B72:E72">
    <cfRule type="expression" dxfId="633" priority="27" stopIfTrue="1">
      <formula>MOD(ROW(),2)=0</formula>
    </cfRule>
    <cfRule type="expression" dxfId="632" priority="28" stopIfTrue="1">
      <formula>MOD(ROW(),2)&lt;&gt;0</formula>
    </cfRule>
  </conditionalFormatting>
  <conditionalFormatting sqref="A7:A20">
    <cfRule type="expression" dxfId="631" priority="23" stopIfTrue="1">
      <formula>MOD(ROW(),2)=0</formula>
    </cfRule>
    <cfRule type="expression" dxfId="630" priority="24" stopIfTrue="1">
      <formula>MOD(ROW(),2)&lt;&gt;0</formula>
    </cfRule>
  </conditionalFormatting>
  <conditionalFormatting sqref="H7:H21">
    <cfRule type="expression" dxfId="629" priority="21" stopIfTrue="1">
      <formula>MOD(ROW(),2)=0</formula>
    </cfRule>
    <cfRule type="expression" dxfId="628" priority="22" stopIfTrue="1">
      <formula>MOD(ROW(),2)&lt;&gt;0</formula>
    </cfRule>
  </conditionalFormatting>
  <conditionalFormatting sqref="A26:A71">
    <cfRule type="expression" dxfId="627" priority="13" stopIfTrue="1">
      <formula>MOD(ROW(),2)=0</formula>
    </cfRule>
    <cfRule type="expression" dxfId="626" priority="14" stopIfTrue="1">
      <formula>MOD(ROW(),2)&lt;&gt;0</formula>
    </cfRule>
  </conditionalFormatting>
  <conditionalFormatting sqref="B26:E71">
    <cfRule type="expression" dxfId="625" priority="15" stopIfTrue="1">
      <formula>MOD(ROW(),2)=0</formula>
    </cfRule>
    <cfRule type="expression" dxfId="624" priority="16" stopIfTrue="1">
      <formula>MOD(ROW(),2)&lt;&gt;0</formula>
    </cfRule>
  </conditionalFormatting>
  <conditionalFormatting sqref="H26:H72">
    <cfRule type="expression" dxfId="623" priority="9" stopIfTrue="1">
      <formula>MOD(ROW(),2)=0</formula>
    </cfRule>
    <cfRule type="expression" dxfId="622" priority="10" stopIfTrue="1">
      <formula>MOD(ROW(),2)&lt;&gt;0</formula>
    </cfRule>
  </conditionalFormatting>
  <conditionalFormatting sqref="I26:L72">
    <cfRule type="expression" dxfId="621" priority="11" stopIfTrue="1">
      <formula>MOD(ROW(),2)=0</formula>
    </cfRule>
    <cfRule type="expression" dxfId="620" priority="12" stopIfTrue="1">
      <formula>MOD(ROW(),2)&lt;&gt;0</formula>
    </cfRule>
  </conditionalFormatting>
  <conditionalFormatting sqref="B18:B21">
    <cfRule type="expression" dxfId="619" priority="7" stopIfTrue="1">
      <formula>MOD(ROW(),2)=0</formula>
    </cfRule>
    <cfRule type="expression" dxfId="618" priority="8" stopIfTrue="1">
      <formula>MOD(ROW(),2)&lt;&gt;0</formula>
    </cfRule>
  </conditionalFormatting>
  <conditionalFormatting sqref="I18:I21">
    <cfRule type="expression" dxfId="617" priority="5" stopIfTrue="1">
      <formula>MOD(ROW(),2)=0</formula>
    </cfRule>
    <cfRule type="expression" dxfId="616" priority="6" stopIfTrue="1">
      <formula>MOD(ROW(),2)&lt;&gt;0</formula>
    </cfRule>
  </conditionalFormatting>
  <conditionalFormatting sqref="A21">
    <cfRule type="expression" dxfId="615" priority="1" stopIfTrue="1">
      <formula>MOD(ROW(),2)=0</formula>
    </cfRule>
    <cfRule type="expression" dxfId="614" priority="2" stopIfTrue="1">
      <formula>MOD(ROW(),2)&lt;&gt;0</formula>
    </cfRule>
  </conditionalFormatting>
  <hyperlinks>
    <hyperlink ref="B24" location="Assumptions!A1" display="Assumptions" xr:uid="{5E83BB08-C4AE-4CCA-993A-1927511AA70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08"/>
  <dimension ref="A1:I46"/>
  <sheetViews>
    <sheetView showGridLines="0" zoomScale="85" zoomScaleNormal="85" workbookViewId="0">
      <selection activeCell="F22" sqref="F22"/>
    </sheetView>
  </sheetViews>
  <sheetFormatPr defaultColWidth="10" defaultRowHeight="13.2" x14ac:dyDescent="0.25"/>
  <cols>
    <col min="1" max="1" width="31.5546875" style="28" customWidth="1"/>
    <col min="2" max="3" width="22.5546875" style="28" customWidth="1"/>
    <col min="4" max="4" width="10" style="28" customWidth="1"/>
    <col min="5" max="5" width="10" style="28"/>
    <col min="6" max="6" width="31.5546875" style="28" customWidth="1"/>
    <col min="7" max="8" width="22.5546875" style="28" customWidth="1"/>
    <col min="9"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LRF - x-611</v>
      </c>
      <c r="B3" s="58"/>
      <c r="C3" s="58"/>
      <c r="D3" s="58"/>
      <c r="E3" s="58"/>
      <c r="F3" s="58"/>
      <c r="G3" s="58"/>
      <c r="H3" s="58"/>
      <c r="I3" s="58"/>
    </row>
    <row r="4" spans="1:9" x14ac:dyDescent="0.25">
      <c r="A4" s="60"/>
    </row>
    <row r="6" spans="1:9" x14ac:dyDescent="0.25">
      <c r="A6" s="95" t="s">
        <v>24</v>
      </c>
      <c r="B6" s="96" t="s">
        <v>26</v>
      </c>
      <c r="C6" s="96"/>
      <c r="F6" s="95" t="s">
        <v>24</v>
      </c>
      <c r="G6" s="96" t="s">
        <v>26</v>
      </c>
      <c r="H6" s="96"/>
    </row>
    <row r="7" spans="1:9" ht="26.4" x14ac:dyDescent="0.25">
      <c r="A7" s="97" t="s">
        <v>348</v>
      </c>
      <c r="B7" s="98" t="s">
        <v>351</v>
      </c>
      <c r="C7" s="98"/>
      <c r="F7" s="97" t="s">
        <v>348</v>
      </c>
      <c r="G7" s="98" t="s">
        <v>351</v>
      </c>
      <c r="H7" s="98"/>
    </row>
    <row r="8" spans="1:9" x14ac:dyDescent="0.25">
      <c r="A8" s="97" t="s">
        <v>349</v>
      </c>
      <c r="B8" s="98" t="s">
        <v>299</v>
      </c>
      <c r="C8" s="98"/>
      <c r="F8" s="97" t="s">
        <v>349</v>
      </c>
      <c r="G8" s="98" t="s">
        <v>299</v>
      </c>
      <c r="H8" s="98"/>
    </row>
    <row r="9" spans="1:9" x14ac:dyDescent="0.25">
      <c r="A9" s="97" t="s">
        <v>17</v>
      </c>
      <c r="B9" s="98" t="s">
        <v>674</v>
      </c>
      <c r="C9" s="98"/>
      <c r="F9" s="97" t="s">
        <v>17</v>
      </c>
      <c r="G9" s="98" t="s">
        <v>674</v>
      </c>
      <c r="H9" s="98"/>
    </row>
    <row r="10" spans="1:9" ht="26.4" x14ac:dyDescent="0.25">
      <c r="A10" s="97" t="s">
        <v>2</v>
      </c>
      <c r="B10" s="98" t="s">
        <v>675</v>
      </c>
      <c r="C10" s="98"/>
      <c r="F10" s="97" t="s">
        <v>2</v>
      </c>
      <c r="G10" s="98" t="s">
        <v>676</v>
      </c>
      <c r="H10" s="98"/>
    </row>
    <row r="11" spans="1:9" x14ac:dyDescent="0.25">
      <c r="A11" s="97" t="s">
        <v>23</v>
      </c>
      <c r="B11" s="98" t="s">
        <v>355</v>
      </c>
      <c r="C11" s="98"/>
      <c r="F11" s="97" t="s">
        <v>23</v>
      </c>
      <c r="G11" s="98" t="s">
        <v>355</v>
      </c>
      <c r="H11" s="98"/>
    </row>
    <row r="12" spans="1:9" x14ac:dyDescent="0.25">
      <c r="A12" s="97" t="s">
        <v>271</v>
      </c>
      <c r="B12" s="98" t="s">
        <v>677</v>
      </c>
      <c r="C12" s="98"/>
      <c r="F12" s="97" t="s">
        <v>271</v>
      </c>
      <c r="G12" s="98" t="s">
        <v>677</v>
      </c>
      <c r="H12" s="98"/>
    </row>
    <row r="13" spans="1:9" x14ac:dyDescent="0.25">
      <c r="A13" s="97" t="s">
        <v>389</v>
      </c>
      <c r="B13" s="98">
        <v>1</v>
      </c>
      <c r="C13" s="98"/>
      <c r="F13" s="97" t="s">
        <v>389</v>
      </c>
      <c r="G13" s="98">
        <v>1</v>
      </c>
      <c r="H13" s="98"/>
    </row>
    <row r="14" spans="1:9" x14ac:dyDescent="0.25">
      <c r="A14" s="97" t="s">
        <v>18</v>
      </c>
      <c r="B14" s="98">
        <v>611</v>
      </c>
      <c r="C14" s="98"/>
      <c r="F14" s="97" t="s">
        <v>18</v>
      </c>
      <c r="G14" s="98">
        <v>611</v>
      </c>
      <c r="H14" s="98"/>
    </row>
    <row r="15" spans="1:9" x14ac:dyDescent="0.25">
      <c r="A15" s="97" t="s">
        <v>58</v>
      </c>
      <c r="B15" s="98" t="s">
        <v>713</v>
      </c>
      <c r="C15" s="98"/>
      <c r="F15" s="97" t="s">
        <v>58</v>
      </c>
      <c r="G15" s="98" t="s">
        <v>714</v>
      </c>
      <c r="H15" s="98"/>
    </row>
    <row r="16" spans="1:9" x14ac:dyDescent="0.25">
      <c r="A16" s="97" t="s">
        <v>59</v>
      </c>
      <c r="B16" s="98" t="s">
        <v>678</v>
      </c>
      <c r="C16" s="98"/>
      <c r="F16" s="97" t="s">
        <v>59</v>
      </c>
      <c r="G16" s="98" t="s">
        <v>678</v>
      </c>
      <c r="H16" s="98"/>
    </row>
    <row r="17" spans="1:8" ht="79.2" x14ac:dyDescent="0.25">
      <c r="A17" s="97" t="s">
        <v>360</v>
      </c>
      <c r="B17" s="98" t="s">
        <v>811</v>
      </c>
      <c r="C17" s="98"/>
      <c r="F17" s="97" t="s">
        <v>360</v>
      </c>
      <c r="G17" s="98" t="s">
        <v>811</v>
      </c>
      <c r="H17" s="98"/>
    </row>
    <row r="18" spans="1:8" x14ac:dyDescent="0.25">
      <c r="A18" s="97" t="s">
        <v>19</v>
      </c>
      <c r="B18" s="102">
        <v>45135</v>
      </c>
      <c r="C18" s="98"/>
      <c r="F18" s="97" t="s">
        <v>19</v>
      </c>
      <c r="G18" s="102">
        <v>45135</v>
      </c>
      <c r="H18" s="98"/>
    </row>
    <row r="19" spans="1:8" x14ac:dyDescent="0.25">
      <c r="A19" s="97" t="s">
        <v>20</v>
      </c>
      <c r="B19" s="110"/>
      <c r="C19" s="98"/>
      <c r="F19" s="97" t="s">
        <v>20</v>
      </c>
      <c r="G19" s="110"/>
      <c r="H19" s="98"/>
    </row>
    <row r="20" spans="1:8" x14ac:dyDescent="0.25">
      <c r="A20" s="97" t="s">
        <v>269</v>
      </c>
      <c r="B20" s="92" t="s">
        <v>361</v>
      </c>
      <c r="C20" s="98"/>
      <c r="F20" s="97" t="s">
        <v>269</v>
      </c>
      <c r="G20" s="92" t="s">
        <v>361</v>
      </c>
      <c r="H20" s="98"/>
    </row>
    <row r="21" spans="1:8" x14ac:dyDescent="0.25">
      <c r="A21" s="90" t="s">
        <v>895</v>
      </c>
      <c r="B21" s="92" t="s">
        <v>846</v>
      </c>
      <c r="C21" s="98"/>
      <c r="F21" s="97" t="s">
        <v>895</v>
      </c>
      <c r="G21" s="92" t="s">
        <v>846</v>
      </c>
      <c r="H21" s="98"/>
    </row>
    <row r="23" spans="1:8" x14ac:dyDescent="0.25">
      <c r="B23" s="107" t="str">
        <f>HYPERLINK("#'Factor List'!A1","Back to Factor List")</f>
        <v>Back to Factor List</v>
      </c>
    </row>
    <row r="24" spans="1:8" x14ac:dyDescent="0.25">
      <c r="B24" s="107" t="s">
        <v>839</v>
      </c>
    </row>
    <row r="26" spans="1:8" ht="26.4" x14ac:dyDescent="0.25">
      <c r="A26" s="113" t="s">
        <v>679</v>
      </c>
      <c r="B26" s="113" t="s">
        <v>680</v>
      </c>
      <c r="C26" s="113" t="s">
        <v>681</v>
      </c>
      <c r="F26" s="113" t="s">
        <v>679</v>
      </c>
      <c r="G26" s="113" t="s">
        <v>682</v>
      </c>
      <c r="H26" s="113" t="s">
        <v>683</v>
      </c>
    </row>
    <row r="27" spans="1:8" x14ac:dyDescent="0.25">
      <c r="A27" s="114">
        <v>0</v>
      </c>
      <c r="B27" s="156">
        <v>1</v>
      </c>
      <c r="C27" s="156">
        <v>1</v>
      </c>
      <c r="F27" s="114">
        <v>0</v>
      </c>
      <c r="G27" s="156">
        <v>1</v>
      </c>
      <c r="H27" s="156">
        <v>1</v>
      </c>
    </row>
    <row r="28" spans="1:8" x14ac:dyDescent="0.25">
      <c r="A28" s="114">
        <v>1</v>
      </c>
      <c r="B28" s="156">
        <v>1.0489999999999999</v>
      </c>
      <c r="C28" s="156">
        <v>1.0169999999999999</v>
      </c>
      <c r="F28" s="114">
        <v>1</v>
      </c>
      <c r="G28" s="156">
        <v>1.056</v>
      </c>
      <c r="H28" s="156">
        <v>1.0169999999999999</v>
      </c>
    </row>
    <row r="29" spans="1:8" x14ac:dyDescent="0.25">
      <c r="A29" s="114">
        <v>2</v>
      </c>
      <c r="B29" s="156">
        <v>1.1020000000000001</v>
      </c>
      <c r="C29" s="156">
        <v>1.034</v>
      </c>
      <c r="F29" s="114">
        <v>2</v>
      </c>
      <c r="G29" s="156">
        <v>1.117</v>
      </c>
      <c r="H29" s="156">
        <v>1.034</v>
      </c>
    </row>
    <row r="30" spans="1:8" x14ac:dyDescent="0.25">
      <c r="A30" s="114">
        <v>3</v>
      </c>
      <c r="B30" s="156">
        <v>1.1599999999999999</v>
      </c>
      <c r="C30" s="156">
        <v>1.052</v>
      </c>
      <c r="F30" s="114">
        <v>3</v>
      </c>
      <c r="G30" s="156">
        <v>1.1839999999999999</v>
      </c>
      <c r="H30" s="156">
        <v>1.052</v>
      </c>
    </row>
    <row r="31" spans="1:8" x14ac:dyDescent="0.25">
      <c r="A31" s="114">
        <v>4</v>
      </c>
      <c r="B31" s="156">
        <v>1.2230000000000001</v>
      </c>
      <c r="C31" s="156">
        <v>1.07</v>
      </c>
      <c r="F31" s="114">
        <v>4</v>
      </c>
      <c r="G31" s="156">
        <v>1.258</v>
      </c>
      <c r="H31" s="156">
        <v>1.07</v>
      </c>
    </row>
    <row r="32" spans="1:8" x14ac:dyDescent="0.25">
      <c r="A32" s="114">
        <v>5</v>
      </c>
      <c r="B32" s="156">
        <v>1.2909999999999999</v>
      </c>
      <c r="C32" s="156">
        <v>1.0880000000000001</v>
      </c>
      <c r="F32" s="114">
        <v>5</v>
      </c>
      <c r="G32" s="156">
        <v>1.339</v>
      </c>
      <c r="H32" s="156">
        <v>1.0880000000000001</v>
      </c>
    </row>
    <row r="33" spans="1:8" x14ac:dyDescent="0.25">
      <c r="A33" s="114">
        <v>6</v>
      </c>
      <c r="B33" s="156">
        <v>1.365</v>
      </c>
      <c r="C33" s="156">
        <v>1.1060000000000001</v>
      </c>
      <c r="F33" s="114">
        <v>6</v>
      </c>
      <c r="G33" s="156">
        <v>1.429</v>
      </c>
      <c r="H33" s="156">
        <v>1.1060000000000001</v>
      </c>
    </row>
    <row r="34" spans="1:8" x14ac:dyDescent="0.25">
      <c r="A34" s="114">
        <v>7</v>
      </c>
      <c r="B34" s="156">
        <v>1.4450000000000001</v>
      </c>
      <c r="C34" s="156">
        <v>1.125</v>
      </c>
      <c r="F34" s="114">
        <v>7</v>
      </c>
      <c r="G34" s="156">
        <v>1.5269999999999999</v>
      </c>
      <c r="H34" s="156">
        <v>1.125</v>
      </c>
    </row>
    <row r="35" spans="1:8" x14ac:dyDescent="0.25">
      <c r="A35" s="114">
        <v>8</v>
      </c>
      <c r="B35" s="156">
        <v>1.534</v>
      </c>
      <c r="C35" s="156">
        <v>1.1439999999999999</v>
      </c>
      <c r="F35" s="114">
        <v>8</v>
      </c>
      <c r="G35" s="156">
        <v>1.6359999999999999</v>
      </c>
      <c r="H35" s="156">
        <v>1.1439999999999999</v>
      </c>
    </row>
    <row r="36" spans="1:8" x14ac:dyDescent="0.25">
      <c r="A36" s="114">
        <v>9</v>
      </c>
      <c r="B36" s="156">
        <v>1.63</v>
      </c>
      <c r="C36" s="156">
        <v>1.1639999999999999</v>
      </c>
      <c r="F36" s="114">
        <v>9</v>
      </c>
      <c r="G36" s="156">
        <v>1.7549999999999999</v>
      </c>
      <c r="H36" s="156">
        <v>1.1639999999999999</v>
      </c>
    </row>
    <row r="37" spans="1:8" x14ac:dyDescent="0.25">
      <c r="A37" s="114">
        <v>10</v>
      </c>
      <c r="B37" s="156">
        <v>1.736</v>
      </c>
      <c r="C37" s="156">
        <v>1.1839999999999999</v>
      </c>
      <c r="F37" s="114">
        <v>10</v>
      </c>
      <c r="G37" s="156">
        <v>1.8859999999999999</v>
      </c>
      <c r="H37" s="156">
        <v>1.1839999999999999</v>
      </c>
    </row>
    <row r="38" spans="1:8" x14ac:dyDescent="0.25">
      <c r="A38" s="114">
        <v>11</v>
      </c>
      <c r="B38" s="156">
        <v>1.853</v>
      </c>
      <c r="C38" s="156">
        <v>1.204</v>
      </c>
      <c r="F38" s="114">
        <v>11</v>
      </c>
      <c r="G38" s="156">
        <v>2.0310000000000001</v>
      </c>
      <c r="H38" s="156">
        <v>1.204</v>
      </c>
    </row>
    <row r="39" spans="1:8" x14ac:dyDescent="0.25">
      <c r="A39" s="114">
        <v>12</v>
      </c>
      <c r="B39" s="156">
        <v>1.9810000000000001</v>
      </c>
      <c r="C39" s="156">
        <v>1.224</v>
      </c>
      <c r="F39" s="114">
        <v>12</v>
      </c>
      <c r="G39" s="156">
        <v>2.19</v>
      </c>
      <c r="H39" s="156">
        <v>1.224</v>
      </c>
    </row>
    <row r="40" spans="1:8" x14ac:dyDescent="0.25">
      <c r="A40" s="114">
        <v>13</v>
      </c>
      <c r="B40" s="156">
        <v>2.1230000000000002</v>
      </c>
      <c r="C40" s="156">
        <v>1.2450000000000001</v>
      </c>
      <c r="F40" s="114">
        <v>13</v>
      </c>
      <c r="G40" s="156">
        <v>2.3650000000000002</v>
      </c>
      <c r="H40" s="156">
        <v>1.2450000000000001</v>
      </c>
    </row>
    <row r="41" spans="1:8" x14ac:dyDescent="0.25">
      <c r="A41" s="114">
        <v>14</v>
      </c>
      <c r="B41" s="156">
        <v>2.2799999999999998</v>
      </c>
      <c r="C41" s="156">
        <v>1.266</v>
      </c>
      <c r="F41" s="114">
        <v>14</v>
      </c>
      <c r="G41" s="156">
        <v>2.5579999999999998</v>
      </c>
      <c r="H41" s="156">
        <v>1.266</v>
      </c>
    </row>
    <row r="42" spans="1:8" x14ac:dyDescent="0.25">
      <c r="A42" s="114">
        <v>15</v>
      </c>
      <c r="B42" s="156">
        <v>2.4540000000000002</v>
      </c>
      <c r="C42" s="156">
        <v>1.288</v>
      </c>
      <c r="F42" s="114">
        <v>15</v>
      </c>
      <c r="G42" s="156">
        <v>2.7690000000000001</v>
      </c>
      <c r="H42" s="156">
        <v>1.288</v>
      </c>
    </row>
    <row r="44" spans="1:8" ht="39.6" customHeight="1" x14ac:dyDescent="0.25"/>
    <row r="46" spans="1:8" ht="27.6" customHeight="1" x14ac:dyDescent="0.25"/>
  </sheetData>
  <sheetProtection algorithmName="SHA-512" hashValue="pqIQCb/0XxWg5aJEz/rOPZFe5iugyL5dI19WAZ3WQe5u0hXrXu+g2gVevFYh//bpHS3szTXYWP3UHL9ue2b22A==" saltValue="i6BG/vDSTBqXTcZvFS3reQ==" spinCount="100000" sheet="1" objects="1" scenarios="1"/>
  <conditionalFormatting sqref="A6">
    <cfRule type="expression" dxfId="613" priority="33" stopIfTrue="1">
      <formula>MOD(ROW(),2)=0</formula>
    </cfRule>
    <cfRule type="expression" dxfId="612" priority="34" stopIfTrue="1">
      <formula>MOD(ROW(),2)&lt;&gt;0</formula>
    </cfRule>
  </conditionalFormatting>
  <conditionalFormatting sqref="B6:C17 C18:C21">
    <cfRule type="expression" dxfId="611" priority="35" stopIfTrue="1">
      <formula>MOD(ROW(),2)=0</formula>
    </cfRule>
    <cfRule type="expression" dxfId="610" priority="36" stopIfTrue="1">
      <formula>MOD(ROW(),2)&lt;&gt;0</formula>
    </cfRule>
  </conditionalFormatting>
  <conditionalFormatting sqref="F6">
    <cfRule type="expression" dxfId="609" priority="41" stopIfTrue="1">
      <formula>MOD(ROW(),2)=0</formula>
    </cfRule>
    <cfRule type="expression" dxfId="608" priority="42" stopIfTrue="1">
      <formula>MOD(ROW(),2)&lt;&gt;0</formula>
    </cfRule>
  </conditionalFormatting>
  <conditionalFormatting sqref="G6:H17 H18:H21">
    <cfRule type="expression" dxfId="607" priority="43" stopIfTrue="1">
      <formula>MOD(ROW(),2)=0</formula>
    </cfRule>
    <cfRule type="expression" dxfId="606" priority="44" stopIfTrue="1">
      <formula>MOD(ROW(),2)&lt;&gt;0</formula>
    </cfRule>
  </conditionalFormatting>
  <conditionalFormatting sqref="A7:A20">
    <cfRule type="expression" dxfId="605" priority="27" stopIfTrue="1">
      <formula>MOD(ROW(),2)=0</formula>
    </cfRule>
    <cfRule type="expression" dxfId="604" priority="28" stopIfTrue="1">
      <formula>MOD(ROW(),2)&lt;&gt;0</formula>
    </cfRule>
  </conditionalFormatting>
  <conditionalFormatting sqref="F7:F21">
    <cfRule type="expression" dxfId="603" priority="25" stopIfTrue="1">
      <formula>MOD(ROW(),2)=0</formula>
    </cfRule>
    <cfRule type="expression" dxfId="602" priority="26" stopIfTrue="1">
      <formula>MOD(ROW(),2)&lt;&gt;0</formula>
    </cfRule>
  </conditionalFormatting>
  <conditionalFormatting sqref="A26">
    <cfRule type="expression" dxfId="601" priority="15" stopIfTrue="1">
      <formula>MOD(ROW(),2)=0</formula>
    </cfRule>
    <cfRule type="expression" dxfId="600" priority="16" stopIfTrue="1">
      <formula>MOD(ROW(),2)&lt;&gt;0</formula>
    </cfRule>
  </conditionalFormatting>
  <conditionalFormatting sqref="B26:C42">
    <cfRule type="expression" dxfId="599" priority="17" stopIfTrue="1">
      <formula>MOD(ROW(),2)=0</formula>
    </cfRule>
    <cfRule type="expression" dxfId="598" priority="18" stopIfTrue="1">
      <formula>MOD(ROW(),2)&lt;&gt;0</formula>
    </cfRule>
  </conditionalFormatting>
  <conditionalFormatting sqref="F26:F42">
    <cfRule type="expression" dxfId="597" priority="11" stopIfTrue="1">
      <formula>MOD(ROW(),2)=0</formula>
    </cfRule>
    <cfRule type="expression" dxfId="596" priority="12" stopIfTrue="1">
      <formula>MOD(ROW(),2)&lt;&gt;0</formula>
    </cfRule>
  </conditionalFormatting>
  <conditionalFormatting sqref="G26:H42">
    <cfRule type="expression" dxfId="595" priority="13" stopIfTrue="1">
      <formula>MOD(ROW(),2)=0</formula>
    </cfRule>
    <cfRule type="expression" dxfId="594" priority="14" stopIfTrue="1">
      <formula>MOD(ROW(),2)&lt;&gt;0</formula>
    </cfRule>
  </conditionalFormatting>
  <conditionalFormatting sqref="A27:A42">
    <cfRule type="expression" dxfId="593" priority="9" stopIfTrue="1">
      <formula>MOD(ROW(),2)=0</formula>
    </cfRule>
    <cfRule type="expression" dxfId="592" priority="10" stopIfTrue="1">
      <formula>MOD(ROW(),2)&lt;&gt;0</formula>
    </cfRule>
  </conditionalFormatting>
  <conditionalFormatting sqref="G18:G21">
    <cfRule type="expression" dxfId="591" priority="7" stopIfTrue="1">
      <formula>MOD(ROW(),2)=0</formula>
    </cfRule>
    <cfRule type="expression" dxfId="590" priority="8" stopIfTrue="1">
      <formula>MOD(ROW(),2)&lt;&gt;0</formula>
    </cfRule>
  </conditionalFormatting>
  <conditionalFormatting sqref="B18:B21">
    <cfRule type="expression" dxfId="589" priority="5" stopIfTrue="1">
      <formula>MOD(ROW(),2)=0</formula>
    </cfRule>
    <cfRule type="expression" dxfId="588" priority="6" stopIfTrue="1">
      <formula>MOD(ROW(),2)&lt;&gt;0</formula>
    </cfRule>
  </conditionalFormatting>
  <conditionalFormatting sqref="A21">
    <cfRule type="expression" dxfId="587" priority="1" stopIfTrue="1">
      <formula>MOD(ROW(),2)=0</formula>
    </cfRule>
    <cfRule type="expression" dxfId="586" priority="2" stopIfTrue="1">
      <formula>MOD(ROW(),2)&lt;&gt;0</formula>
    </cfRule>
  </conditionalFormatting>
  <hyperlinks>
    <hyperlink ref="B24" location="Assumptions!A1" display="Assumptions" xr:uid="{0BBB7C56-9686-4400-B667-307B2EE5DA6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109"/>
  <dimension ref="A1:I52"/>
  <sheetViews>
    <sheetView showGridLines="0" zoomScale="85" zoomScaleNormal="85" workbookViewId="0">
      <selection activeCell="J22" sqref="J22"/>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x-612</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351</v>
      </c>
      <c r="C7" s="98"/>
    </row>
    <row r="8" spans="1:9" x14ac:dyDescent="0.25">
      <c r="A8" s="97" t="s">
        <v>349</v>
      </c>
      <c r="B8" s="98" t="s">
        <v>299</v>
      </c>
      <c r="C8" s="98"/>
    </row>
    <row r="9" spans="1:9" x14ac:dyDescent="0.25">
      <c r="A9" s="97" t="s">
        <v>17</v>
      </c>
      <c r="B9" s="98" t="s">
        <v>645</v>
      </c>
      <c r="C9" s="98"/>
    </row>
    <row r="10" spans="1:9" ht="26.4" x14ac:dyDescent="0.25">
      <c r="A10" s="97" t="s">
        <v>2</v>
      </c>
      <c r="B10" s="98" t="s">
        <v>684</v>
      </c>
      <c r="C10" s="98"/>
    </row>
    <row r="11" spans="1:9" x14ac:dyDescent="0.25">
      <c r="A11" s="97" t="s">
        <v>23</v>
      </c>
      <c r="B11" s="98" t="s">
        <v>276</v>
      </c>
      <c r="C11" s="98"/>
    </row>
    <row r="12" spans="1:9" x14ac:dyDescent="0.25">
      <c r="A12" s="97" t="s">
        <v>271</v>
      </c>
      <c r="B12" s="98" t="s">
        <v>378</v>
      </c>
      <c r="C12" s="98"/>
    </row>
    <row r="13" spans="1:9" x14ac:dyDescent="0.25">
      <c r="A13" s="97" t="s">
        <v>389</v>
      </c>
      <c r="B13" s="98">
        <v>1</v>
      </c>
      <c r="C13" s="98"/>
    </row>
    <row r="14" spans="1:9" x14ac:dyDescent="0.25">
      <c r="A14" s="97" t="s">
        <v>18</v>
      </c>
      <c r="B14" s="98">
        <v>612</v>
      </c>
      <c r="C14" s="98"/>
    </row>
    <row r="15" spans="1:9" x14ac:dyDescent="0.25">
      <c r="A15" s="97" t="s">
        <v>58</v>
      </c>
      <c r="B15" s="98" t="s">
        <v>715</v>
      </c>
      <c r="C15" s="98"/>
    </row>
    <row r="16" spans="1:9" x14ac:dyDescent="0.25">
      <c r="A16" s="97" t="s">
        <v>59</v>
      </c>
      <c r="B16" s="98" t="s">
        <v>658</v>
      </c>
      <c r="C16" s="98"/>
    </row>
    <row r="17" spans="1:3" ht="79.2" x14ac:dyDescent="0.25">
      <c r="A17" s="97" t="s">
        <v>360</v>
      </c>
      <c r="B17" s="98" t="s">
        <v>811</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x14ac:dyDescent="0.25">
      <c r="A26" s="113" t="s">
        <v>278</v>
      </c>
      <c r="B26" s="113" t="s">
        <v>387</v>
      </c>
      <c r="C26" s="113" t="s">
        <v>397</v>
      </c>
    </row>
    <row r="27" spans="1:3" x14ac:dyDescent="0.25">
      <c r="A27" s="114">
        <v>50</v>
      </c>
      <c r="B27" s="115">
        <v>26.59</v>
      </c>
      <c r="C27" s="115">
        <v>26.59</v>
      </c>
    </row>
    <row r="28" spans="1:3" x14ac:dyDescent="0.25">
      <c r="A28" s="114">
        <v>51</v>
      </c>
      <c r="B28" s="115">
        <v>26.03</v>
      </c>
      <c r="C28" s="115">
        <v>26.03</v>
      </c>
    </row>
    <row r="29" spans="1:3" x14ac:dyDescent="0.25">
      <c r="A29" s="114">
        <v>52</v>
      </c>
      <c r="B29" s="115">
        <v>25.47</v>
      </c>
      <c r="C29" s="115">
        <v>25.47</v>
      </c>
    </row>
    <row r="30" spans="1:3" x14ac:dyDescent="0.25">
      <c r="A30" s="114">
        <v>53</v>
      </c>
      <c r="B30" s="115">
        <v>24.9</v>
      </c>
      <c r="C30" s="115">
        <v>24.9</v>
      </c>
    </row>
    <row r="31" spans="1:3" x14ac:dyDescent="0.25">
      <c r="A31" s="114">
        <v>54</v>
      </c>
      <c r="B31" s="115">
        <v>24.32</v>
      </c>
      <c r="C31" s="115">
        <v>24.32</v>
      </c>
    </row>
    <row r="32" spans="1:3" x14ac:dyDescent="0.25">
      <c r="A32" s="114">
        <v>55</v>
      </c>
      <c r="B32" s="115">
        <v>23.73</v>
      </c>
      <c r="C32" s="115">
        <v>23.73</v>
      </c>
    </row>
    <row r="33" spans="1:3" x14ac:dyDescent="0.25">
      <c r="A33" s="114">
        <v>56</v>
      </c>
      <c r="B33" s="115">
        <v>23.14</v>
      </c>
      <c r="C33" s="115">
        <v>23.14</v>
      </c>
    </row>
    <row r="34" spans="1:3" x14ac:dyDescent="0.25">
      <c r="A34" s="114">
        <v>57</v>
      </c>
      <c r="B34" s="115">
        <v>22.55</v>
      </c>
      <c r="C34" s="115">
        <v>22.55</v>
      </c>
    </row>
    <row r="35" spans="1:3" x14ac:dyDescent="0.25">
      <c r="A35" s="114">
        <v>58</v>
      </c>
      <c r="B35" s="115">
        <v>21.95</v>
      </c>
      <c r="C35" s="115">
        <v>21.95</v>
      </c>
    </row>
    <row r="36" spans="1:3" x14ac:dyDescent="0.25">
      <c r="A36" s="114">
        <v>59</v>
      </c>
      <c r="B36" s="115">
        <v>21.35</v>
      </c>
      <c r="C36" s="115">
        <v>21.35</v>
      </c>
    </row>
    <row r="37" spans="1:3" x14ac:dyDescent="0.25">
      <c r="A37" s="114">
        <v>60</v>
      </c>
      <c r="B37" s="115">
        <v>20.73</v>
      </c>
      <c r="C37" s="115">
        <v>20.73</v>
      </c>
    </row>
    <row r="38" spans="1:3" x14ac:dyDescent="0.25">
      <c r="A38" s="114">
        <v>61</v>
      </c>
      <c r="B38" s="115">
        <v>20.09</v>
      </c>
      <c r="C38" s="115">
        <v>20.09</v>
      </c>
    </row>
    <row r="39" spans="1:3" x14ac:dyDescent="0.25">
      <c r="A39" s="114">
        <v>62</v>
      </c>
      <c r="B39" s="115">
        <v>19.46</v>
      </c>
      <c r="C39" s="115">
        <v>19.46</v>
      </c>
    </row>
    <row r="40" spans="1:3" x14ac:dyDescent="0.25">
      <c r="A40" s="114">
        <v>63</v>
      </c>
      <c r="B40" s="115">
        <v>18.82</v>
      </c>
      <c r="C40" s="115">
        <v>18.82</v>
      </c>
    </row>
    <row r="41" spans="1:3" x14ac:dyDescent="0.25">
      <c r="A41" s="114">
        <v>64</v>
      </c>
      <c r="B41" s="115">
        <v>18.190000000000001</v>
      </c>
      <c r="C41" s="115">
        <v>18.190000000000001</v>
      </c>
    </row>
    <row r="42" spans="1:3" x14ac:dyDescent="0.25">
      <c r="A42" s="114">
        <v>65</v>
      </c>
      <c r="B42" s="115">
        <v>17.559999999999999</v>
      </c>
      <c r="C42" s="115">
        <v>17.559999999999999</v>
      </c>
    </row>
    <row r="43" spans="1:3" x14ac:dyDescent="0.25">
      <c r="A43" s="114">
        <v>66</v>
      </c>
      <c r="B43" s="115">
        <v>16.940000000000001</v>
      </c>
      <c r="C43" s="115">
        <v>16.940000000000001</v>
      </c>
    </row>
    <row r="44" spans="1:3" x14ac:dyDescent="0.25">
      <c r="A44" s="114">
        <v>67</v>
      </c>
      <c r="B44" s="115">
        <v>16.309999999999999</v>
      </c>
      <c r="C44" s="115">
        <v>16.309999999999999</v>
      </c>
    </row>
    <row r="45" spans="1:3" x14ac:dyDescent="0.25">
      <c r="A45" s="114">
        <v>68</v>
      </c>
      <c r="B45" s="115">
        <v>15.68</v>
      </c>
      <c r="C45" s="115">
        <v>15.68</v>
      </c>
    </row>
    <row r="46" spans="1:3" x14ac:dyDescent="0.25">
      <c r="A46" s="114">
        <v>69</v>
      </c>
      <c r="B46" s="115">
        <v>15.05</v>
      </c>
      <c r="C46" s="115">
        <v>15.05</v>
      </c>
    </row>
    <row r="47" spans="1:3" x14ac:dyDescent="0.25">
      <c r="A47" s="114">
        <v>70</v>
      </c>
      <c r="B47" s="115">
        <v>14.43</v>
      </c>
      <c r="C47" s="115">
        <v>14.43</v>
      </c>
    </row>
    <row r="48" spans="1:3" x14ac:dyDescent="0.25">
      <c r="A48" s="114">
        <v>71</v>
      </c>
      <c r="B48" s="115">
        <v>13.8</v>
      </c>
      <c r="C48" s="115">
        <v>13.8</v>
      </c>
    </row>
    <row r="49" spans="1:3" x14ac:dyDescent="0.25">
      <c r="A49" s="114">
        <v>72</v>
      </c>
      <c r="B49" s="115">
        <v>13.18</v>
      </c>
      <c r="C49" s="115">
        <v>13.18</v>
      </c>
    </row>
    <row r="50" spans="1:3" x14ac:dyDescent="0.25">
      <c r="A50" s="114">
        <v>73</v>
      </c>
      <c r="B50" s="115">
        <v>12.57</v>
      </c>
      <c r="C50" s="115">
        <v>12.57</v>
      </c>
    </row>
    <row r="51" spans="1:3" x14ac:dyDescent="0.25">
      <c r="A51" s="114">
        <v>74</v>
      </c>
      <c r="B51" s="115">
        <v>11.96</v>
      </c>
      <c r="C51" s="115">
        <v>11.96</v>
      </c>
    </row>
    <row r="52" spans="1:3" x14ac:dyDescent="0.25">
      <c r="A52" s="114">
        <v>75</v>
      </c>
      <c r="B52" s="115">
        <v>11.37</v>
      </c>
      <c r="C52" s="115">
        <v>11.37</v>
      </c>
    </row>
  </sheetData>
  <sheetProtection algorithmName="SHA-512" hashValue="ddKoXMeQaIvuxvONaB2ahlHICwvJLTsPhYji8kzP3fVFAw2bGqcITo2y51uWzauDjFuR8HLzVOmY8T6KPgw8yA==" saltValue="3gAuLn2mwokbE2N7pMkgvQ==" spinCount="100000" sheet="1" objects="1" scenarios="1"/>
  <conditionalFormatting sqref="A6">
    <cfRule type="expression" dxfId="585" priority="19" stopIfTrue="1">
      <formula>MOD(ROW(),2)=0</formula>
    </cfRule>
    <cfRule type="expression" dxfId="584" priority="20" stopIfTrue="1">
      <formula>MOD(ROW(),2)&lt;&gt;0</formula>
    </cfRule>
  </conditionalFormatting>
  <conditionalFormatting sqref="B6:C17 C18:C21">
    <cfRule type="expression" dxfId="583" priority="21" stopIfTrue="1">
      <formula>MOD(ROW(),2)=0</formula>
    </cfRule>
    <cfRule type="expression" dxfId="582" priority="22" stopIfTrue="1">
      <formula>MOD(ROW(),2)&lt;&gt;0</formula>
    </cfRule>
  </conditionalFormatting>
  <conditionalFormatting sqref="A7:A20">
    <cfRule type="expression" dxfId="581" priority="13" stopIfTrue="1">
      <formula>MOD(ROW(),2)=0</formula>
    </cfRule>
    <cfRule type="expression" dxfId="580" priority="14" stopIfTrue="1">
      <formula>MOD(ROW(),2)&lt;&gt;0</formula>
    </cfRule>
  </conditionalFormatting>
  <conditionalFormatting sqref="A26:A52">
    <cfRule type="expression" dxfId="579" priority="7" stopIfTrue="1">
      <formula>MOD(ROW(),2)=0</formula>
    </cfRule>
    <cfRule type="expression" dxfId="578" priority="8" stopIfTrue="1">
      <formula>MOD(ROW(),2)&lt;&gt;0</formula>
    </cfRule>
  </conditionalFormatting>
  <conditionalFormatting sqref="B26:C52">
    <cfRule type="expression" dxfId="577" priority="9" stopIfTrue="1">
      <formula>MOD(ROW(),2)=0</formula>
    </cfRule>
    <cfRule type="expression" dxfId="576" priority="10" stopIfTrue="1">
      <formula>MOD(ROW(),2)&lt;&gt;0</formula>
    </cfRule>
  </conditionalFormatting>
  <conditionalFormatting sqref="B18:B21">
    <cfRule type="expression" dxfId="575" priority="5" stopIfTrue="1">
      <formula>MOD(ROW(),2)=0</formula>
    </cfRule>
    <cfRule type="expression" dxfId="574" priority="6" stopIfTrue="1">
      <formula>MOD(ROW(),2)&lt;&gt;0</formula>
    </cfRule>
  </conditionalFormatting>
  <conditionalFormatting sqref="A21">
    <cfRule type="expression" dxfId="573" priority="1" stopIfTrue="1">
      <formula>MOD(ROW(),2)=0</formula>
    </cfRule>
    <cfRule type="expression" dxfId="572" priority="2" stopIfTrue="1">
      <formula>MOD(ROW(),2)&lt;&gt;0</formula>
    </cfRule>
  </conditionalFormatting>
  <hyperlinks>
    <hyperlink ref="B24" location="Assumptions!A1" display="Assumptions" xr:uid="{FFE43697-F6EA-4614-8A7A-3F75D8635331}"/>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110"/>
  <dimension ref="A1:I82"/>
  <sheetViews>
    <sheetView showGridLines="0" zoomScale="85" zoomScaleNormal="85" workbookViewId="0">
      <selection activeCell="B17" sqref="B17"/>
    </sheetView>
  </sheetViews>
  <sheetFormatPr defaultColWidth="10" defaultRowHeight="13.2" x14ac:dyDescent="0.25"/>
  <cols>
    <col min="1" max="1" width="31.5546875" style="28" customWidth="1"/>
    <col min="2" max="3" width="22.55468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Scheme pays AA - x-613</v>
      </c>
      <c r="B3" s="58"/>
      <c r="C3" s="58"/>
      <c r="D3" s="58"/>
      <c r="E3" s="58"/>
      <c r="F3" s="58"/>
      <c r="G3" s="58"/>
      <c r="H3" s="58"/>
      <c r="I3" s="58"/>
    </row>
    <row r="4" spans="1:9" x14ac:dyDescent="0.25">
      <c r="A4" s="60"/>
    </row>
    <row r="6" spans="1:9" x14ac:dyDescent="0.25">
      <c r="A6" s="95" t="s">
        <v>24</v>
      </c>
      <c r="B6" s="96" t="s">
        <v>26</v>
      </c>
      <c r="C6" s="96"/>
    </row>
    <row r="7" spans="1:9" ht="26.4" x14ac:dyDescent="0.25">
      <c r="A7" s="97" t="s">
        <v>348</v>
      </c>
      <c r="B7" s="98" t="s">
        <v>351</v>
      </c>
      <c r="C7" s="98"/>
    </row>
    <row r="8" spans="1:9" x14ac:dyDescent="0.25">
      <c r="A8" s="97" t="s">
        <v>349</v>
      </c>
      <c r="B8" s="98" t="s">
        <v>299</v>
      </c>
      <c r="C8" s="98"/>
    </row>
    <row r="9" spans="1:9" x14ac:dyDescent="0.25">
      <c r="A9" s="97" t="s">
        <v>17</v>
      </c>
      <c r="B9" s="98" t="s">
        <v>645</v>
      </c>
      <c r="C9" s="98"/>
    </row>
    <row r="10" spans="1:9" ht="26.4" x14ac:dyDescent="0.25">
      <c r="A10" s="97" t="s">
        <v>2</v>
      </c>
      <c r="B10" s="98" t="s">
        <v>688</v>
      </c>
      <c r="C10" s="98"/>
    </row>
    <row r="11" spans="1:9" x14ac:dyDescent="0.25">
      <c r="A11" s="97" t="s">
        <v>23</v>
      </c>
      <c r="B11" s="98" t="s">
        <v>276</v>
      </c>
      <c r="C11" s="98"/>
    </row>
    <row r="12" spans="1:9" x14ac:dyDescent="0.25">
      <c r="A12" s="97" t="s">
        <v>271</v>
      </c>
      <c r="B12" s="98" t="s">
        <v>378</v>
      </c>
      <c r="C12" s="98"/>
    </row>
    <row r="13" spans="1:9" x14ac:dyDescent="0.25">
      <c r="A13" s="97" t="s">
        <v>389</v>
      </c>
      <c r="B13" s="98">
        <v>1</v>
      </c>
      <c r="C13" s="98"/>
    </row>
    <row r="14" spans="1:9" x14ac:dyDescent="0.25">
      <c r="A14" s="97" t="s">
        <v>18</v>
      </c>
      <c r="B14" s="98">
        <v>613</v>
      </c>
      <c r="C14" s="98"/>
    </row>
    <row r="15" spans="1:9" x14ac:dyDescent="0.25">
      <c r="A15" s="97" t="s">
        <v>58</v>
      </c>
      <c r="B15" s="98" t="s">
        <v>706</v>
      </c>
      <c r="C15" s="98"/>
    </row>
    <row r="16" spans="1:9" x14ac:dyDescent="0.25">
      <c r="A16" s="97" t="s">
        <v>59</v>
      </c>
      <c r="B16" s="98" t="s">
        <v>660</v>
      </c>
      <c r="C16" s="98"/>
    </row>
    <row r="17" spans="1:3" ht="68.099999999999994" customHeight="1" x14ac:dyDescent="0.25">
      <c r="A17" s="97" t="s">
        <v>360</v>
      </c>
      <c r="B17" s="98" t="s">
        <v>811</v>
      </c>
      <c r="C17" s="98"/>
    </row>
    <row r="18" spans="1:3" x14ac:dyDescent="0.25">
      <c r="A18" s="97" t="s">
        <v>19</v>
      </c>
      <c r="B18" s="102">
        <v>45135</v>
      </c>
      <c r="C18" s="98"/>
    </row>
    <row r="19" spans="1:3" x14ac:dyDescent="0.25">
      <c r="A19" s="97" t="s">
        <v>20</v>
      </c>
      <c r="B19" s="110"/>
      <c r="C19" s="98"/>
    </row>
    <row r="20" spans="1:3" x14ac:dyDescent="0.25">
      <c r="A20" s="97" t="s">
        <v>269</v>
      </c>
      <c r="B20" s="92" t="s">
        <v>361</v>
      </c>
      <c r="C20" s="98"/>
    </row>
    <row r="21" spans="1:3" x14ac:dyDescent="0.25">
      <c r="A21" s="90" t="s">
        <v>895</v>
      </c>
      <c r="B21" s="92" t="s">
        <v>846</v>
      </c>
      <c r="C21" s="98"/>
    </row>
    <row r="23" spans="1:3" x14ac:dyDescent="0.25">
      <c r="B23" s="107" t="str">
        <f>HYPERLINK("#'Factor List'!A1","Back to Factor List")</f>
        <v>Back to Factor List</v>
      </c>
    </row>
    <row r="24" spans="1:3" x14ac:dyDescent="0.25">
      <c r="B24" s="107" t="s">
        <v>839</v>
      </c>
    </row>
    <row r="26" spans="1:3" x14ac:dyDescent="0.25">
      <c r="A26" s="113" t="s">
        <v>278</v>
      </c>
      <c r="B26" s="113" t="s">
        <v>387</v>
      </c>
      <c r="C26" s="113" t="s">
        <v>397</v>
      </c>
    </row>
    <row r="27" spans="1:3" x14ac:dyDescent="0.25">
      <c r="A27" s="114">
        <v>20</v>
      </c>
      <c r="B27" s="115">
        <v>40.07</v>
      </c>
      <c r="C27" s="115">
        <v>40.07</v>
      </c>
    </row>
    <row r="28" spans="1:3" x14ac:dyDescent="0.25">
      <c r="A28" s="114">
        <v>21</v>
      </c>
      <c r="B28" s="115">
        <v>39.71</v>
      </c>
      <c r="C28" s="115">
        <v>39.71</v>
      </c>
    </row>
    <row r="29" spans="1:3" x14ac:dyDescent="0.25">
      <c r="A29" s="114">
        <v>22</v>
      </c>
      <c r="B29" s="115">
        <v>39.36</v>
      </c>
      <c r="C29" s="115">
        <v>39.36</v>
      </c>
    </row>
    <row r="30" spans="1:3" x14ac:dyDescent="0.25">
      <c r="A30" s="114">
        <v>23</v>
      </c>
      <c r="B30" s="115">
        <v>38.99</v>
      </c>
      <c r="C30" s="115">
        <v>38.99</v>
      </c>
    </row>
    <row r="31" spans="1:3" x14ac:dyDescent="0.25">
      <c r="A31" s="114">
        <v>24</v>
      </c>
      <c r="B31" s="115">
        <v>38.619999999999997</v>
      </c>
      <c r="C31" s="115">
        <v>38.619999999999997</v>
      </c>
    </row>
    <row r="32" spans="1:3" x14ac:dyDescent="0.25">
      <c r="A32" s="114">
        <v>25</v>
      </c>
      <c r="B32" s="115">
        <v>38.24</v>
      </c>
      <c r="C32" s="115">
        <v>38.24</v>
      </c>
    </row>
    <row r="33" spans="1:3" x14ac:dyDescent="0.25">
      <c r="A33" s="114">
        <v>26</v>
      </c>
      <c r="B33" s="115">
        <v>37.86</v>
      </c>
      <c r="C33" s="115">
        <v>37.86</v>
      </c>
    </row>
    <row r="34" spans="1:3" x14ac:dyDescent="0.25">
      <c r="A34" s="114">
        <v>27</v>
      </c>
      <c r="B34" s="115">
        <v>37.47</v>
      </c>
      <c r="C34" s="115">
        <v>37.47</v>
      </c>
    </row>
    <row r="35" spans="1:3" x14ac:dyDescent="0.25">
      <c r="A35" s="114">
        <v>28</v>
      </c>
      <c r="B35" s="115">
        <v>37.07</v>
      </c>
      <c r="C35" s="115">
        <v>37.07</v>
      </c>
    </row>
    <row r="36" spans="1:3" x14ac:dyDescent="0.25">
      <c r="A36" s="114">
        <v>29</v>
      </c>
      <c r="B36" s="115">
        <v>36.67</v>
      </c>
      <c r="C36" s="115">
        <v>36.67</v>
      </c>
    </row>
    <row r="37" spans="1:3" x14ac:dyDescent="0.25">
      <c r="A37" s="114">
        <v>30</v>
      </c>
      <c r="B37" s="115">
        <v>36.26</v>
      </c>
      <c r="C37" s="115">
        <v>36.26</v>
      </c>
    </row>
    <row r="38" spans="1:3" x14ac:dyDescent="0.25">
      <c r="A38" s="114">
        <v>31</v>
      </c>
      <c r="B38" s="115">
        <v>35.840000000000003</v>
      </c>
      <c r="C38" s="115">
        <v>35.840000000000003</v>
      </c>
    </row>
    <row r="39" spans="1:3" x14ac:dyDescent="0.25">
      <c r="A39" s="114">
        <v>32</v>
      </c>
      <c r="B39" s="115">
        <v>35.42</v>
      </c>
      <c r="C39" s="115">
        <v>35.42</v>
      </c>
    </row>
    <row r="40" spans="1:3" x14ac:dyDescent="0.25">
      <c r="A40" s="114">
        <v>33</v>
      </c>
      <c r="B40" s="115">
        <v>34.99</v>
      </c>
      <c r="C40" s="115">
        <v>34.99</v>
      </c>
    </row>
    <row r="41" spans="1:3" x14ac:dyDescent="0.25">
      <c r="A41" s="114">
        <v>34</v>
      </c>
      <c r="B41" s="115">
        <v>34.549999999999997</v>
      </c>
      <c r="C41" s="115">
        <v>34.549999999999997</v>
      </c>
    </row>
    <row r="42" spans="1:3" x14ac:dyDescent="0.25">
      <c r="A42" s="114">
        <v>35</v>
      </c>
      <c r="B42" s="115">
        <v>34.1</v>
      </c>
      <c r="C42" s="115">
        <v>34.1</v>
      </c>
    </row>
    <row r="43" spans="1:3" x14ac:dyDescent="0.25">
      <c r="A43" s="114">
        <v>36</v>
      </c>
      <c r="B43" s="115">
        <v>33.65</v>
      </c>
      <c r="C43" s="115">
        <v>33.65</v>
      </c>
    </row>
    <row r="44" spans="1:3" x14ac:dyDescent="0.25">
      <c r="A44" s="114">
        <v>37</v>
      </c>
      <c r="B44" s="115">
        <v>33.200000000000003</v>
      </c>
      <c r="C44" s="115">
        <v>33.200000000000003</v>
      </c>
    </row>
    <row r="45" spans="1:3" x14ac:dyDescent="0.25">
      <c r="A45" s="114">
        <v>38</v>
      </c>
      <c r="B45" s="115">
        <v>32.729999999999997</v>
      </c>
      <c r="C45" s="115">
        <v>32.729999999999997</v>
      </c>
    </row>
    <row r="46" spans="1:3" x14ac:dyDescent="0.25">
      <c r="A46" s="114">
        <v>39</v>
      </c>
      <c r="B46" s="115">
        <v>32.26</v>
      </c>
      <c r="C46" s="115">
        <v>32.26</v>
      </c>
    </row>
    <row r="47" spans="1:3" x14ac:dyDescent="0.25">
      <c r="A47" s="114">
        <v>40</v>
      </c>
      <c r="B47" s="115">
        <v>31.78</v>
      </c>
      <c r="C47" s="115">
        <v>31.78</v>
      </c>
    </row>
    <row r="48" spans="1:3" x14ac:dyDescent="0.25">
      <c r="A48" s="114">
        <v>41</v>
      </c>
      <c r="B48" s="115">
        <v>31.29</v>
      </c>
      <c r="C48" s="115">
        <v>31.29</v>
      </c>
    </row>
    <row r="49" spans="1:3" x14ac:dyDescent="0.25">
      <c r="A49" s="114">
        <v>42</v>
      </c>
      <c r="B49" s="115">
        <v>30.8</v>
      </c>
      <c r="C49" s="115">
        <v>30.8</v>
      </c>
    </row>
    <row r="50" spans="1:3" x14ac:dyDescent="0.25">
      <c r="A50" s="114">
        <v>43</v>
      </c>
      <c r="B50" s="115">
        <v>30.3</v>
      </c>
      <c r="C50" s="115">
        <v>30.3</v>
      </c>
    </row>
    <row r="51" spans="1:3" x14ac:dyDescent="0.25">
      <c r="A51" s="114">
        <v>44</v>
      </c>
      <c r="B51" s="115">
        <v>29.79</v>
      </c>
      <c r="C51" s="115">
        <v>29.79</v>
      </c>
    </row>
    <row r="52" spans="1:3" x14ac:dyDescent="0.25">
      <c r="A52" s="114">
        <v>45</v>
      </c>
      <c r="B52" s="115">
        <v>29.27</v>
      </c>
      <c r="C52" s="115">
        <v>29.27</v>
      </c>
    </row>
    <row r="53" spans="1:3" x14ac:dyDescent="0.25">
      <c r="A53" s="114">
        <v>46</v>
      </c>
      <c r="B53" s="115">
        <v>28.75</v>
      </c>
      <c r="C53" s="115">
        <v>28.75</v>
      </c>
    </row>
    <row r="54" spans="1:3" x14ac:dyDescent="0.25">
      <c r="A54" s="114">
        <v>47</v>
      </c>
      <c r="B54" s="115">
        <v>28.22</v>
      </c>
      <c r="C54" s="115">
        <v>28.22</v>
      </c>
    </row>
    <row r="55" spans="1:3" x14ac:dyDescent="0.25">
      <c r="A55" s="114">
        <v>48</v>
      </c>
      <c r="B55" s="115">
        <v>27.68</v>
      </c>
      <c r="C55" s="115">
        <v>27.68</v>
      </c>
    </row>
    <row r="56" spans="1:3" x14ac:dyDescent="0.25">
      <c r="A56" s="114">
        <v>49</v>
      </c>
      <c r="B56" s="115">
        <v>27.14</v>
      </c>
      <c r="C56" s="115">
        <v>27.14</v>
      </c>
    </row>
    <row r="57" spans="1:3" x14ac:dyDescent="0.25">
      <c r="A57" s="114">
        <v>50</v>
      </c>
      <c r="B57" s="115">
        <v>26.59</v>
      </c>
      <c r="C57" s="115">
        <v>26.59</v>
      </c>
    </row>
    <row r="58" spans="1:3" x14ac:dyDescent="0.25">
      <c r="A58" s="114">
        <v>51</v>
      </c>
      <c r="B58" s="115">
        <v>26.03</v>
      </c>
      <c r="C58" s="115">
        <v>26.03</v>
      </c>
    </row>
    <row r="59" spans="1:3" x14ac:dyDescent="0.25">
      <c r="A59" s="114">
        <v>52</v>
      </c>
      <c r="B59" s="115">
        <v>25.47</v>
      </c>
      <c r="C59" s="115">
        <v>25.47</v>
      </c>
    </row>
    <row r="60" spans="1:3" x14ac:dyDescent="0.25">
      <c r="A60" s="114">
        <v>53</v>
      </c>
      <c r="B60" s="115">
        <v>24.9</v>
      </c>
      <c r="C60" s="115">
        <v>24.9</v>
      </c>
    </row>
    <row r="61" spans="1:3" x14ac:dyDescent="0.25">
      <c r="A61" s="114">
        <v>54</v>
      </c>
      <c r="B61" s="115">
        <v>24.32</v>
      </c>
      <c r="C61" s="115">
        <v>24.32</v>
      </c>
    </row>
    <row r="62" spans="1:3" x14ac:dyDescent="0.25">
      <c r="A62" s="114">
        <v>55</v>
      </c>
      <c r="B62" s="115">
        <v>23.73</v>
      </c>
      <c r="C62" s="115">
        <v>23.73</v>
      </c>
    </row>
    <row r="63" spans="1:3" x14ac:dyDescent="0.25">
      <c r="A63" s="114">
        <v>56</v>
      </c>
      <c r="B63" s="115">
        <v>23.14</v>
      </c>
      <c r="C63" s="115">
        <v>23.14</v>
      </c>
    </row>
    <row r="64" spans="1:3" x14ac:dyDescent="0.25">
      <c r="A64" s="114">
        <v>57</v>
      </c>
      <c r="B64" s="115">
        <v>22.55</v>
      </c>
      <c r="C64" s="115">
        <v>22.55</v>
      </c>
    </row>
    <row r="65" spans="1:3" x14ac:dyDescent="0.25">
      <c r="A65" s="114">
        <v>58</v>
      </c>
      <c r="B65" s="115">
        <v>21.95</v>
      </c>
      <c r="C65" s="115">
        <v>21.95</v>
      </c>
    </row>
    <row r="66" spans="1:3" x14ac:dyDescent="0.25">
      <c r="A66" s="114">
        <v>59</v>
      </c>
      <c r="B66" s="115">
        <v>21.35</v>
      </c>
      <c r="C66" s="115">
        <v>21.35</v>
      </c>
    </row>
    <row r="67" spans="1:3" x14ac:dyDescent="0.25">
      <c r="A67" s="114">
        <v>60</v>
      </c>
      <c r="B67" s="115">
        <v>20.73</v>
      </c>
      <c r="C67" s="115">
        <v>20.73</v>
      </c>
    </row>
    <row r="68" spans="1:3" x14ac:dyDescent="0.25">
      <c r="A68" s="114">
        <v>61</v>
      </c>
      <c r="B68" s="115">
        <v>20.09</v>
      </c>
      <c r="C68" s="115">
        <v>20.09</v>
      </c>
    </row>
    <row r="69" spans="1:3" x14ac:dyDescent="0.25">
      <c r="A69" s="114">
        <v>62</v>
      </c>
      <c r="B69" s="115">
        <v>19.46</v>
      </c>
      <c r="C69" s="115">
        <v>19.46</v>
      </c>
    </row>
    <row r="70" spans="1:3" x14ac:dyDescent="0.25">
      <c r="A70" s="114">
        <v>63</v>
      </c>
      <c r="B70" s="115">
        <v>18.82</v>
      </c>
      <c r="C70" s="115">
        <v>18.82</v>
      </c>
    </row>
    <row r="71" spans="1:3" x14ac:dyDescent="0.25">
      <c r="A71" s="114">
        <v>64</v>
      </c>
      <c r="B71" s="115">
        <v>18.190000000000001</v>
      </c>
      <c r="C71" s="115">
        <v>18.190000000000001</v>
      </c>
    </row>
    <row r="72" spans="1:3" x14ac:dyDescent="0.25">
      <c r="A72" s="114">
        <v>65</v>
      </c>
      <c r="B72" s="115">
        <v>17.559999999999999</v>
      </c>
      <c r="C72" s="115">
        <v>17.559999999999999</v>
      </c>
    </row>
    <row r="73" spans="1:3" x14ac:dyDescent="0.25">
      <c r="A73" s="114">
        <v>66</v>
      </c>
      <c r="B73" s="115">
        <v>16.940000000000001</v>
      </c>
      <c r="C73" s="115">
        <v>16.940000000000001</v>
      </c>
    </row>
    <row r="74" spans="1:3" x14ac:dyDescent="0.25">
      <c r="A74" s="114">
        <v>67</v>
      </c>
      <c r="B74" s="115">
        <v>16.309999999999999</v>
      </c>
      <c r="C74" s="115">
        <v>16.309999999999999</v>
      </c>
    </row>
    <row r="75" spans="1:3" x14ac:dyDescent="0.25">
      <c r="A75" s="114">
        <v>68</v>
      </c>
      <c r="B75" s="115">
        <v>15.68</v>
      </c>
      <c r="C75" s="115">
        <v>15.68</v>
      </c>
    </row>
    <row r="76" spans="1:3" x14ac:dyDescent="0.25">
      <c r="A76" s="114">
        <v>69</v>
      </c>
      <c r="B76" s="115">
        <v>15.05</v>
      </c>
      <c r="C76" s="115">
        <v>15.05</v>
      </c>
    </row>
    <row r="77" spans="1:3" x14ac:dyDescent="0.25">
      <c r="A77" s="114">
        <v>70</v>
      </c>
      <c r="B77" s="115">
        <v>14.43</v>
      </c>
      <c r="C77" s="115">
        <v>14.43</v>
      </c>
    </row>
    <row r="78" spans="1:3" x14ac:dyDescent="0.25">
      <c r="A78" s="114">
        <v>71</v>
      </c>
      <c r="B78" s="115">
        <v>13.8</v>
      </c>
      <c r="C78" s="115">
        <v>13.8</v>
      </c>
    </row>
    <row r="79" spans="1:3" x14ac:dyDescent="0.25">
      <c r="A79" s="114">
        <v>72</v>
      </c>
      <c r="B79" s="115">
        <v>13.18</v>
      </c>
      <c r="C79" s="115">
        <v>13.18</v>
      </c>
    </row>
    <row r="80" spans="1:3" x14ac:dyDescent="0.25">
      <c r="A80" s="114">
        <v>73</v>
      </c>
      <c r="B80" s="115">
        <v>12.57</v>
      </c>
      <c r="C80" s="115">
        <v>12.57</v>
      </c>
    </row>
    <row r="81" spans="1:3" x14ac:dyDescent="0.25">
      <c r="A81" s="114">
        <v>74</v>
      </c>
      <c r="B81" s="115">
        <v>11.96</v>
      </c>
      <c r="C81" s="115">
        <v>11.96</v>
      </c>
    </row>
    <row r="82" spans="1:3" x14ac:dyDescent="0.25">
      <c r="A82" s="114">
        <v>75</v>
      </c>
      <c r="B82" s="115">
        <v>11.37</v>
      </c>
      <c r="C82" s="115">
        <v>11.37</v>
      </c>
    </row>
  </sheetData>
  <sheetProtection algorithmName="SHA-512" hashValue="6DE0TUXBDV+5oHkox7M+xP6pr9fSPO9IpHtMAW+D6d/naiJaABLwG6aeGtXLItss1rYVaqd7OA2jRQy6zlF6IQ==" saltValue="1u4BoMQiEC5Wbz9hJF8vxQ==" spinCount="100000" sheet="1" objects="1" scenarios="1"/>
  <conditionalFormatting sqref="A6">
    <cfRule type="expression" dxfId="571" priority="19" stopIfTrue="1">
      <formula>MOD(ROW(),2)=0</formula>
    </cfRule>
    <cfRule type="expression" dxfId="570" priority="20" stopIfTrue="1">
      <formula>MOD(ROW(),2)&lt;&gt;0</formula>
    </cfRule>
  </conditionalFormatting>
  <conditionalFormatting sqref="B6:C17 C18:C21">
    <cfRule type="expression" dxfId="569" priority="21" stopIfTrue="1">
      <formula>MOD(ROW(),2)=0</formula>
    </cfRule>
    <cfRule type="expression" dxfId="568" priority="22" stopIfTrue="1">
      <formula>MOD(ROW(),2)&lt;&gt;0</formula>
    </cfRule>
  </conditionalFormatting>
  <conditionalFormatting sqref="A7:A20">
    <cfRule type="expression" dxfId="567" priority="13" stopIfTrue="1">
      <formula>MOD(ROW(),2)=0</formula>
    </cfRule>
    <cfRule type="expression" dxfId="566" priority="14" stopIfTrue="1">
      <formula>MOD(ROW(),2)&lt;&gt;0</formula>
    </cfRule>
  </conditionalFormatting>
  <conditionalFormatting sqref="A26:A82">
    <cfRule type="expression" dxfId="565" priority="7" stopIfTrue="1">
      <formula>MOD(ROW(),2)=0</formula>
    </cfRule>
    <cfRule type="expression" dxfId="564" priority="8" stopIfTrue="1">
      <formula>MOD(ROW(),2)&lt;&gt;0</formula>
    </cfRule>
  </conditionalFormatting>
  <conditionalFormatting sqref="B26:C82">
    <cfRule type="expression" dxfId="563" priority="9" stopIfTrue="1">
      <formula>MOD(ROW(),2)=0</formula>
    </cfRule>
    <cfRule type="expression" dxfId="562" priority="10" stopIfTrue="1">
      <formula>MOD(ROW(),2)&lt;&gt;0</formula>
    </cfRule>
  </conditionalFormatting>
  <conditionalFormatting sqref="B18:B21">
    <cfRule type="expression" dxfId="561" priority="5" stopIfTrue="1">
      <formula>MOD(ROW(),2)=0</formula>
    </cfRule>
    <cfRule type="expression" dxfId="560" priority="6" stopIfTrue="1">
      <formula>MOD(ROW(),2)&lt;&gt;0</formula>
    </cfRule>
  </conditionalFormatting>
  <conditionalFormatting sqref="A21">
    <cfRule type="expression" dxfId="559" priority="1" stopIfTrue="1">
      <formula>MOD(ROW(),2)=0</formula>
    </cfRule>
    <cfRule type="expression" dxfId="558" priority="2" stopIfTrue="1">
      <formula>MOD(ROW(),2)&lt;&gt;0</formula>
    </cfRule>
  </conditionalFormatting>
  <hyperlinks>
    <hyperlink ref="B24" location="Assumptions!A1" display="Assumptions" xr:uid="{EEDBE8E2-D14E-4213-8C0C-9C7D421D497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71"/>
  <dimension ref="A1:I86"/>
  <sheetViews>
    <sheetView showGridLines="0" zoomScale="85" zoomScaleNormal="85" workbookViewId="0">
      <selection activeCell="B23" sqref="B23"/>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x-701</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x14ac:dyDescent="0.25">
      <c r="A10" s="97" t="s">
        <v>2</v>
      </c>
      <c r="B10" s="98" t="s">
        <v>496</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701</v>
      </c>
      <c r="C14" s="98"/>
      <c r="D14" s="98"/>
    </row>
    <row r="15" spans="1:9" x14ac:dyDescent="0.25">
      <c r="A15" s="97" t="s">
        <v>58</v>
      </c>
      <c r="B15" s="98" t="s">
        <v>497</v>
      </c>
      <c r="C15" s="98"/>
      <c r="D15" s="98"/>
    </row>
    <row r="16" spans="1:9" x14ac:dyDescent="0.25">
      <c r="A16" s="97" t="s">
        <v>59</v>
      </c>
      <c r="B16" s="98" t="s">
        <v>498</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501</v>
      </c>
    </row>
    <row r="27" spans="1:4" x14ac:dyDescent="0.25">
      <c r="A27" s="114">
        <v>16</v>
      </c>
      <c r="B27" s="115">
        <v>3.63</v>
      </c>
      <c r="C27" s="115">
        <v>3.63</v>
      </c>
      <c r="D27" s="115">
        <v>3.9</v>
      </c>
    </row>
    <row r="28" spans="1:4" x14ac:dyDescent="0.25">
      <c r="A28" s="114">
        <v>17</v>
      </c>
      <c r="B28" s="115">
        <v>3.75</v>
      </c>
      <c r="C28" s="115">
        <v>3.75</v>
      </c>
      <c r="D28" s="115">
        <v>4.04</v>
      </c>
    </row>
    <row r="29" spans="1:4" x14ac:dyDescent="0.25">
      <c r="A29" s="114">
        <v>18</v>
      </c>
      <c r="B29" s="115">
        <v>3.88</v>
      </c>
      <c r="C29" s="115">
        <v>3.88</v>
      </c>
      <c r="D29" s="115">
        <v>4.2</v>
      </c>
    </row>
    <row r="30" spans="1:4" x14ac:dyDescent="0.25">
      <c r="A30" s="114">
        <v>19</v>
      </c>
      <c r="B30" s="115">
        <v>4.01</v>
      </c>
      <c r="C30" s="115">
        <v>4.01</v>
      </c>
      <c r="D30" s="115">
        <v>4.3499999999999996</v>
      </c>
    </row>
    <row r="31" spans="1:4" x14ac:dyDescent="0.25">
      <c r="A31" s="114">
        <v>20</v>
      </c>
      <c r="B31" s="115">
        <v>4.1500000000000004</v>
      </c>
      <c r="C31" s="115">
        <v>4.1500000000000004</v>
      </c>
      <c r="D31" s="115">
        <v>4.5</v>
      </c>
    </row>
    <row r="32" spans="1:4" x14ac:dyDescent="0.25">
      <c r="A32" s="114">
        <v>21</v>
      </c>
      <c r="B32" s="115">
        <v>4.29</v>
      </c>
      <c r="C32" s="115">
        <v>4.29</v>
      </c>
      <c r="D32" s="115">
        <v>4.6500000000000004</v>
      </c>
    </row>
    <row r="33" spans="1:4" x14ac:dyDescent="0.25">
      <c r="A33" s="114">
        <v>22</v>
      </c>
      <c r="B33" s="115">
        <v>4.4400000000000004</v>
      </c>
      <c r="C33" s="115">
        <v>4.4400000000000004</v>
      </c>
      <c r="D33" s="115">
        <v>4.8099999999999996</v>
      </c>
    </row>
    <row r="34" spans="1:4" x14ac:dyDescent="0.25">
      <c r="A34" s="114">
        <v>23</v>
      </c>
      <c r="B34" s="115">
        <v>4.59</v>
      </c>
      <c r="C34" s="115">
        <v>4.59</v>
      </c>
      <c r="D34" s="115">
        <v>4.9800000000000004</v>
      </c>
    </row>
    <row r="35" spans="1:4" x14ac:dyDescent="0.25">
      <c r="A35" s="114">
        <v>24</v>
      </c>
      <c r="B35" s="115">
        <v>4.75</v>
      </c>
      <c r="C35" s="115">
        <v>4.75</v>
      </c>
      <c r="D35" s="115">
        <v>5.15</v>
      </c>
    </row>
    <row r="36" spans="1:4" x14ac:dyDescent="0.25">
      <c r="A36" s="114">
        <v>25</v>
      </c>
      <c r="B36" s="115">
        <v>4.92</v>
      </c>
      <c r="C36" s="115">
        <v>4.92</v>
      </c>
      <c r="D36" s="115">
        <v>5.33</v>
      </c>
    </row>
    <row r="37" spans="1:4" x14ac:dyDescent="0.25">
      <c r="A37" s="114">
        <v>26</v>
      </c>
      <c r="B37" s="115">
        <v>5.08</v>
      </c>
      <c r="C37" s="115">
        <v>5.08</v>
      </c>
      <c r="D37" s="115">
        <v>5.51</v>
      </c>
    </row>
    <row r="38" spans="1:4" x14ac:dyDescent="0.25">
      <c r="A38" s="114">
        <v>27</v>
      </c>
      <c r="B38" s="115">
        <v>5.26</v>
      </c>
      <c r="C38" s="115">
        <v>5.26</v>
      </c>
      <c r="D38" s="115">
        <v>5.7</v>
      </c>
    </row>
    <row r="39" spans="1:4" x14ac:dyDescent="0.25">
      <c r="A39" s="114">
        <v>28</v>
      </c>
      <c r="B39" s="115">
        <v>5.44</v>
      </c>
      <c r="C39" s="115">
        <v>5.44</v>
      </c>
      <c r="D39" s="115">
        <v>5.9</v>
      </c>
    </row>
    <row r="40" spans="1:4" x14ac:dyDescent="0.25">
      <c r="A40" s="114">
        <v>29</v>
      </c>
      <c r="B40" s="115">
        <v>5.63</v>
      </c>
      <c r="C40" s="115">
        <v>5.63</v>
      </c>
      <c r="D40" s="115">
        <v>6.1</v>
      </c>
    </row>
    <row r="41" spans="1:4" x14ac:dyDescent="0.25">
      <c r="A41" s="114">
        <v>30</v>
      </c>
      <c r="B41" s="115">
        <v>5.82</v>
      </c>
      <c r="C41" s="115">
        <v>5.82</v>
      </c>
      <c r="D41" s="115">
        <v>6.31</v>
      </c>
    </row>
    <row r="42" spans="1:4" x14ac:dyDescent="0.25">
      <c r="A42" s="114">
        <v>31</v>
      </c>
      <c r="B42" s="115">
        <v>6.02</v>
      </c>
      <c r="C42" s="115">
        <v>6.02</v>
      </c>
      <c r="D42" s="115">
        <v>6.52</v>
      </c>
    </row>
    <row r="43" spans="1:4" x14ac:dyDescent="0.25">
      <c r="A43" s="114">
        <v>32</v>
      </c>
      <c r="B43" s="115">
        <v>6.22</v>
      </c>
      <c r="C43" s="115">
        <v>6.22</v>
      </c>
      <c r="D43" s="115">
        <v>6.74</v>
      </c>
    </row>
    <row r="44" spans="1:4" x14ac:dyDescent="0.25">
      <c r="A44" s="114">
        <v>33</v>
      </c>
      <c r="B44" s="115">
        <v>6.43</v>
      </c>
      <c r="C44" s="115">
        <v>6.43</v>
      </c>
      <c r="D44" s="115">
        <v>6.97</v>
      </c>
    </row>
    <row r="45" spans="1:4" x14ac:dyDescent="0.25">
      <c r="A45" s="114">
        <v>34</v>
      </c>
      <c r="B45" s="115">
        <v>6.64</v>
      </c>
      <c r="C45" s="115">
        <v>6.64</v>
      </c>
      <c r="D45" s="115">
        <v>7.2</v>
      </c>
    </row>
    <row r="46" spans="1:4" x14ac:dyDescent="0.25">
      <c r="A46" s="114">
        <v>35</v>
      </c>
      <c r="B46" s="115">
        <v>6.87</v>
      </c>
      <c r="C46" s="115">
        <v>6.87</v>
      </c>
      <c r="D46" s="115">
        <v>7.44</v>
      </c>
    </row>
    <row r="47" spans="1:4" x14ac:dyDescent="0.25">
      <c r="A47" s="114">
        <v>36</v>
      </c>
      <c r="B47" s="115">
        <v>7.09</v>
      </c>
      <c r="C47" s="115">
        <v>7.09</v>
      </c>
      <c r="D47" s="115">
        <v>7.69</v>
      </c>
    </row>
    <row r="48" spans="1:4" x14ac:dyDescent="0.25">
      <c r="A48" s="114">
        <v>37</v>
      </c>
      <c r="B48" s="115">
        <v>7.33</v>
      </c>
      <c r="C48" s="115">
        <v>7.33</v>
      </c>
      <c r="D48" s="115">
        <v>7.95</v>
      </c>
    </row>
    <row r="49" spans="1:4" x14ac:dyDescent="0.25">
      <c r="A49" s="114">
        <v>38</v>
      </c>
      <c r="B49" s="115">
        <v>7.57</v>
      </c>
      <c r="C49" s="115">
        <v>7.57</v>
      </c>
      <c r="D49" s="115">
        <v>8.2100000000000009</v>
      </c>
    </row>
    <row r="50" spans="1:4" x14ac:dyDescent="0.25">
      <c r="A50" s="114">
        <v>39</v>
      </c>
      <c r="B50" s="115">
        <v>7.82</v>
      </c>
      <c r="C50" s="115">
        <v>7.82</v>
      </c>
      <c r="D50" s="115">
        <v>8.48</v>
      </c>
    </row>
    <row r="51" spans="1:4" x14ac:dyDescent="0.25">
      <c r="A51" s="114">
        <v>40</v>
      </c>
      <c r="B51" s="115">
        <v>8.08</v>
      </c>
      <c r="C51" s="115">
        <v>8.08</v>
      </c>
      <c r="D51" s="115">
        <v>8.76</v>
      </c>
    </row>
    <row r="52" spans="1:4" x14ac:dyDescent="0.25">
      <c r="A52" s="114">
        <v>41</v>
      </c>
      <c r="B52" s="115">
        <v>8.34</v>
      </c>
      <c r="C52" s="115">
        <v>8.34</v>
      </c>
      <c r="D52" s="115">
        <v>9.0500000000000007</v>
      </c>
    </row>
    <row r="53" spans="1:4" x14ac:dyDescent="0.25">
      <c r="A53" s="114">
        <v>42</v>
      </c>
      <c r="B53" s="115">
        <v>8.6199999999999992</v>
      </c>
      <c r="C53" s="115">
        <v>8.6199999999999992</v>
      </c>
      <c r="D53" s="115">
        <v>9.34</v>
      </c>
    </row>
    <row r="54" spans="1:4" x14ac:dyDescent="0.25">
      <c r="A54" s="114">
        <v>43</v>
      </c>
      <c r="B54" s="115">
        <v>8.9</v>
      </c>
      <c r="C54" s="115">
        <v>8.9</v>
      </c>
      <c r="D54" s="115">
        <v>9.65</v>
      </c>
    </row>
    <row r="55" spans="1:4" x14ac:dyDescent="0.25">
      <c r="A55" s="114">
        <v>44</v>
      </c>
      <c r="B55" s="115">
        <v>9.19</v>
      </c>
      <c r="C55" s="115">
        <v>9.19</v>
      </c>
      <c r="D55" s="115">
        <v>9.9600000000000009</v>
      </c>
    </row>
    <row r="56" spans="1:4" x14ac:dyDescent="0.25">
      <c r="A56" s="114">
        <v>45</v>
      </c>
      <c r="B56" s="115">
        <v>9.49</v>
      </c>
      <c r="C56" s="115">
        <v>9.49</v>
      </c>
      <c r="D56" s="115">
        <v>10.29</v>
      </c>
    </row>
    <row r="57" spans="1:4" x14ac:dyDescent="0.25">
      <c r="A57" s="114">
        <v>46</v>
      </c>
      <c r="B57" s="115">
        <v>9.8000000000000007</v>
      </c>
      <c r="C57" s="115">
        <v>9.8000000000000007</v>
      </c>
      <c r="D57" s="115">
        <v>10.62</v>
      </c>
    </row>
    <row r="58" spans="1:4" x14ac:dyDescent="0.25">
      <c r="A58" s="114">
        <v>47</v>
      </c>
      <c r="B58" s="115">
        <v>10.119999999999999</v>
      </c>
      <c r="C58" s="115">
        <v>10.119999999999999</v>
      </c>
      <c r="D58" s="115">
        <v>10.97</v>
      </c>
    </row>
    <row r="59" spans="1:4" x14ac:dyDescent="0.25">
      <c r="A59" s="114">
        <v>48</v>
      </c>
      <c r="B59" s="115">
        <v>10.44</v>
      </c>
      <c r="C59" s="115">
        <v>10.44</v>
      </c>
      <c r="D59" s="115">
        <v>11.32</v>
      </c>
    </row>
    <row r="60" spans="1:4" x14ac:dyDescent="0.25">
      <c r="A60" s="114">
        <v>49</v>
      </c>
      <c r="B60" s="115">
        <v>10.78</v>
      </c>
      <c r="C60" s="115">
        <v>10.78</v>
      </c>
      <c r="D60" s="115">
        <v>11.68</v>
      </c>
    </row>
    <row r="61" spans="1:4" x14ac:dyDescent="0.25">
      <c r="A61" s="114">
        <v>50</v>
      </c>
      <c r="B61" s="115">
        <v>11.13</v>
      </c>
      <c r="C61" s="115">
        <v>11.13</v>
      </c>
      <c r="D61" s="115">
        <v>12.06</v>
      </c>
    </row>
    <row r="62" spans="1:4" x14ac:dyDescent="0.25">
      <c r="A62" s="114">
        <v>51</v>
      </c>
      <c r="B62" s="115">
        <v>11.49</v>
      </c>
      <c r="C62" s="115">
        <v>11.49</v>
      </c>
      <c r="D62" s="115">
        <v>12.44</v>
      </c>
    </row>
    <row r="63" spans="1:4" x14ac:dyDescent="0.25">
      <c r="A63" s="114">
        <v>52</v>
      </c>
      <c r="B63" s="115">
        <v>11.85</v>
      </c>
      <c r="C63" s="115">
        <v>11.85</v>
      </c>
      <c r="D63" s="115">
        <v>12.84</v>
      </c>
    </row>
    <row r="64" spans="1:4" x14ac:dyDescent="0.25">
      <c r="A64" s="114">
        <v>53</v>
      </c>
      <c r="B64" s="115">
        <v>12.23</v>
      </c>
      <c r="C64" s="115">
        <v>12.23</v>
      </c>
      <c r="D64" s="115">
        <v>13.24</v>
      </c>
    </row>
    <row r="65" spans="1:4" x14ac:dyDescent="0.25">
      <c r="A65" s="114">
        <v>54</v>
      </c>
      <c r="B65" s="115">
        <v>12.63</v>
      </c>
      <c r="C65" s="115">
        <v>12.63</v>
      </c>
      <c r="D65" s="115">
        <v>13.67</v>
      </c>
    </row>
    <row r="66" spans="1:4" x14ac:dyDescent="0.25">
      <c r="A66" s="114">
        <v>55</v>
      </c>
      <c r="B66" s="115">
        <v>13.04</v>
      </c>
      <c r="C66" s="115">
        <v>13.04</v>
      </c>
      <c r="D66" s="115">
        <v>14.1</v>
      </c>
    </row>
    <row r="67" spans="1:4" x14ac:dyDescent="0.25">
      <c r="A67" s="114">
        <v>56</v>
      </c>
      <c r="B67" s="115">
        <v>13.46</v>
      </c>
      <c r="C67" s="115">
        <v>13.46</v>
      </c>
      <c r="D67" s="115">
        <v>14.55</v>
      </c>
    </row>
    <row r="68" spans="1:4" x14ac:dyDescent="0.25">
      <c r="A68" s="114">
        <v>57</v>
      </c>
      <c r="B68" s="115">
        <v>13.9</v>
      </c>
      <c r="C68" s="115">
        <v>13.9</v>
      </c>
      <c r="D68" s="115">
        <v>15.02</v>
      </c>
    </row>
    <row r="69" spans="1:4" x14ac:dyDescent="0.25">
      <c r="A69" s="114">
        <v>58</v>
      </c>
      <c r="B69" s="115">
        <v>14.36</v>
      </c>
      <c r="C69" s="115">
        <v>14.36</v>
      </c>
      <c r="D69" s="115">
        <v>15.51</v>
      </c>
    </row>
    <row r="70" spans="1:4" x14ac:dyDescent="0.25">
      <c r="A70" s="114">
        <v>59</v>
      </c>
      <c r="B70" s="115">
        <v>14.83</v>
      </c>
      <c r="C70" s="115">
        <v>14.83</v>
      </c>
      <c r="D70" s="115">
        <v>16.010000000000002</v>
      </c>
    </row>
    <row r="71" spans="1:4" x14ac:dyDescent="0.25">
      <c r="A71" s="114">
        <v>60</v>
      </c>
      <c r="B71" s="115">
        <v>15.33</v>
      </c>
      <c r="C71" s="115">
        <v>15.33</v>
      </c>
      <c r="D71" s="115">
        <v>16.54</v>
      </c>
    </row>
    <row r="72" spans="1:4" x14ac:dyDescent="0.25">
      <c r="A72" s="114">
        <v>61</v>
      </c>
      <c r="B72" s="115">
        <v>15.86</v>
      </c>
      <c r="C72" s="115">
        <v>15.86</v>
      </c>
      <c r="D72" s="115">
        <v>17.100000000000001</v>
      </c>
    </row>
    <row r="73" spans="1:4" x14ac:dyDescent="0.25">
      <c r="A73" s="114">
        <v>62</v>
      </c>
      <c r="B73" s="115">
        <v>16.420000000000002</v>
      </c>
      <c r="C73" s="115">
        <v>16.420000000000002</v>
      </c>
      <c r="D73" s="115">
        <v>17.690000000000001</v>
      </c>
    </row>
    <row r="74" spans="1:4" x14ac:dyDescent="0.25">
      <c r="A74" s="114">
        <v>63</v>
      </c>
      <c r="B74" s="115">
        <v>17.010000000000002</v>
      </c>
      <c r="C74" s="115">
        <v>17.010000000000002</v>
      </c>
      <c r="D74" s="115">
        <v>18.309999999999999</v>
      </c>
    </row>
    <row r="75" spans="1:4" x14ac:dyDescent="0.25">
      <c r="A75" s="114">
        <v>64</v>
      </c>
      <c r="B75" s="115">
        <v>17.649999999999999</v>
      </c>
      <c r="C75" s="115">
        <v>17.649999999999999</v>
      </c>
      <c r="D75" s="115">
        <v>18.97</v>
      </c>
    </row>
    <row r="76" spans="1:4" x14ac:dyDescent="0.25">
      <c r="A76" s="114">
        <v>65</v>
      </c>
      <c r="B76" s="115">
        <v>17.670000000000002</v>
      </c>
      <c r="C76" s="115">
        <v>17.670000000000002</v>
      </c>
      <c r="D76" s="115">
        <v>19</v>
      </c>
    </row>
    <row r="77" spans="1:4" x14ac:dyDescent="0.25">
      <c r="A77" s="114">
        <v>66</v>
      </c>
      <c r="B77" s="115">
        <v>17.05</v>
      </c>
      <c r="C77" s="115">
        <v>17.05</v>
      </c>
      <c r="D77" s="115">
        <v>18.38</v>
      </c>
    </row>
    <row r="78" spans="1:4" x14ac:dyDescent="0.25">
      <c r="A78" s="114">
        <v>67</v>
      </c>
      <c r="B78" s="115">
        <v>16.43</v>
      </c>
      <c r="C78" s="115">
        <v>16.43</v>
      </c>
      <c r="D78" s="115">
        <v>17.760000000000002</v>
      </c>
    </row>
    <row r="79" spans="1:4" x14ac:dyDescent="0.25">
      <c r="A79" s="114">
        <v>68</v>
      </c>
      <c r="B79" s="115">
        <v>15.82</v>
      </c>
      <c r="C79" s="115">
        <v>15.82</v>
      </c>
      <c r="D79" s="115">
        <v>17.13</v>
      </c>
    </row>
    <row r="80" spans="1:4" x14ac:dyDescent="0.25">
      <c r="A80" s="114">
        <v>69</v>
      </c>
      <c r="B80" s="115">
        <v>15.21</v>
      </c>
      <c r="C80" s="115">
        <v>15.21</v>
      </c>
      <c r="D80" s="115">
        <v>16.510000000000002</v>
      </c>
    </row>
    <row r="81" spans="1:4" x14ac:dyDescent="0.25">
      <c r="A81" s="114">
        <v>70</v>
      </c>
      <c r="B81" s="115">
        <v>14.6</v>
      </c>
      <c r="C81" s="115">
        <v>14.6</v>
      </c>
      <c r="D81" s="115">
        <v>15.89</v>
      </c>
    </row>
    <row r="82" spans="1:4" x14ac:dyDescent="0.25">
      <c r="A82" s="114">
        <v>71</v>
      </c>
      <c r="B82" s="115">
        <v>14</v>
      </c>
      <c r="C82" s="115">
        <v>14</v>
      </c>
      <c r="D82" s="115">
        <v>15.28</v>
      </c>
    </row>
    <row r="83" spans="1:4" x14ac:dyDescent="0.25">
      <c r="A83" s="114">
        <v>72</v>
      </c>
      <c r="B83" s="115">
        <v>13.4</v>
      </c>
      <c r="C83" s="115">
        <v>13.4</v>
      </c>
      <c r="D83" s="115">
        <v>14.67</v>
      </c>
    </row>
    <row r="84" spans="1:4" x14ac:dyDescent="0.25">
      <c r="A84" s="114">
        <v>73</v>
      </c>
      <c r="B84" s="115">
        <v>12.82</v>
      </c>
      <c r="C84" s="115">
        <v>12.82</v>
      </c>
      <c r="D84" s="115">
        <v>14.06</v>
      </c>
    </row>
    <row r="85" spans="1:4" x14ac:dyDescent="0.25">
      <c r="A85" s="114">
        <v>74</v>
      </c>
      <c r="B85" s="115">
        <v>12.24</v>
      </c>
      <c r="C85" s="115">
        <v>12.24</v>
      </c>
      <c r="D85" s="115">
        <v>13.47</v>
      </c>
    </row>
    <row r="86" spans="1:4" x14ac:dyDescent="0.25">
      <c r="A86" s="114">
        <v>75</v>
      </c>
      <c r="B86" s="115">
        <v>11.96</v>
      </c>
      <c r="C86" s="115">
        <v>11.96</v>
      </c>
      <c r="D86" s="115">
        <v>13.17</v>
      </c>
    </row>
  </sheetData>
  <sheetProtection algorithmName="SHA-512" hashValue="EMk/cdctJj8viYhiCEhQSi91/XfDO0k/kqQ0X3mPkpgYJQgNsH/8CS7ElIgu7vs+TJv3xyhPSXx+xYVTX76U0Q==" saltValue="WxMup1cM3iGmq/f7720GZQ==" spinCount="100000" sheet="1" objects="1" scenarios="1"/>
  <conditionalFormatting sqref="A6">
    <cfRule type="expression" dxfId="557" priority="17" stopIfTrue="1">
      <formula>MOD(ROW(),2)=0</formula>
    </cfRule>
    <cfRule type="expression" dxfId="556" priority="18" stopIfTrue="1">
      <formula>MOD(ROW(),2)&lt;&gt;0</formula>
    </cfRule>
  </conditionalFormatting>
  <conditionalFormatting sqref="B6:D17 C18:D21">
    <cfRule type="expression" dxfId="555" priority="19" stopIfTrue="1">
      <formula>MOD(ROW(),2)=0</formula>
    </cfRule>
    <cfRule type="expression" dxfId="554" priority="20" stopIfTrue="1">
      <formula>MOD(ROW(),2)&lt;&gt;0</formula>
    </cfRule>
  </conditionalFormatting>
  <conditionalFormatting sqref="A7:A20">
    <cfRule type="expression" dxfId="553" priority="11" stopIfTrue="1">
      <formula>MOD(ROW(),2)=0</formula>
    </cfRule>
    <cfRule type="expression" dxfId="552" priority="12" stopIfTrue="1">
      <formula>MOD(ROW(),2)&lt;&gt;0</formula>
    </cfRule>
  </conditionalFormatting>
  <conditionalFormatting sqref="B18:B21">
    <cfRule type="expression" dxfId="551" priority="9" stopIfTrue="1">
      <formula>MOD(ROW(),2)=0</formula>
    </cfRule>
    <cfRule type="expression" dxfId="550" priority="10" stopIfTrue="1">
      <formula>MOD(ROW(),2)&lt;&gt;0</formula>
    </cfRule>
  </conditionalFormatting>
  <conditionalFormatting sqref="A26:A86">
    <cfRule type="expression" dxfId="549" priority="5" stopIfTrue="1">
      <formula>MOD(ROW(),2)=0</formula>
    </cfRule>
    <cfRule type="expression" dxfId="548" priority="6" stopIfTrue="1">
      <formula>MOD(ROW(),2)&lt;&gt;0</formula>
    </cfRule>
  </conditionalFormatting>
  <conditionalFormatting sqref="B26:D86">
    <cfRule type="expression" dxfId="547" priority="7" stopIfTrue="1">
      <formula>MOD(ROW(),2)=0</formula>
    </cfRule>
    <cfRule type="expression" dxfId="546" priority="8" stopIfTrue="1">
      <formula>MOD(ROW(),2)&lt;&gt;0</formula>
    </cfRule>
  </conditionalFormatting>
  <conditionalFormatting sqref="A21">
    <cfRule type="expression" dxfId="545" priority="1" stopIfTrue="1">
      <formula>MOD(ROW(),2)=0</formula>
    </cfRule>
    <cfRule type="expression" dxfId="544" priority="2" stopIfTrue="1">
      <formula>MOD(ROW(),2)&lt;&gt;0</formula>
    </cfRule>
  </conditionalFormatting>
  <hyperlinks>
    <hyperlink ref="B24" location="Assumptions!A1" display="Assumptions" xr:uid="{3E62FE4C-56EE-4E82-8A94-92D459F5EA3F}"/>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72"/>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x-702</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x14ac:dyDescent="0.25">
      <c r="A10" s="97" t="s">
        <v>2</v>
      </c>
      <c r="B10" s="98" t="s">
        <v>502</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702</v>
      </c>
      <c r="C14" s="98"/>
      <c r="D14" s="98"/>
    </row>
    <row r="15" spans="1:9" x14ac:dyDescent="0.25">
      <c r="A15" s="97" t="s">
        <v>58</v>
      </c>
      <c r="B15" s="98" t="s">
        <v>503</v>
      </c>
      <c r="C15" s="98"/>
      <c r="D15" s="98"/>
    </row>
    <row r="16" spans="1:9" x14ac:dyDescent="0.25">
      <c r="A16" s="97" t="s">
        <v>59</v>
      </c>
      <c r="B16" s="98" t="s">
        <v>504</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501</v>
      </c>
    </row>
    <row r="27" spans="1:4" x14ac:dyDescent="0.25">
      <c r="A27" s="114">
        <v>16</v>
      </c>
      <c r="B27" s="115">
        <v>3.43</v>
      </c>
      <c r="C27" s="115">
        <v>3.43</v>
      </c>
      <c r="D27" s="115">
        <v>3.69</v>
      </c>
    </row>
    <row r="28" spans="1:4" x14ac:dyDescent="0.25">
      <c r="A28" s="114">
        <v>17</v>
      </c>
      <c r="B28" s="115">
        <v>3.54</v>
      </c>
      <c r="C28" s="115">
        <v>3.54</v>
      </c>
      <c r="D28" s="115">
        <v>3.83</v>
      </c>
    </row>
    <row r="29" spans="1:4" x14ac:dyDescent="0.25">
      <c r="A29" s="114">
        <v>18</v>
      </c>
      <c r="B29" s="115">
        <v>3.67</v>
      </c>
      <c r="C29" s="115">
        <v>3.67</v>
      </c>
      <c r="D29" s="115">
        <v>3.97</v>
      </c>
    </row>
    <row r="30" spans="1:4" x14ac:dyDescent="0.25">
      <c r="A30" s="114">
        <v>19</v>
      </c>
      <c r="B30" s="115">
        <v>3.79</v>
      </c>
      <c r="C30" s="115">
        <v>3.79</v>
      </c>
      <c r="D30" s="115">
        <v>4.12</v>
      </c>
    </row>
    <row r="31" spans="1:4" x14ac:dyDescent="0.25">
      <c r="A31" s="114">
        <v>20</v>
      </c>
      <c r="B31" s="115">
        <v>3.92</v>
      </c>
      <c r="C31" s="115">
        <v>3.92</v>
      </c>
      <c r="D31" s="115">
        <v>4.26</v>
      </c>
    </row>
    <row r="32" spans="1:4" x14ac:dyDescent="0.25">
      <c r="A32" s="114">
        <v>21</v>
      </c>
      <c r="B32" s="115">
        <v>4.05</v>
      </c>
      <c r="C32" s="115">
        <v>4.05</v>
      </c>
      <c r="D32" s="115">
        <v>4.41</v>
      </c>
    </row>
    <row r="33" spans="1:4" x14ac:dyDescent="0.25">
      <c r="A33" s="114">
        <v>22</v>
      </c>
      <c r="B33" s="115">
        <v>4.1900000000000004</v>
      </c>
      <c r="C33" s="115">
        <v>4.1900000000000004</v>
      </c>
      <c r="D33" s="115">
        <v>4.5599999999999996</v>
      </c>
    </row>
    <row r="34" spans="1:4" x14ac:dyDescent="0.25">
      <c r="A34" s="114">
        <v>23</v>
      </c>
      <c r="B34" s="115">
        <v>4.34</v>
      </c>
      <c r="C34" s="115">
        <v>4.34</v>
      </c>
      <c r="D34" s="115">
        <v>4.71</v>
      </c>
    </row>
    <row r="35" spans="1:4" x14ac:dyDescent="0.25">
      <c r="A35" s="114">
        <v>24</v>
      </c>
      <c r="B35" s="115">
        <v>4.49</v>
      </c>
      <c r="C35" s="115">
        <v>4.49</v>
      </c>
      <c r="D35" s="115">
        <v>4.88</v>
      </c>
    </row>
    <row r="36" spans="1:4" x14ac:dyDescent="0.25">
      <c r="A36" s="114">
        <v>25</v>
      </c>
      <c r="B36" s="115">
        <v>4.6399999999999997</v>
      </c>
      <c r="C36" s="115">
        <v>4.6399999999999997</v>
      </c>
      <c r="D36" s="115">
        <v>5.04</v>
      </c>
    </row>
    <row r="37" spans="1:4" x14ac:dyDescent="0.25">
      <c r="A37" s="114">
        <v>26</v>
      </c>
      <c r="B37" s="115">
        <v>4.8</v>
      </c>
      <c r="C37" s="115">
        <v>4.8</v>
      </c>
      <c r="D37" s="115">
        <v>5.22</v>
      </c>
    </row>
    <row r="38" spans="1:4" x14ac:dyDescent="0.25">
      <c r="A38" s="114">
        <v>27</v>
      </c>
      <c r="B38" s="115">
        <v>4.96</v>
      </c>
      <c r="C38" s="115">
        <v>4.96</v>
      </c>
      <c r="D38" s="115">
        <v>5.4</v>
      </c>
    </row>
    <row r="39" spans="1:4" x14ac:dyDescent="0.25">
      <c r="A39" s="114">
        <v>28</v>
      </c>
      <c r="B39" s="115">
        <v>5.13</v>
      </c>
      <c r="C39" s="115">
        <v>5.13</v>
      </c>
      <c r="D39" s="115">
        <v>5.58</v>
      </c>
    </row>
    <row r="40" spans="1:4" x14ac:dyDescent="0.25">
      <c r="A40" s="114">
        <v>29</v>
      </c>
      <c r="B40" s="115">
        <v>5.31</v>
      </c>
      <c r="C40" s="115">
        <v>5.31</v>
      </c>
      <c r="D40" s="115">
        <v>5.77</v>
      </c>
    </row>
    <row r="41" spans="1:4" x14ac:dyDescent="0.25">
      <c r="A41" s="114">
        <v>30</v>
      </c>
      <c r="B41" s="115">
        <v>5.49</v>
      </c>
      <c r="C41" s="115">
        <v>5.49</v>
      </c>
      <c r="D41" s="115">
        <v>5.97</v>
      </c>
    </row>
    <row r="42" spans="1:4" x14ac:dyDescent="0.25">
      <c r="A42" s="114">
        <v>31</v>
      </c>
      <c r="B42" s="115">
        <v>5.67</v>
      </c>
      <c r="C42" s="115">
        <v>5.67</v>
      </c>
      <c r="D42" s="115">
        <v>6.17</v>
      </c>
    </row>
    <row r="43" spans="1:4" x14ac:dyDescent="0.25">
      <c r="A43" s="114">
        <v>32</v>
      </c>
      <c r="B43" s="115">
        <v>5.87</v>
      </c>
      <c r="C43" s="115">
        <v>5.87</v>
      </c>
      <c r="D43" s="115">
        <v>6.38</v>
      </c>
    </row>
    <row r="44" spans="1:4" x14ac:dyDescent="0.25">
      <c r="A44" s="114">
        <v>33</v>
      </c>
      <c r="B44" s="115">
        <v>6.06</v>
      </c>
      <c r="C44" s="115">
        <v>6.06</v>
      </c>
      <c r="D44" s="115">
        <v>6.59</v>
      </c>
    </row>
    <row r="45" spans="1:4" x14ac:dyDescent="0.25">
      <c r="A45" s="114">
        <v>34</v>
      </c>
      <c r="B45" s="115">
        <v>6.26</v>
      </c>
      <c r="C45" s="115">
        <v>6.26</v>
      </c>
      <c r="D45" s="115">
        <v>6.81</v>
      </c>
    </row>
    <row r="46" spans="1:4" x14ac:dyDescent="0.25">
      <c r="A46" s="114">
        <v>35</v>
      </c>
      <c r="B46" s="115">
        <v>6.47</v>
      </c>
      <c r="C46" s="115">
        <v>6.47</v>
      </c>
      <c r="D46" s="115">
        <v>7.04</v>
      </c>
    </row>
    <row r="47" spans="1:4" x14ac:dyDescent="0.25">
      <c r="A47" s="114">
        <v>36</v>
      </c>
      <c r="B47" s="115">
        <v>6.69</v>
      </c>
      <c r="C47" s="115">
        <v>6.69</v>
      </c>
      <c r="D47" s="115">
        <v>7.27</v>
      </c>
    </row>
    <row r="48" spans="1:4" x14ac:dyDescent="0.25">
      <c r="A48" s="114">
        <v>37</v>
      </c>
      <c r="B48" s="115">
        <v>6.91</v>
      </c>
      <c r="C48" s="115">
        <v>6.91</v>
      </c>
      <c r="D48" s="115">
        <v>7.51</v>
      </c>
    </row>
    <row r="49" spans="1:4" x14ac:dyDescent="0.25">
      <c r="A49" s="114">
        <v>38</v>
      </c>
      <c r="B49" s="115">
        <v>7.14</v>
      </c>
      <c r="C49" s="115">
        <v>7.14</v>
      </c>
      <c r="D49" s="115">
        <v>7.76</v>
      </c>
    </row>
    <row r="50" spans="1:4" x14ac:dyDescent="0.25">
      <c r="A50" s="114">
        <v>39</v>
      </c>
      <c r="B50" s="115">
        <v>7.37</v>
      </c>
      <c r="C50" s="115">
        <v>7.37</v>
      </c>
      <c r="D50" s="115">
        <v>8.02</v>
      </c>
    </row>
    <row r="51" spans="1:4" x14ac:dyDescent="0.25">
      <c r="A51" s="114">
        <v>40</v>
      </c>
      <c r="B51" s="115">
        <v>7.61</v>
      </c>
      <c r="C51" s="115">
        <v>7.61</v>
      </c>
      <c r="D51" s="115">
        <v>8.2799999999999994</v>
      </c>
    </row>
    <row r="52" spans="1:4" x14ac:dyDescent="0.25">
      <c r="A52" s="114">
        <v>41</v>
      </c>
      <c r="B52" s="115">
        <v>7.86</v>
      </c>
      <c r="C52" s="115">
        <v>7.86</v>
      </c>
      <c r="D52" s="115">
        <v>8.5500000000000007</v>
      </c>
    </row>
    <row r="53" spans="1:4" x14ac:dyDescent="0.25">
      <c r="A53" s="114">
        <v>42</v>
      </c>
      <c r="B53" s="115">
        <v>8.11</v>
      </c>
      <c r="C53" s="115">
        <v>8.11</v>
      </c>
      <c r="D53" s="115">
        <v>8.83</v>
      </c>
    </row>
    <row r="54" spans="1:4" x14ac:dyDescent="0.25">
      <c r="A54" s="114">
        <v>43</v>
      </c>
      <c r="B54" s="115">
        <v>8.3800000000000008</v>
      </c>
      <c r="C54" s="115">
        <v>8.3800000000000008</v>
      </c>
      <c r="D54" s="115">
        <v>9.11</v>
      </c>
    </row>
    <row r="55" spans="1:4" x14ac:dyDescent="0.25">
      <c r="A55" s="114">
        <v>44</v>
      </c>
      <c r="B55" s="115">
        <v>8.65</v>
      </c>
      <c r="C55" s="115">
        <v>8.65</v>
      </c>
      <c r="D55" s="115">
        <v>9.41</v>
      </c>
    </row>
    <row r="56" spans="1:4" x14ac:dyDescent="0.25">
      <c r="A56" s="114">
        <v>45</v>
      </c>
      <c r="B56" s="115">
        <v>8.93</v>
      </c>
      <c r="C56" s="115">
        <v>8.93</v>
      </c>
      <c r="D56" s="115">
        <v>9.7100000000000009</v>
      </c>
    </row>
    <row r="57" spans="1:4" x14ac:dyDescent="0.25">
      <c r="A57" s="114">
        <v>46</v>
      </c>
      <c r="B57" s="115">
        <v>9.2200000000000006</v>
      </c>
      <c r="C57" s="115">
        <v>9.2200000000000006</v>
      </c>
      <c r="D57" s="115">
        <v>10.02</v>
      </c>
    </row>
    <row r="58" spans="1:4" x14ac:dyDescent="0.25">
      <c r="A58" s="114">
        <v>47</v>
      </c>
      <c r="B58" s="115">
        <v>9.51</v>
      </c>
      <c r="C58" s="115">
        <v>9.51</v>
      </c>
      <c r="D58" s="115">
        <v>10.34</v>
      </c>
    </row>
    <row r="59" spans="1:4" x14ac:dyDescent="0.25">
      <c r="A59" s="114">
        <v>48</v>
      </c>
      <c r="B59" s="115">
        <v>9.82</v>
      </c>
      <c r="C59" s="115">
        <v>9.82</v>
      </c>
      <c r="D59" s="115">
        <v>10.67</v>
      </c>
    </row>
    <row r="60" spans="1:4" x14ac:dyDescent="0.25">
      <c r="A60" s="114">
        <v>49</v>
      </c>
      <c r="B60" s="115">
        <v>10.130000000000001</v>
      </c>
      <c r="C60" s="115">
        <v>10.130000000000001</v>
      </c>
      <c r="D60" s="115">
        <v>11.01</v>
      </c>
    </row>
    <row r="61" spans="1:4" x14ac:dyDescent="0.25">
      <c r="A61" s="114">
        <v>50</v>
      </c>
      <c r="B61" s="115">
        <v>10.45</v>
      </c>
      <c r="C61" s="115">
        <v>10.45</v>
      </c>
      <c r="D61" s="115">
        <v>11.36</v>
      </c>
    </row>
    <row r="62" spans="1:4" x14ac:dyDescent="0.25">
      <c r="A62" s="114">
        <v>51</v>
      </c>
      <c r="B62" s="115">
        <v>10.79</v>
      </c>
      <c r="C62" s="115">
        <v>10.79</v>
      </c>
      <c r="D62" s="115">
        <v>11.72</v>
      </c>
    </row>
    <row r="63" spans="1:4" x14ac:dyDescent="0.25">
      <c r="A63" s="114">
        <v>52</v>
      </c>
      <c r="B63" s="115">
        <v>11.13</v>
      </c>
      <c r="C63" s="115">
        <v>11.13</v>
      </c>
      <c r="D63" s="115">
        <v>12.09</v>
      </c>
    </row>
    <row r="64" spans="1:4" x14ac:dyDescent="0.25">
      <c r="A64" s="114">
        <v>53</v>
      </c>
      <c r="B64" s="115">
        <v>11.48</v>
      </c>
      <c r="C64" s="115">
        <v>11.48</v>
      </c>
      <c r="D64" s="115">
        <v>12.47</v>
      </c>
    </row>
    <row r="65" spans="1:4" x14ac:dyDescent="0.25">
      <c r="A65" s="114">
        <v>54</v>
      </c>
      <c r="B65" s="115">
        <v>11.84</v>
      </c>
      <c r="C65" s="115">
        <v>11.84</v>
      </c>
      <c r="D65" s="115">
        <v>12.86</v>
      </c>
    </row>
    <row r="66" spans="1:4" x14ac:dyDescent="0.25">
      <c r="A66" s="114">
        <v>55</v>
      </c>
      <c r="B66" s="115">
        <v>12.22</v>
      </c>
      <c r="C66" s="115">
        <v>12.22</v>
      </c>
      <c r="D66" s="115">
        <v>13.26</v>
      </c>
    </row>
    <row r="67" spans="1:4" x14ac:dyDescent="0.25">
      <c r="A67" s="114">
        <v>56</v>
      </c>
      <c r="B67" s="115">
        <v>12.61</v>
      </c>
      <c r="C67" s="115">
        <v>12.61</v>
      </c>
      <c r="D67" s="115">
        <v>13.68</v>
      </c>
    </row>
    <row r="68" spans="1:4" x14ac:dyDescent="0.25">
      <c r="A68" s="114">
        <v>57</v>
      </c>
      <c r="B68" s="115">
        <v>13.01</v>
      </c>
      <c r="C68" s="115">
        <v>13.01</v>
      </c>
      <c r="D68" s="115">
        <v>14.11</v>
      </c>
    </row>
    <row r="69" spans="1:4" x14ac:dyDescent="0.25">
      <c r="A69" s="114">
        <v>58</v>
      </c>
      <c r="B69" s="115">
        <v>13.43</v>
      </c>
      <c r="C69" s="115">
        <v>13.43</v>
      </c>
      <c r="D69" s="115">
        <v>14.56</v>
      </c>
    </row>
    <row r="70" spans="1:4" x14ac:dyDescent="0.25">
      <c r="A70" s="114">
        <v>59</v>
      </c>
      <c r="B70" s="115">
        <v>13.87</v>
      </c>
      <c r="C70" s="115">
        <v>13.87</v>
      </c>
      <c r="D70" s="115">
        <v>15.02</v>
      </c>
    </row>
    <row r="71" spans="1:4" x14ac:dyDescent="0.25">
      <c r="A71" s="114">
        <v>60</v>
      </c>
      <c r="B71" s="115">
        <v>14.32</v>
      </c>
      <c r="C71" s="115">
        <v>14.32</v>
      </c>
      <c r="D71" s="115">
        <v>15.51</v>
      </c>
    </row>
    <row r="72" spans="1:4" x14ac:dyDescent="0.25">
      <c r="A72" s="114">
        <v>61</v>
      </c>
      <c r="B72" s="115">
        <v>14.8</v>
      </c>
      <c r="C72" s="115">
        <v>14.8</v>
      </c>
      <c r="D72" s="115">
        <v>16.010000000000002</v>
      </c>
    </row>
    <row r="73" spans="1:4" x14ac:dyDescent="0.25">
      <c r="A73" s="114">
        <v>62</v>
      </c>
      <c r="B73" s="115">
        <v>15.31</v>
      </c>
      <c r="C73" s="115">
        <v>15.31</v>
      </c>
      <c r="D73" s="115">
        <v>16.55</v>
      </c>
    </row>
    <row r="74" spans="1:4" x14ac:dyDescent="0.25">
      <c r="A74" s="114">
        <v>63</v>
      </c>
      <c r="B74" s="115">
        <v>15.85</v>
      </c>
      <c r="C74" s="115">
        <v>15.85</v>
      </c>
      <c r="D74" s="115">
        <v>17.12</v>
      </c>
    </row>
    <row r="75" spans="1:4" x14ac:dyDescent="0.25">
      <c r="A75" s="114">
        <v>64</v>
      </c>
      <c r="B75" s="115">
        <v>16.420000000000002</v>
      </c>
      <c r="C75" s="115">
        <v>16.420000000000002</v>
      </c>
      <c r="D75" s="115">
        <v>17.72</v>
      </c>
    </row>
    <row r="76" spans="1:4" x14ac:dyDescent="0.25">
      <c r="A76" s="114">
        <v>65</v>
      </c>
      <c r="B76" s="115">
        <v>17.04</v>
      </c>
      <c r="C76" s="115">
        <v>17.04</v>
      </c>
      <c r="D76" s="115">
        <v>18.36</v>
      </c>
    </row>
    <row r="77" spans="1:4" x14ac:dyDescent="0.25">
      <c r="A77" s="114">
        <v>66</v>
      </c>
      <c r="B77" s="115">
        <v>17.05</v>
      </c>
      <c r="C77" s="115">
        <v>17.05</v>
      </c>
      <c r="D77" s="115">
        <v>18.38</v>
      </c>
    </row>
    <row r="78" spans="1:4" x14ac:dyDescent="0.25">
      <c r="A78" s="114">
        <v>67</v>
      </c>
      <c r="B78" s="115">
        <v>16.43</v>
      </c>
      <c r="C78" s="115">
        <v>16.43</v>
      </c>
      <c r="D78" s="115">
        <v>17.760000000000002</v>
      </c>
    </row>
    <row r="79" spans="1:4" x14ac:dyDescent="0.25">
      <c r="A79" s="114">
        <v>68</v>
      </c>
      <c r="B79" s="115">
        <v>15.82</v>
      </c>
      <c r="C79" s="115">
        <v>15.82</v>
      </c>
      <c r="D79" s="115">
        <v>17.13</v>
      </c>
    </row>
    <row r="80" spans="1:4" x14ac:dyDescent="0.25">
      <c r="A80" s="114">
        <v>69</v>
      </c>
      <c r="B80" s="115">
        <v>15.21</v>
      </c>
      <c r="C80" s="115">
        <v>15.21</v>
      </c>
      <c r="D80" s="115">
        <v>16.510000000000002</v>
      </c>
    </row>
    <row r="81" spans="1:4" x14ac:dyDescent="0.25">
      <c r="A81" s="114">
        <v>70</v>
      </c>
      <c r="B81" s="115">
        <v>14.6</v>
      </c>
      <c r="C81" s="115">
        <v>14.6</v>
      </c>
      <c r="D81" s="115">
        <v>15.89</v>
      </c>
    </row>
    <row r="82" spans="1:4" x14ac:dyDescent="0.25">
      <c r="A82" s="114">
        <v>71</v>
      </c>
      <c r="B82" s="115">
        <v>14</v>
      </c>
      <c r="C82" s="115">
        <v>14</v>
      </c>
      <c r="D82" s="115">
        <v>15.28</v>
      </c>
    </row>
    <row r="83" spans="1:4" x14ac:dyDescent="0.25">
      <c r="A83" s="114">
        <v>72</v>
      </c>
      <c r="B83" s="115">
        <v>13.4</v>
      </c>
      <c r="C83" s="115">
        <v>13.4</v>
      </c>
      <c r="D83" s="115">
        <v>14.67</v>
      </c>
    </row>
    <row r="84" spans="1:4" x14ac:dyDescent="0.25">
      <c r="A84" s="114">
        <v>73</v>
      </c>
      <c r="B84" s="115">
        <v>12.82</v>
      </c>
      <c r="C84" s="115">
        <v>12.82</v>
      </c>
      <c r="D84" s="115">
        <v>14.06</v>
      </c>
    </row>
    <row r="85" spans="1:4" x14ac:dyDescent="0.25">
      <c r="A85" s="114">
        <v>74</v>
      </c>
      <c r="B85" s="115">
        <v>12.24</v>
      </c>
      <c r="C85" s="115">
        <v>12.24</v>
      </c>
      <c r="D85" s="115">
        <v>13.47</v>
      </c>
    </row>
    <row r="86" spans="1:4" x14ac:dyDescent="0.25">
      <c r="A86" s="114">
        <v>75</v>
      </c>
      <c r="B86" s="115">
        <v>11.96</v>
      </c>
      <c r="C86" s="115">
        <v>11.96</v>
      </c>
      <c r="D86" s="115">
        <v>13.17</v>
      </c>
    </row>
  </sheetData>
  <sheetProtection algorithmName="SHA-512" hashValue="1gm0VafaSOfd/A+3y6TQnQuNB2rZHNgT7aAGq86+EahnRIHKkOm7SoeVrQDVTG/iLF6hAiC14iNeorK8wAyS2g==" saltValue="gW2Sjdwlx56Kjyu4Tg8hPQ==" spinCount="100000" sheet="1" objects="1" scenarios="1"/>
  <conditionalFormatting sqref="A6">
    <cfRule type="expression" dxfId="543" priority="17" stopIfTrue="1">
      <formula>MOD(ROW(),2)=0</formula>
    </cfRule>
    <cfRule type="expression" dxfId="542" priority="18" stopIfTrue="1">
      <formula>MOD(ROW(),2)&lt;&gt;0</formula>
    </cfRule>
  </conditionalFormatting>
  <conditionalFormatting sqref="B6:D17 C18:D21">
    <cfRule type="expression" dxfId="541" priority="19" stopIfTrue="1">
      <formula>MOD(ROW(),2)=0</formula>
    </cfRule>
    <cfRule type="expression" dxfId="540" priority="20" stopIfTrue="1">
      <formula>MOD(ROW(),2)&lt;&gt;0</formula>
    </cfRule>
  </conditionalFormatting>
  <conditionalFormatting sqref="A7:A20">
    <cfRule type="expression" dxfId="539" priority="11" stopIfTrue="1">
      <formula>MOD(ROW(),2)=0</formula>
    </cfRule>
    <cfRule type="expression" dxfId="538" priority="12" stopIfTrue="1">
      <formula>MOD(ROW(),2)&lt;&gt;0</formula>
    </cfRule>
  </conditionalFormatting>
  <conditionalFormatting sqref="B18:B21">
    <cfRule type="expression" dxfId="537" priority="9" stopIfTrue="1">
      <formula>MOD(ROW(),2)=0</formula>
    </cfRule>
    <cfRule type="expression" dxfId="536" priority="10" stopIfTrue="1">
      <formula>MOD(ROW(),2)&lt;&gt;0</formula>
    </cfRule>
  </conditionalFormatting>
  <conditionalFormatting sqref="A26:A86">
    <cfRule type="expression" dxfId="535" priority="5" stopIfTrue="1">
      <formula>MOD(ROW(),2)=0</formula>
    </cfRule>
    <cfRule type="expression" dxfId="534" priority="6" stopIfTrue="1">
      <formula>MOD(ROW(),2)&lt;&gt;0</formula>
    </cfRule>
  </conditionalFormatting>
  <conditionalFormatting sqref="B26:D86">
    <cfRule type="expression" dxfId="533" priority="7" stopIfTrue="1">
      <formula>MOD(ROW(),2)=0</formula>
    </cfRule>
    <cfRule type="expression" dxfId="532" priority="8" stopIfTrue="1">
      <formula>MOD(ROW(),2)&lt;&gt;0</formula>
    </cfRule>
  </conditionalFormatting>
  <conditionalFormatting sqref="A21">
    <cfRule type="expression" dxfId="531" priority="1" stopIfTrue="1">
      <formula>MOD(ROW(),2)=0</formula>
    </cfRule>
    <cfRule type="expression" dxfId="530" priority="2" stopIfTrue="1">
      <formula>MOD(ROW(),2)&lt;&gt;0</formula>
    </cfRule>
  </conditionalFormatting>
  <hyperlinks>
    <hyperlink ref="B24" location="Assumptions!A1" display="Assumptions" xr:uid="{AC1EE8A9-B36E-44F6-A92A-158BB9AFC19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73"/>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x-703</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x14ac:dyDescent="0.25">
      <c r="A10" s="97" t="s">
        <v>2</v>
      </c>
      <c r="B10" s="98" t="s">
        <v>505</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703</v>
      </c>
      <c r="C14" s="98"/>
      <c r="D14" s="98"/>
    </row>
    <row r="15" spans="1:9" x14ac:dyDescent="0.25">
      <c r="A15" s="97" t="s">
        <v>58</v>
      </c>
      <c r="B15" s="98" t="s">
        <v>506</v>
      </c>
      <c r="C15" s="98"/>
      <c r="D15" s="98"/>
    </row>
    <row r="16" spans="1:9" x14ac:dyDescent="0.25">
      <c r="A16" s="97" t="s">
        <v>59</v>
      </c>
      <c r="B16" s="98" t="s">
        <v>507</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501</v>
      </c>
    </row>
    <row r="27" spans="1:4" x14ac:dyDescent="0.25">
      <c r="A27" s="114">
        <v>16</v>
      </c>
      <c r="B27" s="115">
        <v>3.24</v>
      </c>
      <c r="C27" s="115">
        <v>3.24</v>
      </c>
      <c r="D27" s="115">
        <v>3.5</v>
      </c>
    </row>
    <row r="28" spans="1:4" x14ac:dyDescent="0.25">
      <c r="A28" s="114">
        <v>17</v>
      </c>
      <c r="B28" s="115">
        <v>3.35</v>
      </c>
      <c r="C28" s="115">
        <v>3.35</v>
      </c>
      <c r="D28" s="115">
        <v>3.63</v>
      </c>
    </row>
    <row r="29" spans="1:4" x14ac:dyDescent="0.25">
      <c r="A29" s="114">
        <v>18</v>
      </c>
      <c r="B29" s="115">
        <v>3.46</v>
      </c>
      <c r="C29" s="115">
        <v>3.46</v>
      </c>
      <c r="D29" s="115">
        <v>3.76</v>
      </c>
    </row>
    <row r="30" spans="1:4" x14ac:dyDescent="0.25">
      <c r="A30" s="114">
        <v>19</v>
      </c>
      <c r="B30" s="115">
        <v>3.58</v>
      </c>
      <c r="C30" s="115">
        <v>3.58</v>
      </c>
      <c r="D30" s="115">
        <v>3.9</v>
      </c>
    </row>
    <row r="31" spans="1:4" x14ac:dyDescent="0.25">
      <c r="A31" s="114">
        <v>20</v>
      </c>
      <c r="B31" s="115">
        <v>3.7</v>
      </c>
      <c r="C31" s="115">
        <v>3.7</v>
      </c>
      <c r="D31" s="115">
        <v>4.04</v>
      </c>
    </row>
    <row r="32" spans="1:4" x14ac:dyDescent="0.25">
      <c r="A32" s="114">
        <v>21</v>
      </c>
      <c r="B32" s="115">
        <v>3.83</v>
      </c>
      <c r="C32" s="115">
        <v>3.83</v>
      </c>
      <c r="D32" s="115">
        <v>4.17</v>
      </c>
    </row>
    <row r="33" spans="1:4" x14ac:dyDescent="0.25">
      <c r="A33" s="114">
        <v>22</v>
      </c>
      <c r="B33" s="115">
        <v>3.96</v>
      </c>
      <c r="C33" s="115">
        <v>3.96</v>
      </c>
      <c r="D33" s="115">
        <v>4.32</v>
      </c>
    </row>
    <row r="34" spans="1:4" x14ac:dyDescent="0.25">
      <c r="A34" s="114">
        <v>23</v>
      </c>
      <c r="B34" s="115">
        <v>4.09</v>
      </c>
      <c r="C34" s="115">
        <v>4.09</v>
      </c>
      <c r="D34" s="115">
        <v>4.46</v>
      </c>
    </row>
    <row r="35" spans="1:4" x14ac:dyDescent="0.25">
      <c r="A35" s="114">
        <v>24</v>
      </c>
      <c r="B35" s="115">
        <v>4.2300000000000004</v>
      </c>
      <c r="C35" s="115">
        <v>4.2300000000000004</v>
      </c>
      <c r="D35" s="115">
        <v>4.62</v>
      </c>
    </row>
    <row r="36" spans="1:4" x14ac:dyDescent="0.25">
      <c r="A36" s="114">
        <v>25</v>
      </c>
      <c r="B36" s="115">
        <v>4.38</v>
      </c>
      <c r="C36" s="115">
        <v>4.38</v>
      </c>
      <c r="D36" s="115">
        <v>4.78</v>
      </c>
    </row>
    <row r="37" spans="1:4" x14ac:dyDescent="0.25">
      <c r="A37" s="114">
        <v>26</v>
      </c>
      <c r="B37" s="115">
        <v>4.53</v>
      </c>
      <c r="C37" s="115">
        <v>4.53</v>
      </c>
      <c r="D37" s="115">
        <v>4.9400000000000004</v>
      </c>
    </row>
    <row r="38" spans="1:4" x14ac:dyDescent="0.25">
      <c r="A38" s="114">
        <v>27</v>
      </c>
      <c r="B38" s="115">
        <v>4.68</v>
      </c>
      <c r="C38" s="115">
        <v>4.68</v>
      </c>
      <c r="D38" s="115">
        <v>5.1100000000000003</v>
      </c>
    </row>
    <row r="39" spans="1:4" x14ac:dyDescent="0.25">
      <c r="A39" s="114">
        <v>28</v>
      </c>
      <c r="B39" s="115">
        <v>4.84</v>
      </c>
      <c r="C39" s="115">
        <v>4.84</v>
      </c>
      <c r="D39" s="115">
        <v>5.28</v>
      </c>
    </row>
    <row r="40" spans="1:4" x14ac:dyDescent="0.25">
      <c r="A40" s="114">
        <v>29</v>
      </c>
      <c r="B40" s="115">
        <v>5.01</v>
      </c>
      <c r="C40" s="115">
        <v>5.01</v>
      </c>
      <c r="D40" s="115">
        <v>5.46</v>
      </c>
    </row>
    <row r="41" spans="1:4" x14ac:dyDescent="0.25">
      <c r="A41" s="114">
        <v>30</v>
      </c>
      <c r="B41" s="115">
        <v>5.18</v>
      </c>
      <c r="C41" s="115">
        <v>5.18</v>
      </c>
      <c r="D41" s="115">
        <v>5.65</v>
      </c>
    </row>
    <row r="42" spans="1:4" x14ac:dyDescent="0.25">
      <c r="A42" s="114">
        <v>31</v>
      </c>
      <c r="B42" s="115">
        <v>5.35</v>
      </c>
      <c r="C42" s="115">
        <v>5.35</v>
      </c>
      <c r="D42" s="115">
        <v>5.84</v>
      </c>
    </row>
    <row r="43" spans="1:4" x14ac:dyDescent="0.25">
      <c r="A43" s="114">
        <v>32</v>
      </c>
      <c r="B43" s="115">
        <v>5.53</v>
      </c>
      <c r="C43" s="115">
        <v>5.53</v>
      </c>
      <c r="D43" s="115">
        <v>6.04</v>
      </c>
    </row>
    <row r="44" spans="1:4" x14ac:dyDescent="0.25">
      <c r="A44" s="114">
        <v>33</v>
      </c>
      <c r="B44" s="115">
        <v>5.72</v>
      </c>
      <c r="C44" s="115">
        <v>5.72</v>
      </c>
      <c r="D44" s="115">
        <v>6.24</v>
      </c>
    </row>
    <row r="45" spans="1:4" x14ac:dyDescent="0.25">
      <c r="A45" s="114">
        <v>34</v>
      </c>
      <c r="B45" s="115">
        <v>5.91</v>
      </c>
      <c r="C45" s="115">
        <v>5.91</v>
      </c>
      <c r="D45" s="115">
        <v>6.45</v>
      </c>
    </row>
    <row r="46" spans="1:4" x14ac:dyDescent="0.25">
      <c r="A46" s="114">
        <v>35</v>
      </c>
      <c r="B46" s="115">
        <v>6.1</v>
      </c>
      <c r="C46" s="115">
        <v>6.1</v>
      </c>
      <c r="D46" s="115">
        <v>6.66</v>
      </c>
    </row>
    <row r="47" spans="1:4" x14ac:dyDescent="0.25">
      <c r="A47" s="114">
        <v>36</v>
      </c>
      <c r="B47" s="115">
        <v>6.3</v>
      </c>
      <c r="C47" s="115">
        <v>6.3</v>
      </c>
      <c r="D47" s="115">
        <v>6.88</v>
      </c>
    </row>
    <row r="48" spans="1:4" x14ac:dyDescent="0.25">
      <c r="A48" s="114">
        <v>37</v>
      </c>
      <c r="B48" s="115">
        <v>6.51</v>
      </c>
      <c r="C48" s="115">
        <v>6.51</v>
      </c>
      <c r="D48" s="115">
        <v>7.1</v>
      </c>
    </row>
    <row r="49" spans="1:4" x14ac:dyDescent="0.25">
      <c r="A49" s="114">
        <v>38</v>
      </c>
      <c r="B49" s="115">
        <v>6.72</v>
      </c>
      <c r="C49" s="115">
        <v>6.72</v>
      </c>
      <c r="D49" s="115">
        <v>7.34</v>
      </c>
    </row>
    <row r="50" spans="1:4" x14ac:dyDescent="0.25">
      <c r="A50" s="114">
        <v>39</v>
      </c>
      <c r="B50" s="115">
        <v>6.94</v>
      </c>
      <c r="C50" s="115">
        <v>6.94</v>
      </c>
      <c r="D50" s="115">
        <v>7.58</v>
      </c>
    </row>
    <row r="51" spans="1:4" x14ac:dyDescent="0.25">
      <c r="A51" s="114">
        <v>40</v>
      </c>
      <c r="B51" s="115">
        <v>7.17</v>
      </c>
      <c r="C51" s="115">
        <v>7.17</v>
      </c>
      <c r="D51" s="115">
        <v>7.82</v>
      </c>
    </row>
    <row r="52" spans="1:4" x14ac:dyDescent="0.25">
      <c r="A52" s="114">
        <v>41</v>
      </c>
      <c r="B52" s="115">
        <v>7.4</v>
      </c>
      <c r="C52" s="115">
        <v>7.4</v>
      </c>
      <c r="D52" s="115">
        <v>8.08</v>
      </c>
    </row>
    <row r="53" spans="1:4" x14ac:dyDescent="0.25">
      <c r="A53" s="114">
        <v>42</v>
      </c>
      <c r="B53" s="115">
        <v>7.64</v>
      </c>
      <c r="C53" s="115">
        <v>7.64</v>
      </c>
      <c r="D53" s="115">
        <v>8.34</v>
      </c>
    </row>
    <row r="54" spans="1:4" x14ac:dyDescent="0.25">
      <c r="A54" s="114">
        <v>43</v>
      </c>
      <c r="B54" s="115">
        <v>7.89</v>
      </c>
      <c r="C54" s="115">
        <v>7.89</v>
      </c>
      <c r="D54" s="115">
        <v>8.61</v>
      </c>
    </row>
    <row r="55" spans="1:4" x14ac:dyDescent="0.25">
      <c r="A55" s="114">
        <v>44</v>
      </c>
      <c r="B55" s="115">
        <v>8.14</v>
      </c>
      <c r="C55" s="115">
        <v>8.14</v>
      </c>
      <c r="D55" s="115">
        <v>8.8800000000000008</v>
      </c>
    </row>
    <row r="56" spans="1:4" x14ac:dyDescent="0.25">
      <c r="A56" s="114">
        <v>45</v>
      </c>
      <c r="B56" s="115">
        <v>8.4</v>
      </c>
      <c r="C56" s="115">
        <v>8.4</v>
      </c>
      <c r="D56" s="115">
        <v>9.17</v>
      </c>
    </row>
    <row r="57" spans="1:4" x14ac:dyDescent="0.25">
      <c r="A57" s="114">
        <v>46</v>
      </c>
      <c r="B57" s="115">
        <v>8.67</v>
      </c>
      <c r="C57" s="115">
        <v>8.67</v>
      </c>
      <c r="D57" s="115">
        <v>9.4600000000000009</v>
      </c>
    </row>
    <row r="58" spans="1:4" x14ac:dyDescent="0.25">
      <c r="A58" s="114">
        <v>47</v>
      </c>
      <c r="B58" s="115">
        <v>8.94</v>
      </c>
      <c r="C58" s="115">
        <v>8.94</v>
      </c>
      <c r="D58" s="115">
        <v>9.76</v>
      </c>
    </row>
    <row r="59" spans="1:4" x14ac:dyDescent="0.25">
      <c r="A59" s="114">
        <v>48</v>
      </c>
      <c r="B59" s="115">
        <v>9.23</v>
      </c>
      <c r="C59" s="115">
        <v>9.23</v>
      </c>
      <c r="D59" s="115">
        <v>10.07</v>
      </c>
    </row>
    <row r="60" spans="1:4" x14ac:dyDescent="0.25">
      <c r="A60" s="114">
        <v>49</v>
      </c>
      <c r="B60" s="115">
        <v>9.52</v>
      </c>
      <c r="C60" s="115">
        <v>9.52</v>
      </c>
      <c r="D60" s="115">
        <v>10.38</v>
      </c>
    </row>
    <row r="61" spans="1:4" x14ac:dyDescent="0.25">
      <c r="A61" s="114">
        <v>50</v>
      </c>
      <c r="B61" s="115">
        <v>9.82</v>
      </c>
      <c r="C61" s="115">
        <v>9.82</v>
      </c>
      <c r="D61" s="115">
        <v>10.71</v>
      </c>
    </row>
    <row r="62" spans="1:4" x14ac:dyDescent="0.25">
      <c r="A62" s="114">
        <v>51</v>
      </c>
      <c r="B62" s="115">
        <v>10.130000000000001</v>
      </c>
      <c r="C62" s="115">
        <v>10.130000000000001</v>
      </c>
      <c r="D62" s="115">
        <v>11.04</v>
      </c>
    </row>
    <row r="63" spans="1:4" x14ac:dyDescent="0.25">
      <c r="A63" s="114">
        <v>52</v>
      </c>
      <c r="B63" s="115">
        <v>10.44</v>
      </c>
      <c r="C63" s="115">
        <v>10.44</v>
      </c>
      <c r="D63" s="115">
        <v>11.38</v>
      </c>
    </row>
    <row r="64" spans="1:4" x14ac:dyDescent="0.25">
      <c r="A64" s="114">
        <v>53</v>
      </c>
      <c r="B64" s="115">
        <v>10.77</v>
      </c>
      <c r="C64" s="115">
        <v>10.77</v>
      </c>
      <c r="D64" s="115">
        <v>11.73</v>
      </c>
    </row>
    <row r="65" spans="1:4" x14ac:dyDescent="0.25">
      <c r="A65" s="114">
        <v>54</v>
      </c>
      <c r="B65" s="115">
        <v>11.1</v>
      </c>
      <c r="C65" s="115">
        <v>11.1</v>
      </c>
      <c r="D65" s="115">
        <v>12.1</v>
      </c>
    </row>
    <row r="66" spans="1:4" x14ac:dyDescent="0.25">
      <c r="A66" s="114">
        <v>55</v>
      </c>
      <c r="B66" s="115">
        <v>11.45</v>
      </c>
      <c r="C66" s="115">
        <v>11.45</v>
      </c>
      <c r="D66" s="115">
        <v>12.47</v>
      </c>
    </row>
    <row r="67" spans="1:4" x14ac:dyDescent="0.25">
      <c r="A67" s="114">
        <v>56</v>
      </c>
      <c r="B67" s="115">
        <v>11.81</v>
      </c>
      <c r="C67" s="115">
        <v>11.81</v>
      </c>
      <c r="D67" s="115">
        <v>12.85</v>
      </c>
    </row>
    <row r="68" spans="1:4" x14ac:dyDescent="0.25">
      <c r="A68" s="114">
        <v>57</v>
      </c>
      <c r="B68" s="115">
        <v>12.18</v>
      </c>
      <c r="C68" s="115">
        <v>12.18</v>
      </c>
      <c r="D68" s="115">
        <v>13.25</v>
      </c>
    </row>
    <row r="69" spans="1:4" x14ac:dyDescent="0.25">
      <c r="A69" s="114">
        <v>58</v>
      </c>
      <c r="B69" s="115">
        <v>12.56</v>
      </c>
      <c r="C69" s="115">
        <v>12.56</v>
      </c>
      <c r="D69" s="115">
        <v>13.66</v>
      </c>
    </row>
    <row r="70" spans="1:4" x14ac:dyDescent="0.25">
      <c r="A70" s="114">
        <v>59</v>
      </c>
      <c r="B70" s="115">
        <v>12.96</v>
      </c>
      <c r="C70" s="115">
        <v>12.96</v>
      </c>
      <c r="D70" s="115">
        <v>14.09</v>
      </c>
    </row>
    <row r="71" spans="1:4" x14ac:dyDescent="0.25">
      <c r="A71" s="114">
        <v>60</v>
      </c>
      <c r="B71" s="115">
        <v>13.37</v>
      </c>
      <c r="C71" s="115">
        <v>13.37</v>
      </c>
      <c r="D71" s="115">
        <v>14.53</v>
      </c>
    </row>
    <row r="72" spans="1:4" x14ac:dyDescent="0.25">
      <c r="A72" s="114">
        <v>61</v>
      </c>
      <c r="B72" s="115">
        <v>13.81</v>
      </c>
      <c r="C72" s="115">
        <v>13.81</v>
      </c>
      <c r="D72" s="115">
        <v>14.99</v>
      </c>
    </row>
    <row r="73" spans="1:4" x14ac:dyDescent="0.25">
      <c r="A73" s="114">
        <v>62</v>
      </c>
      <c r="B73" s="115">
        <v>14.27</v>
      </c>
      <c r="C73" s="115">
        <v>14.27</v>
      </c>
      <c r="D73" s="115">
        <v>15.48</v>
      </c>
    </row>
    <row r="74" spans="1:4" x14ac:dyDescent="0.25">
      <c r="A74" s="114">
        <v>63</v>
      </c>
      <c r="B74" s="115">
        <v>14.76</v>
      </c>
      <c r="C74" s="115">
        <v>14.76</v>
      </c>
      <c r="D74" s="115">
        <v>16</v>
      </c>
    </row>
    <row r="75" spans="1:4" x14ac:dyDescent="0.25">
      <c r="A75" s="114">
        <v>64</v>
      </c>
      <c r="B75" s="115">
        <v>15.28</v>
      </c>
      <c r="C75" s="115">
        <v>15.28</v>
      </c>
      <c r="D75" s="115">
        <v>16.54</v>
      </c>
    </row>
    <row r="76" spans="1:4" x14ac:dyDescent="0.25">
      <c r="A76" s="114">
        <v>65</v>
      </c>
      <c r="B76" s="115">
        <v>15.83</v>
      </c>
      <c r="C76" s="115">
        <v>15.83</v>
      </c>
      <c r="D76" s="115">
        <v>17.12</v>
      </c>
    </row>
    <row r="77" spans="1:4" x14ac:dyDescent="0.25">
      <c r="A77" s="114">
        <v>66</v>
      </c>
      <c r="B77" s="115">
        <v>16.43</v>
      </c>
      <c r="C77" s="115">
        <v>16.43</v>
      </c>
      <c r="D77" s="115">
        <v>17.75</v>
      </c>
    </row>
    <row r="78" spans="1:4" x14ac:dyDescent="0.25">
      <c r="A78" s="114">
        <v>67</v>
      </c>
      <c r="B78" s="115">
        <v>16.43</v>
      </c>
      <c r="C78" s="115">
        <v>16.43</v>
      </c>
      <c r="D78" s="115">
        <v>17.760000000000002</v>
      </c>
    </row>
    <row r="79" spans="1:4" x14ac:dyDescent="0.25">
      <c r="A79" s="114">
        <v>68</v>
      </c>
      <c r="B79" s="115">
        <v>15.82</v>
      </c>
      <c r="C79" s="115">
        <v>15.82</v>
      </c>
      <c r="D79" s="115">
        <v>17.13</v>
      </c>
    </row>
    <row r="80" spans="1:4" x14ac:dyDescent="0.25">
      <c r="A80" s="114">
        <v>69</v>
      </c>
      <c r="B80" s="115">
        <v>15.21</v>
      </c>
      <c r="C80" s="115">
        <v>15.21</v>
      </c>
      <c r="D80" s="115">
        <v>16.510000000000002</v>
      </c>
    </row>
    <row r="81" spans="1:4" x14ac:dyDescent="0.25">
      <c r="A81" s="114">
        <v>70</v>
      </c>
      <c r="B81" s="115">
        <v>14.6</v>
      </c>
      <c r="C81" s="115">
        <v>14.6</v>
      </c>
      <c r="D81" s="115">
        <v>15.89</v>
      </c>
    </row>
    <row r="82" spans="1:4" x14ac:dyDescent="0.25">
      <c r="A82" s="114">
        <v>71</v>
      </c>
      <c r="B82" s="115">
        <v>14</v>
      </c>
      <c r="C82" s="115">
        <v>14</v>
      </c>
      <c r="D82" s="115">
        <v>15.28</v>
      </c>
    </row>
    <row r="83" spans="1:4" x14ac:dyDescent="0.25">
      <c r="A83" s="114">
        <v>72</v>
      </c>
      <c r="B83" s="115">
        <v>13.4</v>
      </c>
      <c r="C83" s="115">
        <v>13.4</v>
      </c>
      <c r="D83" s="115">
        <v>14.67</v>
      </c>
    </row>
    <row r="84" spans="1:4" x14ac:dyDescent="0.25">
      <c r="A84" s="114">
        <v>73</v>
      </c>
      <c r="B84" s="115">
        <v>12.82</v>
      </c>
      <c r="C84" s="115">
        <v>12.82</v>
      </c>
      <c r="D84" s="115">
        <v>14.06</v>
      </c>
    </row>
    <row r="85" spans="1:4" x14ac:dyDescent="0.25">
      <c r="A85" s="114">
        <v>74</v>
      </c>
      <c r="B85" s="115">
        <v>12.24</v>
      </c>
      <c r="C85" s="115">
        <v>12.24</v>
      </c>
      <c r="D85" s="115">
        <v>13.47</v>
      </c>
    </row>
    <row r="86" spans="1:4" x14ac:dyDescent="0.25">
      <c r="A86" s="114">
        <v>75</v>
      </c>
      <c r="B86" s="115">
        <v>11.96</v>
      </c>
      <c r="C86" s="115">
        <v>11.96</v>
      </c>
      <c r="D86" s="115">
        <v>13.17</v>
      </c>
    </row>
  </sheetData>
  <sheetProtection algorithmName="SHA-512" hashValue="Ip8UQYNR1bSstGhzlV8ibwGLckVzWCQqmdLkaM0CWCCVoiAuYVMsRKswZ5ZO/FwbhnwWnBt6dIO2Q7tkmO4tHA==" saltValue="+HOe6sP6fIr/nAozC2R5Xw==" spinCount="100000" sheet="1" objects="1" scenarios="1"/>
  <conditionalFormatting sqref="A6">
    <cfRule type="expression" dxfId="529" priority="17" stopIfTrue="1">
      <formula>MOD(ROW(),2)=0</formula>
    </cfRule>
    <cfRule type="expression" dxfId="528" priority="18" stopIfTrue="1">
      <formula>MOD(ROW(),2)&lt;&gt;0</formula>
    </cfRule>
  </conditionalFormatting>
  <conditionalFormatting sqref="B6:D17 C18:D21">
    <cfRule type="expression" dxfId="527" priority="19" stopIfTrue="1">
      <formula>MOD(ROW(),2)=0</formula>
    </cfRule>
    <cfRule type="expression" dxfId="526" priority="20" stopIfTrue="1">
      <formula>MOD(ROW(),2)&lt;&gt;0</formula>
    </cfRule>
  </conditionalFormatting>
  <conditionalFormatting sqref="A7:A20">
    <cfRule type="expression" dxfId="525" priority="11" stopIfTrue="1">
      <formula>MOD(ROW(),2)=0</formula>
    </cfRule>
    <cfRule type="expression" dxfId="524" priority="12" stopIfTrue="1">
      <formula>MOD(ROW(),2)&lt;&gt;0</formula>
    </cfRule>
  </conditionalFormatting>
  <conditionalFormatting sqref="B18:B21">
    <cfRule type="expression" dxfId="523" priority="9" stopIfTrue="1">
      <formula>MOD(ROW(),2)=0</formula>
    </cfRule>
    <cfRule type="expression" dxfId="522" priority="10" stopIfTrue="1">
      <formula>MOD(ROW(),2)&lt;&gt;0</formula>
    </cfRule>
  </conditionalFormatting>
  <conditionalFormatting sqref="A26:A86">
    <cfRule type="expression" dxfId="521" priority="5" stopIfTrue="1">
      <formula>MOD(ROW(),2)=0</formula>
    </cfRule>
    <cfRule type="expression" dxfId="520" priority="6" stopIfTrue="1">
      <formula>MOD(ROW(),2)&lt;&gt;0</formula>
    </cfRule>
  </conditionalFormatting>
  <conditionalFormatting sqref="B26:D86">
    <cfRule type="expression" dxfId="519" priority="7" stopIfTrue="1">
      <formula>MOD(ROW(),2)=0</formula>
    </cfRule>
    <cfRule type="expression" dxfId="518" priority="8" stopIfTrue="1">
      <formula>MOD(ROW(),2)&lt;&gt;0</formula>
    </cfRule>
  </conditionalFormatting>
  <conditionalFormatting sqref="A21">
    <cfRule type="expression" dxfId="517" priority="1" stopIfTrue="1">
      <formula>MOD(ROW(),2)=0</formula>
    </cfRule>
    <cfRule type="expression" dxfId="516" priority="2" stopIfTrue="1">
      <formula>MOD(ROW(),2)&lt;&gt;0</formula>
    </cfRule>
  </conditionalFormatting>
  <hyperlinks>
    <hyperlink ref="B24" location="Assumptions!A1" display="Assumptions" xr:uid="{67D74AB9-4E19-40D6-8A4B-0D8AC3268C83}"/>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I64"/>
  <sheetViews>
    <sheetView showGridLines="0" zoomScale="85" zoomScaleNormal="85" workbookViewId="0">
      <selection activeCell="D17" sqref="D17"/>
    </sheetView>
  </sheetViews>
  <sheetFormatPr defaultColWidth="10" defaultRowHeight="13.2" x14ac:dyDescent="0.25"/>
  <cols>
    <col min="1" max="1" width="31.5546875" style="28" customWidth="1"/>
    <col min="2" max="2" width="40.44140625" style="28" customWidth="1"/>
    <col min="3" max="3" width="10.1093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58"/>
      <c r="C3" s="58"/>
      <c r="D3" s="58"/>
      <c r="E3" s="58"/>
      <c r="F3" s="58"/>
      <c r="G3" s="58"/>
      <c r="H3" s="58"/>
      <c r="I3" s="58"/>
    </row>
    <row r="4" spans="1:9" x14ac:dyDescent="0.25">
      <c r="A4" s="60" t="str">
        <f ca="1">CELL("filename",A1)</f>
        <v>P:\AST development\Hosted\Factors Modernisation\Data import\Consolidated Factor Workbooks\2025-02\[CS NI Consolidated Factors 2025-01.xlsx]x-Series Number</v>
      </c>
    </row>
    <row r="6" spans="1:9" x14ac:dyDescent="0.25">
      <c r="A6" s="61" t="s">
        <v>24</v>
      </c>
      <c r="B6" s="62" t="s">
        <v>26</v>
      </c>
    </row>
    <row r="7" spans="1:9" x14ac:dyDescent="0.25">
      <c r="A7" s="63" t="s">
        <v>16</v>
      </c>
      <c r="B7" s="65" t="s">
        <v>61</v>
      </c>
    </row>
    <row r="8" spans="1:9" x14ac:dyDescent="0.25">
      <c r="A8" s="63" t="s">
        <v>56</v>
      </c>
      <c r="B8" s="65" t="s">
        <v>62</v>
      </c>
    </row>
    <row r="9" spans="1:9" ht="12.75" customHeight="1" x14ac:dyDescent="0.25">
      <c r="A9" s="63" t="s">
        <v>17</v>
      </c>
      <c r="B9" s="66" t="s">
        <v>73</v>
      </c>
    </row>
    <row r="10" spans="1:9" ht="12.75" customHeight="1" x14ac:dyDescent="0.25">
      <c r="A10" s="63" t="s">
        <v>2</v>
      </c>
      <c r="B10" s="66" t="s">
        <v>63</v>
      </c>
    </row>
    <row r="11" spans="1:9" x14ac:dyDescent="0.25">
      <c r="A11" s="63" t="s">
        <v>23</v>
      </c>
      <c r="B11" s="66" t="s">
        <v>64</v>
      </c>
    </row>
    <row r="12" spans="1:9" x14ac:dyDescent="0.25">
      <c r="A12" s="63" t="s">
        <v>271</v>
      </c>
      <c r="B12" s="64" t="s">
        <v>272</v>
      </c>
    </row>
    <row r="13" spans="1:9" ht="12.75" customHeight="1" x14ac:dyDescent="0.25">
      <c r="A13" s="63" t="s">
        <v>57</v>
      </c>
      <c r="B13" s="64" t="s">
        <v>65</v>
      </c>
    </row>
    <row r="14" spans="1:9" ht="12.75" customHeight="1" x14ac:dyDescent="0.25">
      <c r="A14" s="63" t="s">
        <v>18</v>
      </c>
      <c r="B14" s="64" t="s">
        <v>66</v>
      </c>
    </row>
    <row r="15" spans="1:9" ht="79.2" x14ac:dyDescent="0.25">
      <c r="A15" s="67" t="s">
        <v>58</v>
      </c>
      <c r="B15" s="68" t="s">
        <v>67</v>
      </c>
    </row>
    <row r="16" spans="1:9" ht="26.4" x14ac:dyDescent="0.25">
      <c r="A16" s="69" t="s">
        <v>59</v>
      </c>
      <c r="B16" s="68" t="s">
        <v>68</v>
      </c>
    </row>
    <row r="17" spans="1:2" ht="52.5" customHeight="1" x14ac:dyDescent="0.25">
      <c r="A17" s="70" t="s">
        <v>60</v>
      </c>
      <c r="B17" s="68" t="s">
        <v>69</v>
      </c>
    </row>
    <row r="18" spans="1:2" ht="26.4" x14ac:dyDescent="0.25">
      <c r="A18" s="67" t="s">
        <v>19</v>
      </c>
      <c r="B18" s="71" t="s">
        <v>70</v>
      </c>
    </row>
    <row r="19" spans="1:2" x14ac:dyDescent="0.25">
      <c r="A19" s="69" t="s">
        <v>20</v>
      </c>
      <c r="B19" s="71" t="s">
        <v>71</v>
      </c>
    </row>
    <row r="20" spans="1:2" ht="26.4" x14ac:dyDescent="0.25">
      <c r="A20" s="69" t="s">
        <v>269</v>
      </c>
      <c r="B20" s="71" t="s">
        <v>270</v>
      </c>
    </row>
    <row r="22" spans="1:2" x14ac:dyDescent="0.25">
      <c r="B22" s="107" t="str">
        <f>HYPERLINK("#'Factor List'!A1","Back to Factor List")</f>
        <v>Back to Factor List</v>
      </c>
    </row>
    <row r="25" spans="1:2" x14ac:dyDescent="0.25">
      <c r="A25" s="72" t="s">
        <v>72</v>
      </c>
      <c r="B25" s="73"/>
    </row>
    <row r="26" spans="1:2" x14ac:dyDescent="0.25">
      <c r="A26" s="74"/>
      <c r="B26" s="75"/>
    </row>
    <row r="27" spans="1:2" x14ac:dyDescent="0.25">
      <c r="A27" s="76"/>
      <c r="B27" s="77"/>
    </row>
    <row r="28" spans="1:2" x14ac:dyDescent="0.25">
      <c r="A28" s="74"/>
      <c r="B28" s="75"/>
    </row>
    <row r="29" spans="1:2" x14ac:dyDescent="0.25">
      <c r="A29" s="78"/>
      <c r="B29" s="79"/>
    </row>
    <row r="30" spans="1:2" x14ac:dyDescent="0.25">
      <c r="A30" s="80"/>
      <c r="B30" s="81"/>
    </row>
    <row r="31" spans="1:2" x14ac:dyDescent="0.25">
      <c r="A31" s="74"/>
      <c r="B31" s="75"/>
    </row>
    <row r="32" spans="1:2" x14ac:dyDescent="0.25">
      <c r="A32" s="82"/>
      <c r="B32" s="83"/>
    </row>
    <row r="33" spans="1:2" x14ac:dyDescent="0.25">
      <c r="A33" s="82"/>
      <c r="B33" s="83"/>
    </row>
    <row r="34" spans="1:2" x14ac:dyDescent="0.25">
      <c r="A34" s="82"/>
      <c r="B34" s="83"/>
    </row>
    <row r="35" spans="1:2" x14ac:dyDescent="0.25">
      <c r="A35" s="82"/>
      <c r="B35" s="83"/>
    </row>
    <row r="36" spans="1:2" x14ac:dyDescent="0.25">
      <c r="A36" s="82"/>
      <c r="B36" s="83"/>
    </row>
    <row r="37" spans="1:2" x14ac:dyDescent="0.25">
      <c r="A37" s="82"/>
      <c r="B37" s="83"/>
    </row>
    <row r="38" spans="1:2" x14ac:dyDescent="0.25">
      <c r="A38" s="82"/>
      <c r="B38" s="83"/>
    </row>
    <row r="39" spans="1:2" x14ac:dyDescent="0.25">
      <c r="A39" s="82"/>
      <c r="B39" s="83"/>
    </row>
    <row r="40" spans="1:2" x14ac:dyDescent="0.25">
      <c r="A40" s="82"/>
      <c r="B40" s="83"/>
    </row>
    <row r="41" spans="1:2" x14ac:dyDescent="0.25">
      <c r="A41" s="82"/>
      <c r="B41" s="83"/>
    </row>
    <row r="42" spans="1:2" x14ac:dyDescent="0.25">
      <c r="A42" s="78"/>
      <c r="B42" s="79"/>
    </row>
    <row r="43" spans="1:2" ht="39.6" customHeight="1" x14ac:dyDescent="0.25">
      <c r="A43" s="84"/>
      <c r="B43" s="85"/>
    </row>
    <row r="44" spans="1:2" x14ac:dyDescent="0.25">
      <c r="A44" s="78"/>
      <c r="B44" s="79"/>
    </row>
    <row r="45" spans="1:2" ht="27.6" customHeight="1" x14ac:dyDescent="0.25">
      <c r="A45" s="78"/>
      <c r="B45" s="79"/>
    </row>
    <row r="46" spans="1:2" x14ac:dyDescent="0.25">
      <c r="A46" s="78"/>
      <c r="B46" s="79"/>
    </row>
    <row r="47" spans="1:2" x14ac:dyDescent="0.25">
      <c r="A47" s="78"/>
      <c r="B47" s="79"/>
    </row>
    <row r="48" spans="1:2" x14ac:dyDescent="0.25">
      <c r="A48" s="78"/>
      <c r="B48" s="79"/>
    </row>
    <row r="49" spans="1:2" x14ac:dyDescent="0.25">
      <c r="A49" s="78"/>
      <c r="B49" s="79"/>
    </row>
    <row r="50" spans="1:2" x14ac:dyDescent="0.25">
      <c r="A50" s="78"/>
      <c r="B50" s="79"/>
    </row>
    <row r="51" spans="1:2" x14ac:dyDescent="0.25">
      <c r="A51" s="78"/>
      <c r="B51" s="79"/>
    </row>
    <row r="52" spans="1:2" x14ac:dyDescent="0.25">
      <c r="A52" s="78"/>
      <c r="B52" s="79"/>
    </row>
    <row r="53" spans="1:2" x14ac:dyDescent="0.25">
      <c r="A53" s="78"/>
      <c r="B53" s="79"/>
    </row>
    <row r="54" spans="1:2" x14ac:dyDescent="0.25">
      <c r="A54" s="78"/>
      <c r="B54" s="79"/>
    </row>
    <row r="55" spans="1:2" x14ac:dyDescent="0.25">
      <c r="A55" s="78"/>
      <c r="B55" s="79"/>
    </row>
    <row r="56" spans="1:2" x14ac:dyDescent="0.25">
      <c r="A56" s="78"/>
      <c r="B56" s="79"/>
    </row>
    <row r="57" spans="1:2" x14ac:dyDescent="0.25">
      <c r="A57" s="78"/>
      <c r="B57" s="79"/>
    </row>
    <row r="58" spans="1:2" x14ac:dyDescent="0.25">
      <c r="A58" s="78"/>
      <c r="B58" s="79"/>
    </row>
    <row r="59" spans="1:2" x14ac:dyDescent="0.25">
      <c r="A59" s="78"/>
      <c r="B59" s="79"/>
    </row>
    <row r="60" spans="1:2" x14ac:dyDescent="0.25">
      <c r="A60" s="78"/>
      <c r="B60" s="79"/>
    </row>
    <row r="61" spans="1:2" x14ac:dyDescent="0.25">
      <c r="A61" s="78"/>
      <c r="B61" s="79"/>
    </row>
    <row r="62" spans="1:2" x14ac:dyDescent="0.25">
      <c r="A62" s="78"/>
      <c r="B62" s="79"/>
    </row>
    <row r="63" spans="1:2" x14ac:dyDescent="0.25">
      <c r="A63" s="78"/>
      <c r="B63" s="79"/>
    </row>
    <row r="64" spans="1:2" x14ac:dyDescent="0.25">
      <c r="A64" s="86"/>
      <c r="B64" s="87"/>
    </row>
  </sheetData>
  <sheetProtection algorithmName="SHA-512" hashValue="mqTqqhoA9NmWidOaCgyGqUkCDBKJ/Qxfbd/gen4LK7JWVL6h1zlqEhMG2TBhXNoScG1ISLDBgpul958NFeU7fA==" saltValue="n0wcD9Dy2fcdukSHjvYOzg=="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74"/>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x-704</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x14ac:dyDescent="0.25">
      <c r="A10" s="97" t="s">
        <v>2</v>
      </c>
      <c r="B10" s="98" t="s">
        <v>508</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704</v>
      </c>
      <c r="C14" s="98"/>
      <c r="D14" s="98"/>
    </row>
    <row r="15" spans="1:9" x14ac:dyDescent="0.25">
      <c r="A15" s="97" t="s">
        <v>58</v>
      </c>
      <c r="B15" s="98" t="s">
        <v>509</v>
      </c>
      <c r="C15" s="98"/>
      <c r="D15" s="98"/>
    </row>
    <row r="16" spans="1:9" x14ac:dyDescent="0.25">
      <c r="A16" s="97" t="s">
        <v>59</v>
      </c>
      <c r="B16" s="98" t="s">
        <v>510</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511</v>
      </c>
    </row>
    <row r="27" spans="1:4" x14ac:dyDescent="0.25">
      <c r="A27" s="114">
        <v>16</v>
      </c>
      <c r="B27" s="115">
        <v>3.06</v>
      </c>
      <c r="C27" s="115">
        <v>3.06</v>
      </c>
      <c r="D27" s="115">
        <v>3.32</v>
      </c>
    </row>
    <row r="28" spans="1:4" x14ac:dyDescent="0.25">
      <c r="A28" s="114">
        <v>17</v>
      </c>
      <c r="B28" s="115">
        <v>3.16</v>
      </c>
      <c r="C28" s="115">
        <v>3.16</v>
      </c>
      <c r="D28" s="115">
        <v>3.44</v>
      </c>
    </row>
    <row r="29" spans="1:4" x14ac:dyDescent="0.25">
      <c r="A29" s="114">
        <v>18</v>
      </c>
      <c r="B29" s="115">
        <v>3.27</v>
      </c>
      <c r="C29" s="115">
        <v>3.27</v>
      </c>
      <c r="D29" s="115">
        <v>3.57</v>
      </c>
    </row>
    <row r="30" spans="1:4" x14ac:dyDescent="0.25">
      <c r="A30" s="114">
        <v>19</v>
      </c>
      <c r="B30" s="115">
        <v>3.38</v>
      </c>
      <c r="C30" s="115">
        <v>3.38</v>
      </c>
      <c r="D30" s="115">
        <v>3.7</v>
      </c>
    </row>
    <row r="31" spans="1:4" x14ac:dyDescent="0.25">
      <c r="A31" s="114">
        <v>20</v>
      </c>
      <c r="B31" s="115">
        <v>3.49</v>
      </c>
      <c r="C31" s="115">
        <v>3.49</v>
      </c>
      <c r="D31" s="115">
        <v>3.82</v>
      </c>
    </row>
    <row r="32" spans="1:4" x14ac:dyDescent="0.25">
      <c r="A32" s="114">
        <v>21</v>
      </c>
      <c r="B32" s="115">
        <v>3.61</v>
      </c>
      <c r="C32" s="115">
        <v>3.61</v>
      </c>
      <c r="D32" s="115">
        <v>3.95</v>
      </c>
    </row>
    <row r="33" spans="1:4" x14ac:dyDescent="0.25">
      <c r="A33" s="114">
        <v>22</v>
      </c>
      <c r="B33" s="115">
        <v>3.74</v>
      </c>
      <c r="C33" s="115">
        <v>3.74</v>
      </c>
      <c r="D33" s="115">
        <v>4.09</v>
      </c>
    </row>
    <row r="34" spans="1:4" x14ac:dyDescent="0.25">
      <c r="A34" s="114">
        <v>23</v>
      </c>
      <c r="B34" s="115">
        <v>3.86</v>
      </c>
      <c r="C34" s="115">
        <v>3.86</v>
      </c>
      <c r="D34" s="115">
        <v>4.2300000000000004</v>
      </c>
    </row>
    <row r="35" spans="1:4" x14ac:dyDescent="0.25">
      <c r="A35" s="114">
        <v>24</v>
      </c>
      <c r="B35" s="115">
        <v>4</v>
      </c>
      <c r="C35" s="115">
        <v>4</v>
      </c>
      <c r="D35" s="115">
        <v>4.37</v>
      </c>
    </row>
    <row r="36" spans="1:4" x14ac:dyDescent="0.25">
      <c r="A36" s="114">
        <v>25</v>
      </c>
      <c r="B36" s="115">
        <v>4.13</v>
      </c>
      <c r="C36" s="115">
        <v>4.13</v>
      </c>
      <c r="D36" s="115">
        <v>4.5199999999999996</v>
      </c>
    </row>
    <row r="37" spans="1:4" x14ac:dyDescent="0.25">
      <c r="A37" s="114">
        <v>26</v>
      </c>
      <c r="B37" s="115">
        <v>4.2699999999999996</v>
      </c>
      <c r="C37" s="115">
        <v>4.2699999999999996</v>
      </c>
      <c r="D37" s="115">
        <v>4.68</v>
      </c>
    </row>
    <row r="38" spans="1:4" x14ac:dyDescent="0.25">
      <c r="A38" s="114">
        <v>27</v>
      </c>
      <c r="B38" s="115">
        <v>4.42</v>
      </c>
      <c r="C38" s="115">
        <v>4.42</v>
      </c>
      <c r="D38" s="115">
        <v>4.84</v>
      </c>
    </row>
    <row r="39" spans="1:4" x14ac:dyDescent="0.25">
      <c r="A39" s="114">
        <v>28</v>
      </c>
      <c r="B39" s="115">
        <v>4.57</v>
      </c>
      <c r="C39" s="115">
        <v>4.57</v>
      </c>
      <c r="D39" s="115">
        <v>5</v>
      </c>
    </row>
    <row r="40" spans="1:4" x14ac:dyDescent="0.25">
      <c r="A40" s="114">
        <v>29</v>
      </c>
      <c r="B40" s="115">
        <v>4.72</v>
      </c>
      <c r="C40" s="115">
        <v>4.72</v>
      </c>
      <c r="D40" s="115">
        <v>5.17</v>
      </c>
    </row>
    <row r="41" spans="1:4" x14ac:dyDescent="0.25">
      <c r="A41" s="114">
        <v>30</v>
      </c>
      <c r="B41" s="115">
        <v>4.88</v>
      </c>
      <c r="C41" s="115">
        <v>4.88</v>
      </c>
      <c r="D41" s="115">
        <v>5.35</v>
      </c>
    </row>
    <row r="42" spans="1:4" x14ac:dyDescent="0.25">
      <c r="A42" s="114">
        <v>31</v>
      </c>
      <c r="B42" s="115">
        <v>5.05</v>
      </c>
      <c r="C42" s="115">
        <v>5.05</v>
      </c>
      <c r="D42" s="115">
        <v>5.53</v>
      </c>
    </row>
    <row r="43" spans="1:4" x14ac:dyDescent="0.25">
      <c r="A43" s="114">
        <v>32</v>
      </c>
      <c r="B43" s="115">
        <v>5.22</v>
      </c>
      <c r="C43" s="115">
        <v>5.22</v>
      </c>
      <c r="D43" s="115">
        <v>5.71</v>
      </c>
    </row>
    <row r="44" spans="1:4" x14ac:dyDescent="0.25">
      <c r="A44" s="114">
        <v>33</v>
      </c>
      <c r="B44" s="115">
        <v>5.39</v>
      </c>
      <c r="C44" s="115">
        <v>5.39</v>
      </c>
      <c r="D44" s="115">
        <v>5.9</v>
      </c>
    </row>
    <row r="45" spans="1:4" x14ac:dyDescent="0.25">
      <c r="A45" s="114">
        <v>34</v>
      </c>
      <c r="B45" s="115">
        <v>5.57</v>
      </c>
      <c r="C45" s="115">
        <v>5.57</v>
      </c>
      <c r="D45" s="115">
        <v>6.1</v>
      </c>
    </row>
    <row r="46" spans="1:4" x14ac:dyDescent="0.25">
      <c r="A46" s="114">
        <v>35</v>
      </c>
      <c r="B46" s="115">
        <v>5.75</v>
      </c>
      <c r="C46" s="115">
        <v>5.75</v>
      </c>
      <c r="D46" s="115">
        <v>6.3</v>
      </c>
    </row>
    <row r="47" spans="1:4" x14ac:dyDescent="0.25">
      <c r="A47" s="114">
        <v>36</v>
      </c>
      <c r="B47" s="115">
        <v>5.94</v>
      </c>
      <c r="C47" s="115">
        <v>5.94</v>
      </c>
      <c r="D47" s="115">
        <v>6.51</v>
      </c>
    </row>
    <row r="48" spans="1:4" x14ac:dyDescent="0.25">
      <c r="A48" s="114">
        <v>37</v>
      </c>
      <c r="B48" s="115">
        <v>6.14</v>
      </c>
      <c r="C48" s="115">
        <v>6.14</v>
      </c>
      <c r="D48" s="115">
        <v>6.72</v>
      </c>
    </row>
    <row r="49" spans="1:4" x14ac:dyDescent="0.25">
      <c r="A49" s="114">
        <v>38</v>
      </c>
      <c r="B49" s="115">
        <v>6.34</v>
      </c>
      <c r="C49" s="115">
        <v>6.34</v>
      </c>
      <c r="D49" s="115">
        <v>6.94</v>
      </c>
    </row>
    <row r="50" spans="1:4" x14ac:dyDescent="0.25">
      <c r="A50" s="114">
        <v>39</v>
      </c>
      <c r="B50" s="115">
        <v>6.54</v>
      </c>
      <c r="C50" s="115">
        <v>6.54</v>
      </c>
      <c r="D50" s="115">
        <v>7.16</v>
      </c>
    </row>
    <row r="51" spans="1:4" x14ac:dyDescent="0.25">
      <c r="A51" s="114">
        <v>40</v>
      </c>
      <c r="B51" s="115">
        <v>6.75</v>
      </c>
      <c r="C51" s="115">
        <v>6.75</v>
      </c>
      <c r="D51" s="115">
        <v>7.39</v>
      </c>
    </row>
    <row r="52" spans="1:4" x14ac:dyDescent="0.25">
      <c r="A52" s="114">
        <v>41</v>
      </c>
      <c r="B52" s="115">
        <v>6.97</v>
      </c>
      <c r="C52" s="115">
        <v>6.97</v>
      </c>
      <c r="D52" s="115">
        <v>7.63</v>
      </c>
    </row>
    <row r="53" spans="1:4" x14ac:dyDescent="0.25">
      <c r="A53" s="114">
        <v>42</v>
      </c>
      <c r="B53" s="115">
        <v>7.19</v>
      </c>
      <c r="C53" s="115">
        <v>7.19</v>
      </c>
      <c r="D53" s="115">
        <v>7.88</v>
      </c>
    </row>
    <row r="54" spans="1:4" x14ac:dyDescent="0.25">
      <c r="A54" s="114">
        <v>43</v>
      </c>
      <c r="B54" s="115">
        <v>7.42</v>
      </c>
      <c r="C54" s="115">
        <v>7.42</v>
      </c>
      <c r="D54" s="115">
        <v>8.1300000000000008</v>
      </c>
    </row>
    <row r="55" spans="1:4" x14ac:dyDescent="0.25">
      <c r="A55" s="114">
        <v>44</v>
      </c>
      <c r="B55" s="115">
        <v>7.66</v>
      </c>
      <c r="C55" s="115">
        <v>7.66</v>
      </c>
      <c r="D55" s="115">
        <v>8.39</v>
      </c>
    </row>
    <row r="56" spans="1:4" x14ac:dyDescent="0.25">
      <c r="A56" s="114">
        <v>45</v>
      </c>
      <c r="B56" s="115">
        <v>7.9</v>
      </c>
      <c r="C56" s="115">
        <v>7.9</v>
      </c>
      <c r="D56" s="115">
        <v>8.66</v>
      </c>
    </row>
    <row r="57" spans="1:4" x14ac:dyDescent="0.25">
      <c r="A57" s="114">
        <v>46</v>
      </c>
      <c r="B57" s="115">
        <v>8.15</v>
      </c>
      <c r="C57" s="115">
        <v>8.15</v>
      </c>
      <c r="D57" s="115">
        <v>8.93</v>
      </c>
    </row>
    <row r="58" spans="1:4" x14ac:dyDescent="0.25">
      <c r="A58" s="114">
        <v>47</v>
      </c>
      <c r="B58" s="115">
        <v>8.41</v>
      </c>
      <c r="C58" s="115">
        <v>8.41</v>
      </c>
      <c r="D58" s="115">
        <v>9.2100000000000009</v>
      </c>
    </row>
    <row r="59" spans="1:4" x14ac:dyDescent="0.25">
      <c r="A59" s="114">
        <v>48</v>
      </c>
      <c r="B59" s="115">
        <v>8.67</v>
      </c>
      <c r="C59" s="115">
        <v>8.67</v>
      </c>
      <c r="D59" s="115">
        <v>9.5</v>
      </c>
    </row>
    <row r="60" spans="1:4" x14ac:dyDescent="0.25">
      <c r="A60" s="114">
        <v>49</v>
      </c>
      <c r="B60" s="115">
        <v>8.94</v>
      </c>
      <c r="C60" s="115">
        <v>8.94</v>
      </c>
      <c r="D60" s="115">
        <v>9.7899999999999991</v>
      </c>
    </row>
    <row r="61" spans="1:4" x14ac:dyDescent="0.25">
      <c r="A61" s="114">
        <v>50</v>
      </c>
      <c r="B61" s="115">
        <v>9.2200000000000006</v>
      </c>
      <c r="C61" s="115">
        <v>9.2200000000000006</v>
      </c>
      <c r="D61" s="115">
        <v>10.09</v>
      </c>
    </row>
    <row r="62" spans="1:4" x14ac:dyDescent="0.25">
      <c r="A62" s="114">
        <v>51</v>
      </c>
      <c r="B62" s="115">
        <v>9.51</v>
      </c>
      <c r="C62" s="115">
        <v>9.51</v>
      </c>
      <c r="D62" s="115">
        <v>10.4</v>
      </c>
    </row>
    <row r="63" spans="1:4" x14ac:dyDescent="0.25">
      <c r="A63" s="114">
        <v>52</v>
      </c>
      <c r="B63" s="115">
        <v>9.8000000000000007</v>
      </c>
      <c r="C63" s="115">
        <v>9.8000000000000007</v>
      </c>
      <c r="D63" s="115">
        <v>10.72</v>
      </c>
    </row>
    <row r="64" spans="1:4" x14ac:dyDescent="0.25">
      <c r="A64" s="114">
        <v>53</v>
      </c>
      <c r="B64" s="115">
        <v>10.1</v>
      </c>
      <c r="C64" s="115">
        <v>10.1</v>
      </c>
      <c r="D64" s="115">
        <v>11.05</v>
      </c>
    </row>
    <row r="65" spans="1:4" x14ac:dyDescent="0.25">
      <c r="A65" s="114">
        <v>54</v>
      </c>
      <c r="B65" s="115">
        <v>10.41</v>
      </c>
      <c r="C65" s="115">
        <v>10.41</v>
      </c>
      <c r="D65" s="115">
        <v>11.38</v>
      </c>
    </row>
    <row r="66" spans="1:4" x14ac:dyDescent="0.25">
      <c r="A66" s="114">
        <v>55</v>
      </c>
      <c r="B66" s="115">
        <v>10.72</v>
      </c>
      <c r="C66" s="115">
        <v>10.72</v>
      </c>
      <c r="D66" s="115">
        <v>11.73</v>
      </c>
    </row>
    <row r="67" spans="1:4" x14ac:dyDescent="0.25">
      <c r="A67" s="114">
        <v>56</v>
      </c>
      <c r="B67" s="115">
        <v>11.05</v>
      </c>
      <c r="C67" s="115">
        <v>11.05</v>
      </c>
      <c r="D67" s="115">
        <v>12.08</v>
      </c>
    </row>
    <row r="68" spans="1:4" x14ac:dyDescent="0.25">
      <c r="A68" s="114">
        <v>57</v>
      </c>
      <c r="B68" s="115">
        <v>11.39</v>
      </c>
      <c r="C68" s="115">
        <v>11.39</v>
      </c>
      <c r="D68" s="115">
        <v>12.45</v>
      </c>
    </row>
    <row r="69" spans="1:4" x14ac:dyDescent="0.25">
      <c r="A69" s="114">
        <v>58</v>
      </c>
      <c r="B69" s="115">
        <v>11.74</v>
      </c>
      <c r="C69" s="115">
        <v>11.74</v>
      </c>
      <c r="D69" s="115">
        <v>12.82</v>
      </c>
    </row>
    <row r="70" spans="1:4" x14ac:dyDescent="0.25">
      <c r="A70" s="114">
        <v>59</v>
      </c>
      <c r="B70" s="115">
        <v>12.1</v>
      </c>
      <c r="C70" s="115">
        <v>12.1</v>
      </c>
      <c r="D70" s="115">
        <v>13.21</v>
      </c>
    </row>
    <row r="71" spans="1:4" x14ac:dyDescent="0.25">
      <c r="A71" s="114">
        <v>60</v>
      </c>
      <c r="B71" s="115">
        <v>12.48</v>
      </c>
      <c r="C71" s="115">
        <v>12.48</v>
      </c>
      <c r="D71" s="115">
        <v>13.61</v>
      </c>
    </row>
    <row r="72" spans="1:4" x14ac:dyDescent="0.25">
      <c r="A72" s="114">
        <v>61</v>
      </c>
      <c r="B72" s="115">
        <v>12.88</v>
      </c>
      <c r="C72" s="115">
        <v>12.88</v>
      </c>
      <c r="D72" s="115">
        <v>14.04</v>
      </c>
    </row>
    <row r="73" spans="1:4" x14ac:dyDescent="0.25">
      <c r="A73" s="114">
        <v>62</v>
      </c>
      <c r="B73" s="115">
        <v>13.29</v>
      </c>
      <c r="C73" s="115">
        <v>13.29</v>
      </c>
      <c r="D73" s="115">
        <v>14.48</v>
      </c>
    </row>
    <row r="74" spans="1:4" x14ac:dyDescent="0.25">
      <c r="A74" s="114">
        <v>63</v>
      </c>
      <c r="B74" s="115">
        <v>13.74</v>
      </c>
      <c r="C74" s="115">
        <v>13.74</v>
      </c>
      <c r="D74" s="115">
        <v>14.95</v>
      </c>
    </row>
    <row r="75" spans="1:4" x14ac:dyDescent="0.25">
      <c r="A75" s="114">
        <v>64</v>
      </c>
      <c r="B75" s="115">
        <v>14.21</v>
      </c>
      <c r="C75" s="115">
        <v>14.21</v>
      </c>
      <c r="D75" s="115">
        <v>15.44</v>
      </c>
    </row>
    <row r="76" spans="1:4" x14ac:dyDescent="0.25">
      <c r="A76" s="114">
        <v>65</v>
      </c>
      <c r="B76" s="115">
        <v>14.71</v>
      </c>
      <c r="C76" s="115">
        <v>14.71</v>
      </c>
      <c r="D76" s="115">
        <v>15.97</v>
      </c>
    </row>
    <row r="77" spans="1:4" x14ac:dyDescent="0.25">
      <c r="A77" s="114">
        <v>66</v>
      </c>
      <c r="B77" s="115">
        <v>15.24</v>
      </c>
      <c r="C77" s="115">
        <v>15.24</v>
      </c>
      <c r="D77" s="115">
        <v>16.53</v>
      </c>
    </row>
    <row r="78" spans="1:4" x14ac:dyDescent="0.25">
      <c r="A78" s="114">
        <v>67</v>
      </c>
      <c r="B78" s="115">
        <v>15.82</v>
      </c>
      <c r="C78" s="115">
        <v>15.82</v>
      </c>
      <c r="D78" s="115">
        <v>17.13</v>
      </c>
    </row>
    <row r="79" spans="1:4" x14ac:dyDescent="0.25">
      <c r="A79" s="114">
        <v>68</v>
      </c>
      <c r="B79" s="115">
        <v>15.82</v>
      </c>
      <c r="C79" s="115">
        <v>15.82</v>
      </c>
      <c r="D79" s="115">
        <v>17.13</v>
      </c>
    </row>
    <row r="80" spans="1:4" x14ac:dyDescent="0.25">
      <c r="A80" s="114">
        <v>69</v>
      </c>
      <c r="B80" s="115">
        <v>15.21</v>
      </c>
      <c r="C80" s="115">
        <v>15.21</v>
      </c>
      <c r="D80" s="115">
        <v>16.510000000000002</v>
      </c>
    </row>
    <row r="81" spans="1:4" x14ac:dyDescent="0.25">
      <c r="A81" s="114">
        <v>70</v>
      </c>
      <c r="B81" s="115">
        <v>14.6</v>
      </c>
      <c r="C81" s="115">
        <v>14.6</v>
      </c>
      <c r="D81" s="115">
        <v>15.89</v>
      </c>
    </row>
    <row r="82" spans="1:4" x14ac:dyDescent="0.25">
      <c r="A82" s="114">
        <v>71</v>
      </c>
      <c r="B82" s="115">
        <v>14</v>
      </c>
      <c r="C82" s="115">
        <v>14</v>
      </c>
      <c r="D82" s="115">
        <v>15.28</v>
      </c>
    </row>
    <row r="83" spans="1:4" x14ac:dyDescent="0.25">
      <c r="A83" s="114">
        <v>72</v>
      </c>
      <c r="B83" s="115">
        <v>13.4</v>
      </c>
      <c r="C83" s="115">
        <v>13.4</v>
      </c>
      <c r="D83" s="115">
        <v>14.67</v>
      </c>
    </row>
    <row r="84" spans="1:4" x14ac:dyDescent="0.25">
      <c r="A84" s="114">
        <v>73</v>
      </c>
      <c r="B84" s="115">
        <v>12.82</v>
      </c>
      <c r="C84" s="115">
        <v>12.82</v>
      </c>
      <c r="D84" s="115">
        <v>14.06</v>
      </c>
    </row>
    <row r="85" spans="1:4" x14ac:dyDescent="0.25">
      <c r="A85" s="114">
        <v>74</v>
      </c>
      <c r="B85" s="115">
        <v>12.24</v>
      </c>
      <c r="C85" s="115">
        <v>12.24</v>
      </c>
      <c r="D85" s="115">
        <v>13.47</v>
      </c>
    </row>
    <row r="86" spans="1:4" x14ac:dyDescent="0.25">
      <c r="A86" s="114">
        <v>75</v>
      </c>
      <c r="B86" s="115">
        <v>11.96</v>
      </c>
      <c r="C86" s="115">
        <v>11.96</v>
      </c>
      <c r="D86" s="115">
        <v>13.17</v>
      </c>
    </row>
  </sheetData>
  <sheetProtection algorithmName="SHA-512" hashValue="bvGu/unL3Vlbi74nQVK/qHt0/d55keK9uO845QmiOb2hT7+R5yAb2GmyvknBTbx8DU+J2h1LXQDuQMpqL/AkFA==" saltValue="FH2spGB7JMhSr3GzW96ldg==" spinCount="100000" sheet="1" objects="1" scenarios="1"/>
  <conditionalFormatting sqref="A6">
    <cfRule type="expression" dxfId="515" priority="19" stopIfTrue="1">
      <formula>MOD(ROW(),2)=0</formula>
    </cfRule>
    <cfRule type="expression" dxfId="514" priority="20" stopIfTrue="1">
      <formula>MOD(ROW(),2)&lt;&gt;0</formula>
    </cfRule>
  </conditionalFormatting>
  <conditionalFormatting sqref="B6:D17 C18:D21">
    <cfRule type="expression" dxfId="513" priority="21" stopIfTrue="1">
      <formula>MOD(ROW(),2)=0</formula>
    </cfRule>
    <cfRule type="expression" dxfId="512" priority="22" stopIfTrue="1">
      <formula>MOD(ROW(),2)&lt;&gt;0</formula>
    </cfRule>
  </conditionalFormatting>
  <conditionalFormatting sqref="A7:A20">
    <cfRule type="expression" dxfId="511" priority="13" stopIfTrue="1">
      <formula>MOD(ROW(),2)=0</formula>
    </cfRule>
    <cfRule type="expression" dxfId="510" priority="14" stopIfTrue="1">
      <formula>MOD(ROW(),2)&lt;&gt;0</formula>
    </cfRule>
  </conditionalFormatting>
  <conditionalFormatting sqref="B18:B21">
    <cfRule type="expression" dxfId="509" priority="9" stopIfTrue="1">
      <formula>MOD(ROW(),2)=0</formula>
    </cfRule>
    <cfRule type="expression" dxfId="508" priority="10" stopIfTrue="1">
      <formula>MOD(ROW(),2)&lt;&gt;0</formula>
    </cfRule>
  </conditionalFormatting>
  <conditionalFormatting sqref="A26:A86">
    <cfRule type="expression" dxfId="507" priority="5" stopIfTrue="1">
      <formula>MOD(ROW(),2)=0</formula>
    </cfRule>
    <cfRule type="expression" dxfId="506" priority="6" stopIfTrue="1">
      <formula>MOD(ROW(),2)&lt;&gt;0</formula>
    </cfRule>
  </conditionalFormatting>
  <conditionalFormatting sqref="B26:D86">
    <cfRule type="expression" dxfId="505" priority="7" stopIfTrue="1">
      <formula>MOD(ROW(),2)=0</formula>
    </cfRule>
    <cfRule type="expression" dxfId="504" priority="8" stopIfTrue="1">
      <formula>MOD(ROW(),2)&lt;&gt;0</formula>
    </cfRule>
  </conditionalFormatting>
  <conditionalFormatting sqref="A21">
    <cfRule type="expression" dxfId="503" priority="1" stopIfTrue="1">
      <formula>MOD(ROW(),2)=0</formula>
    </cfRule>
    <cfRule type="expression" dxfId="502" priority="2" stopIfTrue="1">
      <formula>MOD(ROW(),2)&lt;&gt;0</formula>
    </cfRule>
  </conditionalFormatting>
  <hyperlinks>
    <hyperlink ref="B24" location="Assumptions!A1" display="Assumptions" xr:uid="{22655281-6778-48AB-895A-36706F44495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75"/>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x-705</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ht="26.4" x14ac:dyDescent="0.25">
      <c r="A10" s="97" t="s">
        <v>2</v>
      </c>
      <c r="B10" s="98" t="s">
        <v>512</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705</v>
      </c>
      <c r="C14" s="98"/>
      <c r="D14" s="98"/>
    </row>
    <row r="15" spans="1:9" x14ac:dyDescent="0.25">
      <c r="A15" s="97" t="s">
        <v>58</v>
      </c>
      <c r="B15" s="98" t="s">
        <v>513</v>
      </c>
      <c r="C15" s="98"/>
      <c r="D15" s="98"/>
    </row>
    <row r="16" spans="1:9" x14ac:dyDescent="0.25">
      <c r="A16" s="97" t="s">
        <v>59</v>
      </c>
      <c r="B16" s="98" t="s">
        <v>514</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511</v>
      </c>
    </row>
    <row r="27" spans="1:4" x14ac:dyDescent="0.25">
      <c r="A27" s="114">
        <v>16</v>
      </c>
      <c r="B27" s="115">
        <v>3.7</v>
      </c>
      <c r="C27" s="115">
        <v>3.7</v>
      </c>
      <c r="D27" s="115">
        <v>3.98</v>
      </c>
    </row>
    <row r="28" spans="1:4" x14ac:dyDescent="0.25">
      <c r="A28" s="114">
        <v>17</v>
      </c>
      <c r="B28" s="115">
        <v>3.82</v>
      </c>
      <c r="C28" s="115">
        <v>3.82</v>
      </c>
      <c r="D28" s="115">
        <v>4.12</v>
      </c>
    </row>
    <row r="29" spans="1:4" x14ac:dyDescent="0.25">
      <c r="A29" s="114">
        <v>18</v>
      </c>
      <c r="B29" s="115">
        <v>3.96</v>
      </c>
      <c r="C29" s="115">
        <v>3.96</v>
      </c>
      <c r="D29" s="115">
        <v>4.28</v>
      </c>
    </row>
    <row r="30" spans="1:4" x14ac:dyDescent="0.25">
      <c r="A30" s="114">
        <v>19</v>
      </c>
      <c r="B30" s="115">
        <v>4.09</v>
      </c>
      <c r="C30" s="115">
        <v>4.09</v>
      </c>
      <c r="D30" s="115">
        <v>4.4400000000000004</v>
      </c>
    </row>
    <row r="31" spans="1:4" x14ac:dyDescent="0.25">
      <c r="A31" s="114">
        <v>20</v>
      </c>
      <c r="B31" s="115">
        <v>4.2300000000000004</v>
      </c>
      <c r="C31" s="115">
        <v>4.2300000000000004</v>
      </c>
      <c r="D31" s="115">
        <v>4.59</v>
      </c>
    </row>
    <row r="32" spans="1:4" x14ac:dyDescent="0.25">
      <c r="A32" s="114">
        <v>21</v>
      </c>
      <c r="B32" s="115">
        <v>4.38</v>
      </c>
      <c r="C32" s="115">
        <v>4.38</v>
      </c>
      <c r="D32" s="115">
        <v>4.74</v>
      </c>
    </row>
    <row r="33" spans="1:4" x14ac:dyDescent="0.25">
      <c r="A33" s="114">
        <v>22</v>
      </c>
      <c r="B33" s="115">
        <v>4.53</v>
      </c>
      <c r="C33" s="115">
        <v>4.53</v>
      </c>
      <c r="D33" s="115">
        <v>4.91</v>
      </c>
    </row>
    <row r="34" spans="1:4" x14ac:dyDescent="0.25">
      <c r="A34" s="114">
        <v>23</v>
      </c>
      <c r="B34" s="115">
        <v>4.68</v>
      </c>
      <c r="C34" s="115">
        <v>4.68</v>
      </c>
      <c r="D34" s="115">
        <v>5.08</v>
      </c>
    </row>
    <row r="35" spans="1:4" x14ac:dyDescent="0.25">
      <c r="A35" s="114">
        <v>24</v>
      </c>
      <c r="B35" s="115">
        <v>4.84</v>
      </c>
      <c r="C35" s="115">
        <v>4.84</v>
      </c>
      <c r="D35" s="115">
        <v>5.25</v>
      </c>
    </row>
    <row r="36" spans="1:4" x14ac:dyDescent="0.25">
      <c r="A36" s="114">
        <v>25</v>
      </c>
      <c r="B36" s="115">
        <v>5.0199999999999996</v>
      </c>
      <c r="C36" s="115">
        <v>5.0199999999999996</v>
      </c>
      <c r="D36" s="115">
        <v>5.44</v>
      </c>
    </row>
    <row r="37" spans="1:4" x14ac:dyDescent="0.25">
      <c r="A37" s="114">
        <v>26</v>
      </c>
      <c r="B37" s="115">
        <v>5.18</v>
      </c>
      <c r="C37" s="115">
        <v>5.18</v>
      </c>
      <c r="D37" s="115">
        <v>5.62</v>
      </c>
    </row>
    <row r="38" spans="1:4" x14ac:dyDescent="0.25">
      <c r="A38" s="114">
        <v>27</v>
      </c>
      <c r="B38" s="115">
        <v>5.37</v>
      </c>
      <c r="C38" s="115">
        <v>5.37</v>
      </c>
      <c r="D38" s="115">
        <v>5.81</v>
      </c>
    </row>
    <row r="39" spans="1:4" x14ac:dyDescent="0.25">
      <c r="A39" s="114">
        <v>28</v>
      </c>
      <c r="B39" s="115">
        <v>5.55</v>
      </c>
      <c r="C39" s="115">
        <v>5.55</v>
      </c>
      <c r="D39" s="115">
        <v>6.02</v>
      </c>
    </row>
    <row r="40" spans="1:4" x14ac:dyDescent="0.25">
      <c r="A40" s="114">
        <v>29</v>
      </c>
      <c r="B40" s="115">
        <v>5.74</v>
      </c>
      <c r="C40" s="115">
        <v>5.74</v>
      </c>
      <c r="D40" s="115">
        <v>6.22</v>
      </c>
    </row>
    <row r="41" spans="1:4" x14ac:dyDescent="0.25">
      <c r="A41" s="114">
        <v>30</v>
      </c>
      <c r="B41" s="115">
        <v>5.94</v>
      </c>
      <c r="C41" s="115">
        <v>5.94</v>
      </c>
      <c r="D41" s="115">
        <v>6.44</v>
      </c>
    </row>
    <row r="42" spans="1:4" x14ac:dyDescent="0.25">
      <c r="A42" s="114">
        <v>31</v>
      </c>
      <c r="B42" s="115">
        <v>6.14</v>
      </c>
      <c r="C42" s="115">
        <v>6.14</v>
      </c>
      <c r="D42" s="115">
        <v>6.65</v>
      </c>
    </row>
    <row r="43" spans="1:4" x14ac:dyDescent="0.25">
      <c r="A43" s="114">
        <v>32</v>
      </c>
      <c r="B43" s="115">
        <v>6.34</v>
      </c>
      <c r="C43" s="115">
        <v>6.34</v>
      </c>
      <c r="D43" s="115">
        <v>6.87</v>
      </c>
    </row>
    <row r="44" spans="1:4" x14ac:dyDescent="0.25">
      <c r="A44" s="114">
        <v>33</v>
      </c>
      <c r="B44" s="115">
        <v>6.56</v>
      </c>
      <c r="C44" s="115">
        <v>6.56</v>
      </c>
      <c r="D44" s="115">
        <v>7.11</v>
      </c>
    </row>
    <row r="45" spans="1:4" x14ac:dyDescent="0.25">
      <c r="A45" s="114">
        <v>34</v>
      </c>
      <c r="B45" s="115">
        <v>6.77</v>
      </c>
      <c r="C45" s="115">
        <v>6.77</v>
      </c>
      <c r="D45" s="115">
        <v>7.34</v>
      </c>
    </row>
    <row r="46" spans="1:4" x14ac:dyDescent="0.25">
      <c r="A46" s="114">
        <v>35</v>
      </c>
      <c r="B46" s="115">
        <v>7.01</v>
      </c>
      <c r="C46" s="115">
        <v>7.01</v>
      </c>
      <c r="D46" s="115">
        <v>7.59</v>
      </c>
    </row>
    <row r="47" spans="1:4" x14ac:dyDescent="0.25">
      <c r="A47" s="114">
        <v>36</v>
      </c>
      <c r="B47" s="115">
        <v>7.23</v>
      </c>
      <c r="C47" s="115">
        <v>7.23</v>
      </c>
      <c r="D47" s="115">
        <v>7.84</v>
      </c>
    </row>
    <row r="48" spans="1:4" x14ac:dyDescent="0.25">
      <c r="A48" s="114">
        <v>37</v>
      </c>
      <c r="B48" s="115">
        <v>7.48</v>
      </c>
      <c r="C48" s="115">
        <v>7.48</v>
      </c>
      <c r="D48" s="115">
        <v>8.11</v>
      </c>
    </row>
    <row r="49" spans="1:4" x14ac:dyDescent="0.25">
      <c r="A49" s="114">
        <v>38</v>
      </c>
      <c r="B49" s="115">
        <v>7.72</v>
      </c>
      <c r="C49" s="115">
        <v>7.72</v>
      </c>
      <c r="D49" s="115">
        <v>8.3699999999999992</v>
      </c>
    </row>
    <row r="50" spans="1:4" x14ac:dyDescent="0.25">
      <c r="A50" s="114">
        <v>39</v>
      </c>
      <c r="B50" s="115">
        <v>7.98</v>
      </c>
      <c r="C50" s="115">
        <v>7.98</v>
      </c>
      <c r="D50" s="115">
        <v>8.65</v>
      </c>
    </row>
    <row r="51" spans="1:4" x14ac:dyDescent="0.25">
      <c r="A51" s="114">
        <v>40</v>
      </c>
      <c r="B51" s="115">
        <v>8.24</v>
      </c>
      <c r="C51" s="115">
        <v>8.24</v>
      </c>
      <c r="D51" s="115">
        <v>8.94</v>
      </c>
    </row>
    <row r="52" spans="1:4" x14ac:dyDescent="0.25">
      <c r="A52" s="114">
        <v>41</v>
      </c>
      <c r="B52" s="115">
        <v>8.51</v>
      </c>
      <c r="C52" s="115">
        <v>8.51</v>
      </c>
      <c r="D52" s="115">
        <v>9.23</v>
      </c>
    </row>
    <row r="53" spans="1:4" x14ac:dyDescent="0.25">
      <c r="A53" s="114">
        <v>42</v>
      </c>
      <c r="B53" s="115">
        <v>8.7899999999999991</v>
      </c>
      <c r="C53" s="115">
        <v>8.7899999999999991</v>
      </c>
      <c r="D53" s="115">
        <v>9.5299999999999994</v>
      </c>
    </row>
    <row r="54" spans="1:4" x14ac:dyDescent="0.25">
      <c r="A54" s="114">
        <v>43</v>
      </c>
      <c r="B54" s="115">
        <v>9.08</v>
      </c>
      <c r="C54" s="115">
        <v>9.08</v>
      </c>
      <c r="D54" s="115">
        <v>9.84</v>
      </c>
    </row>
    <row r="55" spans="1:4" x14ac:dyDescent="0.25">
      <c r="A55" s="114">
        <v>44</v>
      </c>
      <c r="B55" s="115">
        <v>9.3699999999999992</v>
      </c>
      <c r="C55" s="115">
        <v>9.3699999999999992</v>
      </c>
      <c r="D55" s="115">
        <v>10.16</v>
      </c>
    </row>
    <row r="56" spans="1:4" x14ac:dyDescent="0.25">
      <c r="A56" s="114">
        <v>45</v>
      </c>
      <c r="B56" s="115">
        <v>9.68</v>
      </c>
      <c r="C56" s="115">
        <v>9.68</v>
      </c>
      <c r="D56" s="115">
        <v>10.5</v>
      </c>
    </row>
    <row r="57" spans="1:4" x14ac:dyDescent="0.25">
      <c r="A57" s="114">
        <v>46</v>
      </c>
      <c r="B57" s="115">
        <v>10</v>
      </c>
      <c r="C57" s="115">
        <v>10</v>
      </c>
      <c r="D57" s="115">
        <v>10.83</v>
      </c>
    </row>
    <row r="58" spans="1:4" x14ac:dyDescent="0.25">
      <c r="A58" s="114">
        <v>47</v>
      </c>
      <c r="B58" s="115">
        <v>10.32</v>
      </c>
      <c r="C58" s="115">
        <v>10.32</v>
      </c>
      <c r="D58" s="115">
        <v>11.19</v>
      </c>
    </row>
    <row r="59" spans="1:4" x14ac:dyDescent="0.25">
      <c r="A59" s="114">
        <v>48</v>
      </c>
      <c r="B59" s="115">
        <v>10.65</v>
      </c>
      <c r="C59" s="115">
        <v>10.65</v>
      </c>
      <c r="D59" s="115">
        <v>11.55</v>
      </c>
    </row>
    <row r="60" spans="1:4" x14ac:dyDescent="0.25">
      <c r="A60" s="114">
        <v>49</v>
      </c>
      <c r="B60" s="115">
        <v>11</v>
      </c>
      <c r="C60" s="115">
        <v>11</v>
      </c>
      <c r="D60" s="115">
        <v>11.91</v>
      </c>
    </row>
    <row r="61" spans="1:4" x14ac:dyDescent="0.25">
      <c r="A61" s="114">
        <v>50</v>
      </c>
      <c r="B61" s="115">
        <v>11.35</v>
      </c>
      <c r="C61" s="115">
        <v>11.35</v>
      </c>
      <c r="D61" s="115">
        <v>12.3</v>
      </c>
    </row>
    <row r="62" spans="1:4" x14ac:dyDescent="0.25">
      <c r="A62" s="114">
        <v>51</v>
      </c>
      <c r="B62" s="115">
        <v>11.72</v>
      </c>
      <c r="C62" s="115">
        <v>11.72</v>
      </c>
      <c r="D62" s="115">
        <v>12.69</v>
      </c>
    </row>
    <row r="63" spans="1:4" x14ac:dyDescent="0.25">
      <c r="A63" s="114">
        <v>52</v>
      </c>
      <c r="B63" s="115">
        <v>12.09</v>
      </c>
      <c r="C63" s="115">
        <v>12.09</v>
      </c>
      <c r="D63" s="115">
        <v>13.1</v>
      </c>
    </row>
    <row r="64" spans="1:4" x14ac:dyDescent="0.25">
      <c r="A64" s="114">
        <v>53</v>
      </c>
      <c r="B64" s="115">
        <v>12.47</v>
      </c>
      <c r="C64" s="115">
        <v>12.47</v>
      </c>
      <c r="D64" s="115">
        <v>13.5</v>
      </c>
    </row>
    <row r="65" spans="1:4" x14ac:dyDescent="0.25">
      <c r="A65" s="114">
        <v>54</v>
      </c>
      <c r="B65" s="115">
        <v>12.88</v>
      </c>
      <c r="C65" s="115">
        <v>12.88</v>
      </c>
      <c r="D65" s="115">
        <v>13.94</v>
      </c>
    </row>
    <row r="66" spans="1:4" x14ac:dyDescent="0.25">
      <c r="A66" s="114">
        <v>55</v>
      </c>
      <c r="B66" s="115">
        <v>13.3</v>
      </c>
      <c r="C66" s="115">
        <v>13.3</v>
      </c>
      <c r="D66" s="115">
        <v>14.38</v>
      </c>
    </row>
    <row r="67" spans="1:4" x14ac:dyDescent="0.25">
      <c r="A67" s="114">
        <v>56</v>
      </c>
      <c r="B67" s="115">
        <v>13.73</v>
      </c>
      <c r="C67" s="115">
        <v>13.73</v>
      </c>
      <c r="D67" s="115">
        <v>14.84</v>
      </c>
    </row>
    <row r="68" spans="1:4" x14ac:dyDescent="0.25">
      <c r="A68" s="114">
        <v>57</v>
      </c>
      <c r="B68" s="115">
        <v>14.18</v>
      </c>
      <c r="C68" s="115">
        <v>14.18</v>
      </c>
      <c r="D68" s="115">
        <v>15.32</v>
      </c>
    </row>
    <row r="69" spans="1:4" x14ac:dyDescent="0.25">
      <c r="A69" s="114">
        <v>58</v>
      </c>
      <c r="B69" s="115">
        <v>14.65</v>
      </c>
      <c r="C69" s="115">
        <v>14.65</v>
      </c>
      <c r="D69" s="115">
        <v>15.82</v>
      </c>
    </row>
    <row r="70" spans="1:4" x14ac:dyDescent="0.25">
      <c r="A70" s="114">
        <v>59</v>
      </c>
      <c r="B70" s="115">
        <v>15.13</v>
      </c>
      <c r="C70" s="115">
        <v>15.13</v>
      </c>
      <c r="D70" s="115">
        <v>16.329999999999998</v>
      </c>
    </row>
    <row r="71" spans="1:4" x14ac:dyDescent="0.25">
      <c r="A71" s="114">
        <v>60</v>
      </c>
      <c r="B71" s="115">
        <v>15.64</v>
      </c>
      <c r="C71" s="115">
        <v>15.64</v>
      </c>
      <c r="D71" s="115">
        <v>16.87</v>
      </c>
    </row>
    <row r="72" spans="1:4" x14ac:dyDescent="0.25">
      <c r="A72" s="114">
        <v>61</v>
      </c>
      <c r="B72" s="115">
        <v>16.18</v>
      </c>
      <c r="C72" s="115">
        <v>16.18</v>
      </c>
      <c r="D72" s="115">
        <v>17.440000000000001</v>
      </c>
    </row>
    <row r="73" spans="1:4" x14ac:dyDescent="0.25">
      <c r="A73" s="114">
        <v>62</v>
      </c>
      <c r="B73" s="115">
        <v>16.75</v>
      </c>
      <c r="C73" s="115">
        <v>16.75</v>
      </c>
      <c r="D73" s="115">
        <v>18.04</v>
      </c>
    </row>
    <row r="74" spans="1:4" x14ac:dyDescent="0.25">
      <c r="A74" s="114">
        <v>63</v>
      </c>
      <c r="B74" s="115">
        <v>17.350000000000001</v>
      </c>
      <c r="C74" s="115">
        <v>17.350000000000001</v>
      </c>
      <c r="D74" s="115">
        <v>18.68</v>
      </c>
    </row>
    <row r="75" spans="1:4" x14ac:dyDescent="0.25">
      <c r="A75" s="114">
        <v>64</v>
      </c>
      <c r="B75" s="115">
        <v>18</v>
      </c>
      <c r="C75" s="115">
        <v>18</v>
      </c>
      <c r="D75" s="115">
        <v>19.350000000000001</v>
      </c>
    </row>
    <row r="76" spans="1:4" x14ac:dyDescent="0.25">
      <c r="A76" s="114">
        <v>65</v>
      </c>
      <c r="B76" s="115">
        <v>18.02</v>
      </c>
      <c r="C76" s="115">
        <v>18.02</v>
      </c>
      <c r="D76" s="115">
        <v>19.38</v>
      </c>
    </row>
    <row r="77" spans="1:4" x14ac:dyDescent="0.25">
      <c r="A77" s="114">
        <v>66</v>
      </c>
      <c r="B77" s="115">
        <v>17.39</v>
      </c>
      <c r="C77" s="115">
        <v>17.39</v>
      </c>
      <c r="D77" s="115">
        <v>18.75</v>
      </c>
    </row>
    <row r="78" spans="1:4" x14ac:dyDescent="0.25">
      <c r="A78" s="114">
        <v>67</v>
      </c>
      <c r="B78" s="115">
        <v>16.760000000000002</v>
      </c>
      <c r="C78" s="115">
        <v>16.760000000000002</v>
      </c>
      <c r="D78" s="115">
        <v>18.12</v>
      </c>
    </row>
    <row r="79" spans="1:4" x14ac:dyDescent="0.25">
      <c r="A79" s="114">
        <v>68</v>
      </c>
      <c r="B79" s="115">
        <v>16.14</v>
      </c>
      <c r="C79" s="115">
        <v>16.14</v>
      </c>
      <c r="D79" s="115">
        <v>17.47</v>
      </c>
    </row>
    <row r="80" spans="1:4" x14ac:dyDescent="0.25">
      <c r="A80" s="114">
        <v>69</v>
      </c>
      <c r="B80" s="115">
        <v>15.51</v>
      </c>
      <c r="C80" s="115">
        <v>15.51</v>
      </c>
      <c r="D80" s="115">
        <v>16.84</v>
      </c>
    </row>
    <row r="81" spans="1:4" x14ac:dyDescent="0.25">
      <c r="A81" s="114">
        <v>70</v>
      </c>
      <c r="B81" s="115">
        <v>14.89</v>
      </c>
      <c r="C81" s="115">
        <v>14.89</v>
      </c>
      <c r="D81" s="115">
        <v>16.21</v>
      </c>
    </row>
    <row r="82" spans="1:4" x14ac:dyDescent="0.25">
      <c r="A82" s="114">
        <v>71</v>
      </c>
      <c r="B82" s="115">
        <v>14.28</v>
      </c>
      <c r="C82" s="115">
        <v>14.28</v>
      </c>
      <c r="D82" s="115">
        <v>15.59</v>
      </c>
    </row>
    <row r="83" spans="1:4" x14ac:dyDescent="0.25">
      <c r="A83" s="114">
        <v>72</v>
      </c>
      <c r="B83" s="115">
        <v>13.67</v>
      </c>
      <c r="C83" s="115">
        <v>13.67</v>
      </c>
      <c r="D83" s="115">
        <v>14.96</v>
      </c>
    </row>
    <row r="84" spans="1:4" x14ac:dyDescent="0.25">
      <c r="A84" s="114">
        <v>73</v>
      </c>
      <c r="B84" s="115">
        <v>13.08</v>
      </c>
      <c r="C84" s="115">
        <v>13.08</v>
      </c>
      <c r="D84" s="115">
        <v>14.34</v>
      </c>
    </row>
    <row r="85" spans="1:4" x14ac:dyDescent="0.25">
      <c r="A85" s="114">
        <v>74</v>
      </c>
      <c r="B85" s="115">
        <v>12.48</v>
      </c>
      <c r="C85" s="115">
        <v>12.48</v>
      </c>
      <c r="D85" s="115">
        <v>13.74</v>
      </c>
    </row>
    <row r="86" spans="1:4" x14ac:dyDescent="0.25">
      <c r="A86" s="114">
        <v>75</v>
      </c>
      <c r="B86" s="115">
        <v>12.2</v>
      </c>
      <c r="C86" s="115">
        <v>12.2</v>
      </c>
      <c r="D86" s="115">
        <v>13.43</v>
      </c>
    </row>
  </sheetData>
  <sheetProtection algorithmName="SHA-512" hashValue="5yoYvW2DoEhbvUvzCIvH2D8UCLBpanTv4E2ETGD+Vbu+Y7Ckj1ljwuKmTaT3759lSUjUrcHPA5iGem3iin8h9Q==" saltValue="6TGhTZcjmEN7shbe8pIbcw==" spinCount="100000" sheet="1" objects="1" scenarios="1"/>
  <conditionalFormatting sqref="A6">
    <cfRule type="expression" dxfId="501" priority="19" stopIfTrue="1">
      <formula>MOD(ROW(),2)=0</formula>
    </cfRule>
    <cfRule type="expression" dxfId="500" priority="20" stopIfTrue="1">
      <formula>MOD(ROW(),2)&lt;&gt;0</formula>
    </cfRule>
  </conditionalFormatting>
  <conditionalFormatting sqref="B6:D17 C18:D21">
    <cfRule type="expression" dxfId="499" priority="21" stopIfTrue="1">
      <formula>MOD(ROW(),2)=0</formula>
    </cfRule>
    <cfRule type="expression" dxfId="498" priority="22" stopIfTrue="1">
      <formula>MOD(ROW(),2)&lt;&gt;0</formula>
    </cfRule>
  </conditionalFormatting>
  <conditionalFormatting sqref="A7:A20">
    <cfRule type="expression" dxfId="497" priority="13" stopIfTrue="1">
      <formula>MOD(ROW(),2)=0</formula>
    </cfRule>
    <cfRule type="expression" dxfId="496" priority="14" stopIfTrue="1">
      <formula>MOD(ROW(),2)&lt;&gt;0</formula>
    </cfRule>
  </conditionalFormatting>
  <conditionalFormatting sqref="B18:B21">
    <cfRule type="expression" dxfId="495" priority="9" stopIfTrue="1">
      <formula>MOD(ROW(),2)=0</formula>
    </cfRule>
    <cfRule type="expression" dxfId="494" priority="10" stopIfTrue="1">
      <formula>MOD(ROW(),2)&lt;&gt;0</formula>
    </cfRule>
  </conditionalFormatting>
  <conditionalFormatting sqref="A26:A86">
    <cfRule type="expression" dxfId="493" priority="5" stopIfTrue="1">
      <formula>MOD(ROW(),2)=0</formula>
    </cfRule>
    <cfRule type="expression" dxfId="492" priority="6" stopIfTrue="1">
      <formula>MOD(ROW(),2)&lt;&gt;0</formula>
    </cfRule>
  </conditionalFormatting>
  <conditionalFormatting sqref="B26:D86">
    <cfRule type="expression" dxfId="491" priority="7" stopIfTrue="1">
      <formula>MOD(ROW(),2)=0</formula>
    </cfRule>
    <cfRule type="expression" dxfId="490" priority="8" stopIfTrue="1">
      <formula>MOD(ROW(),2)&lt;&gt;0</formula>
    </cfRule>
  </conditionalFormatting>
  <conditionalFormatting sqref="A21">
    <cfRule type="expression" dxfId="489" priority="1" stopIfTrue="1">
      <formula>MOD(ROW(),2)=0</formula>
    </cfRule>
    <cfRule type="expression" dxfId="488" priority="2" stopIfTrue="1">
      <formula>MOD(ROW(),2)&lt;&gt;0</formula>
    </cfRule>
  </conditionalFormatting>
  <hyperlinks>
    <hyperlink ref="B24" location="Assumptions!A1" display="Assumptions" xr:uid="{EA8FF7F7-A227-4EAC-9BF4-C8CCDF69306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76"/>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x-706</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ht="26.4" x14ac:dyDescent="0.25">
      <c r="A10" s="97" t="s">
        <v>2</v>
      </c>
      <c r="B10" s="98" t="s">
        <v>515</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706</v>
      </c>
      <c r="C14" s="98"/>
      <c r="D14" s="98"/>
    </row>
    <row r="15" spans="1:9" x14ac:dyDescent="0.25">
      <c r="A15" s="97" t="s">
        <v>58</v>
      </c>
      <c r="B15" s="98" t="s">
        <v>516</v>
      </c>
      <c r="C15" s="98"/>
      <c r="D15" s="98"/>
    </row>
    <row r="16" spans="1:9" x14ac:dyDescent="0.25">
      <c r="A16" s="97" t="s">
        <v>59</v>
      </c>
      <c r="B16" s="98" t="s">
        <v>517</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511</v>
      </c>
    </row>
    <row r="27" spans="1:4" x14ac:dyDescent="0.25">
      <c r="A27" s="114">
        <v>16</v>
      </c>
      <c r="B27" s="115">
        <v>3.5</v>
      </c>
      <c r="C27" s="115">
        <v>3.5</v>
      </c>
      <c r="D27" s="115">
        <v>3.76</v>
      </c>
    </row>
    <row r="28" spans="1:4" x14ac:dyDescent="0.25">
      <c r="A28" s="114">
        <v>17</v>
      </c>
      <c r="B28" s="115">
        <v>3.61</v>
      </c>
      <c r="C28" s="115">
        <v>3.61</v>
      </c>
      <c r="D28" s="115">
        <v>3.91</v>
      </c>
    </row>
    <row r="29" spans="1:4" x14ac:dyDescent="0.25">
      <c r="A29" s="114">
        <v>18</v>
      </c>
      <c r="B29" s="115">
        <v>3.74</v>
      </c>
      <c r="C29" s="115">
        <v>3.74</v>
      </c>
      <c r="D29" s="115">
        <v>4.05</v>
      </c>
    </row>
    <row r="30" spans="1:4" x14ac:dyDescent="0.25">
      <c r="A30" s="114">
        <v>19</v>
      </c>
      <c r="B30" s="115">
        <v>3.87</v>
      </c>
      <c r="C30" s="115">
        <v>3.87</v>
      </c>
      <c r="D30" s="115">
        <v>4.2</v>
      </c>
    </row>
    <row r="31" spans="1:4" x14ac:dyDescent="0.25">
      <c r="A31" s="114">
        <v>20</v>
      </c>
      <c r="B31" s="115">
        <v>4</v>
      </c>
      <c r="C31" s="115">
        <v>4</v>
      </c>
      <c r="D31" s="115">
        <v>4.3499999999999996</v>
      </c>
    </row>
    <row r="32" spans="1:4" x14ac:dyDescent="0.25">
      <c r="A32" s="114">
        <v>21</v>
      </c>
      <c r="B32" s="115">
        <v>4.13</v>
      </c>
      <c r="C32" s="115">
        <v>4.13</v>
      </c>
      <c r="D32" s="115">
        <v>4.5</v>
      </c>
    </row>
    <row r="33" spans="1:4" x14ac:dyDescent="0.25">
      <c r="A33" s="114">
        <v>22</v>
      </c>
      <c r="B33" s="115">
        <v>4.2699999999999996</v>
      </c>
      <c r="C33" s="115">
        <v>4.2699999999999996</v>
      </c>
      <c r="D33" s="115">
        <v>4.6500000000000004</v>
      </c>
    </row>
    <row r="34" spans="1:4" x14ac:dyDescent="0.25">
      <c r="A34" s="114">
        <v>23</v>
      </c>
      <c r="B34" s="115">
        <v>4.43</v>
      </c>
      <c r="C34" s="115">
        <v>4.43</v>
      </c>
      <c r="D34" s="115">
        <v>4.8</v>
      </c>
    </row>
    <row r="35" spans="1:4" x14ac:dyDescent="0.25">
      <c r="A35" s="114">
        <v>24</v>
      </c>
      <c r="B35" s="115">
        <v>4.58</v>
      </c>
      <c r="C35" s="115">
        <v>4.58</v>
      </c>
      <c r="D35" s="115">
        <v>4.9800000000000004</v>
      </c>
    </row>
    <row r="36" spans="1:4" x14ac:dyDescent="0.25">
      <c r="A36" s="114">
        <v>25</v>
      </c>
      <c r="B36" s="115">
        <v>4.7300000000000004</v>
      </c>
      <c r="C36" s="115">
        <v>4.7300000000000004</v>
      </c>
      <c r="D36" s="115">
        <v>5.14</v>
      </c>
    </row>
    <row r="37" spans="1:4" x14ac:dyDescent="0.25">
      <c r="A37" s="114">
        <v>26</v>
      </c>
      <c r="B37" s="115">
        <v>4.9000000000000004</v>
      </c>
      <c r="C37" s="115">
        <v>4.9000000000000004</v>
      </c>
      <c r="D37" s="115">
        <v>5.32</v>
      </c>
    </row>
    <row r="38" spans="1:4" x14ac:dyDescent="0.25">
      <c r="A38" s="114">
        <v>27</v>
      </c>
      <c r="B38" s="115">
        <v>5.0599999999999996</v>
      </c>
      <c r="C38" s="115">
        <v>5.0599999999999996</v>
      </c>
      <c r="D38" s="115">
        <v>5.51</v>
      </c>
    </row>
    <row r="39" spans="1:4" x14ac:dyDescent="0.25">
      <c r="A39" s="114">
        <v>28</v>
      </c>
      <c r="B39" s="115">
        <v>5.23</v>
      </c>
      <c r="C39" s="115">
        <v>5.23</v>
      </c>
      <c r="D39" s="115">
        <v>5.69</v>
      </c>
    </row>
    <row r="40" spans="1:4" x14ac:dyDescent="0.25">
      <c r="A40" s="114">
        <v>29</v>
      </c>
      <c r="B40" s="115">
        <v>5.42</v>
      </c>
      <c r="C40" s="115">
        <v>5.42</v>
      </c>
      <c r="D40" s="115">
        <v>5.89</v>
      </c>
    </row>
    <row r="41" spans="1:4" x14ac:dyDescent="0.25">
      <c r="A41" s="114">
        <v>30</v>
      </c>
      <c r="B41" s="115">
        <v>5.6</v>
      </c>
      <c r="C41" s="115">
        <v>5.6</v>
      </c>
      <c r="D41" s="115">
        <v>6.09</v>
      </c>
    </row>
    <row r="42" spans="1:4" x14ac:dyDescent="0.25">
      <c r="A42" s="114">
        <v>31</v>
      </c>
      <c r="B42" s="115">
        <v>5.78</v>
      </c>
      <c r="C42" s="115">
        <v>5.78</v>
      </c>
      <c r="D42" s="115">
        <v>6.29</v>
      </c>
    </row>
    <row r="43" spans="1:4" x14ac:dyDescent="0.25">
      <c r="A43" s="114">
        <v>32</v>
      </c>
      <c r="B43" s="115">
        <v>5.99</v>
      </c>
      <c r="C43" s="115">
        <v>5.99</v>
      </c>
      <c r="D43" s="115">
        <v>6.51</v>
      </c>
    </row>
    <row r="44" spans="1:4" x14ac:dyDescent="0.25">
      <c r="A44" s="114">
        <v>33</v>
      </c>
      <c r="B44" s="115">
        <v>6.18</v>
      </c>
      <c r="C44" s="115">
        <v>6.18</v>
      </c>
      <c r="D44" s="115">
        <v>6.72</v>
      </c>
    </row>
    <row r="45" spans="1:4" x14ac:dyDescent="0.25">
      <c r="A45" s="114">
        <v>34</v>
      </c>
      <c r="B45" s="115">
        <v>6.39</v>
      </c>
      <c r="C45" s="115">
        <v>6.39</v>
      </c>
      <c r="D45" s="115">
        <v>6.95</v>
      </c>
    </row>
    <row r="46" spans="1:4" x14ac:dyDescent="0.25">
      <c r="A46" s="114">
        <v>35</v>
      </c>
      <c r="B46" s="115">
        <v>6.6</v>
      </c>
      <c r="C46" s="115">
        <v>6.6</v>
      </c>
      <c r="D46" s="115">
        <v>7.18</v>
      </c>
    </row>
    <row r="47" spans="1:4" x14ac:dyDescent="0.25">
      <c r="A47" s="114">
        <v>36</v>
      </c>
      <c r="B47" s="115">
        <v>6.82</v>
      </c>
      <c r="C47" s="115">
        <v>6.82</v>
      </c>
      <c r="D47" s="115">
        <v>7.42</v>
      </c>
    </row>
    <row r="48" spans="1:4" x14ac:dyDescent="0.25">
      <c r="A48" s="114">
        <v>37</v>
      </c>
      <c r="B48" s="115">
        <v>7.05</v>
      </c>
      <c r="C48" s="115">
        <v>7.05</v>
      </c>
      <c r="D48" s="115">
        <v>7.66</v>
      </c>
    </row>
    <row r="49" spans="1:4" x14ac:dyDescent="0.25">
      <c r="A49" s="114">
        <v>38</v>
      </c>
      <c r="B49" s="115">
        <v>7.28</v>
      </c>
      <c r="C49" s="115">
        <v>7.28</v>
      </c>
      <c r="D49" s="115">
        <v>7.92</v>
      </c>
    </row>
    <row r="50" spans="1:4" x14ac:dyDescent="0.25">
      <c r="A50" s="114">
        <v>39</v>
      </c>
      <c r="B50" s="115">
        <v>7.52</v>
      </c>
      <c r="C50" s="115">
        <v>7.52</v>
      </c>
      <c r="D50" s="115">
        <v>8.18</v>
      </c>
    </row>
    <row r="51" spans="1:4" x14ac:dyDescent="0.25">
      <c r="A51" s="114">
        <v>40</v>
      </c>
      <c r="B51" s="115">
        <v>7.76</v>
      </c>
      <c r="C51" s="115">
        <v>7.76</v>
      </c>
      <c r="D51" s="115">
        <v>8.4499999999999993</v>
      </c>
    </row>
    <row r="52" spans="1:4" x14ac:dyDescent="0.25">
      <c r="A52" s="114">
        <v>41</v>
      </c>
      <c r="B52" s="115">
        <v>8.02</v>
      </c>
      <c r="C52" s="115">
        <v>8.02</v>
      </c>
      <c r="D52" s="115">
        <v>8.7200000000000006</v>
      </c>
    </row>
    <row r="53" spans="1:4" x14ac:dyDescent="0.25">
      <c r="A53" s="114">
        <v>42</v>
      </c>
      <c r="B53" s="115">
        <v>8.27</v>
      </c>
      <c r="C53" s="115">
        <v>8.27</v>
      </c>
      <c r="D53" s="115">
        <v>9.01</v>
      </c>
    </row>
    <row r="54" spans="1:4" x14ac:dyDescent="0.25">
      <c r="A54" s="114">
        <v>43</v>
      </c>
      <c r="B54" s="115">
        <v>8.5500000000000007</v>
      </c>
      <c r="C54" s="115">
        <v>8.5500000000000007</v>
      </c>
      <c r="D54" s="115">
        <v>9.2899999999999991</v>
      </c>
    </row>
    <row r="55" spans="1:4" x14ac:dyDescent="0.25">
      <c r="A55" s="114">
        <v>44</v>
      </c>
      <c r="B55" s="115">
        <v>8.82</v>
      </c>
      <c r="C55" s="115">
        <v>8.82</v>
      </c>
      <c r="D55" s="115">
        <v>9.6</v>
      </c>
    </row>
    <row r="56" spans="1:4" x14ac:dyDescent="0.25">
      <c r="A56" s="114">
        <v>45</v>
      </c>
      <c r="B56" s="115">
        <v>9.11</v>
      </c>
      <c r="C56" s="115">
        <v>9.11</v>
      </c>
      <c r="D56" s="115">
        <v>9.9</v>
      </c>
    </row>
    <row r="57" spans="1:4" x14ac:dyDescent="0.25">
      <c r="A57" s="114">
        <v>46</v>
      </c>
      <c r="B57" s="115">
        <v>9.4</v>
      </c>
      <c r="C57" s="115">
        <v>9.4</v>
      </c>
      <c r="D57" s="115">
        <v>10.220000000000001</v>
      </c>
    </row>
    <row r="58" spans="1:4" x14ac:dyDescent="0.25">
      <c r="A58" s="114">
        <v>47</v>
      </c>
      <c r="B58" s="115">
        <v>9.6999999999999993</v>
      </c>
      <c r="C58" s="115">
        <v>9.6999999999999993</v>
      </c>
      <c r="D58" s="115">
        <v>10.55</v>
      </c>
    </row>
    <row r="59" spans="1:4" x14ac:dyDescent="0.25">
      <c r="A59" s="114">
        <v>48</v>
      </c>
      <c r="B59" s="115">
        <v>10.02</v>
      </c>
      <c r="C59" s="115">
        <v>10.02</v>
      </c>
      <c r="D59" s="115">
        <v>10.88</v>
      </c>
    </row>
    <row r="60" spans="1:4" x14ac:dyDescent="0.25">
      <c r="A60" s="114">
        <v>49</v>
      </c>
      <c r="B60" s="115">
        <v>10.33</v>
      </c>
      <c r="C60" s="115">
        <v>10.33</v>
      </c>
      <c r="D60" s="115">
        <v>11.23</v>
      </c>
    </row>
    <row r="61" spans="1:4" x14ac:dyDescent="0.25">
      <c r="A61" s="114">
        <v>50</v>
      </c>
      <c r="B61" s="115">
        <v>10.66</v>
      </c>
      <c r="C61" s="115">
        <v>10.66</v>
      </c>
      <c r="D61" s="115">
        <v>11.59</v>
      </c>
    </row>
    <row r="62" spans="1:4" x14ac:dyDescent="0.25">
      <c r="A62" s="114">
        <v>51</v>
      </c>
      <c r="B62" s="115">
        <v>11.01</v>
      </c>
      <c r="C62" s="115">
        <v>11.01</v>
      </c>
      <c r="D62" s="115">
        <v>11.95</v>
      </c>
    </row>
    <row r="63" spans="1:4" x14ac:dyDescent="0.25">
      <c r="A63" s="114">
        <v>52</v>
      </c>
      <c r="B63" s="115">
        <v>11.35</v>
      </c>
      <c r="C63" s="115">
        <v>11.35</v>
      </c>
      <c r="D63" s="115">
        <v>12.33</v>
      </c>
    </row>
    <row r="64" spans="1:4" x14ac:dyDescent="0.25">
      <c r="A64" s="114">
        <v>53</v>
      </c>
      <c r="B64" s="115">
        <v>11.71</v>
      </c>
      <c r="C64" s="115">
        <v>11.71</v>
      </c>
      <c r="D64" s="115">
        <v>12.72</v>
      </c>
    </row>
    <row r="65" spans="1:4" x14ac:dyDescent="0.25">
      <c r="A65" s="114">
        <v>54</v>
      </c>
      <c r="B65" s="115">
        <v>12.08</v>
      </c>
      <c r="C65" s="115">
        <v>12.08</v>
      </c>
      <c r="D65" s="115">
        <v>13.12</v>
      </c>
    </row>
    <row r="66" spans="1:4" x14ac:dyDescent="0.25">
      <c r="A66" s="114">
        <v>55</v>
      </c>
      <c r="B66" s="115">
        <v>12.46</v>
      </c>
      <c r="C66" s="115">
        <v>12.46</v>
      </c>
      <c r="D66" s="115">
        <v>13.53</v>
      </c>
    </row>
    <row r="67" spans="1:4" x14ac:dyDescent="0.25">
      <c r="A67" s="114">
        <v>56</v>
      </c>
      <c r="B67" s="115">
        <v>12.86</v>
      </c>
      <c r="C67" s="115">
        <v>12.86</v>
      </c>
      <c r="D67" s="115">
        <v>13.95</v>
      </c>
    </row>
    <row r="68" spans="1:4" x14ac:dyDescent="0.25">
      <c r="A68" s="114">
        <v>57</v>
      </c>
      <c r="B68" s="115">
        <v>13.27</v>
      </c>
      <c r="C68" s="115">
        <v>13.27</v>
      </c>
      <c r="D68" s="115">
        <v>14.39</v>
      </c>
    </row>
    <row r="69" spans="1:4" x14ac:dyDescent="0.25">
      <c r="A69" s="114">
        <v>58</v>
      </c>
      <c r="B69" s="115">
        <v>13.7</v>
      </c>
      <c r="C69" s="115">
        <v>13.7</v>
      </c>
      <c r="D69" s="115">
        <v>14.85</v>
      </c>
    </row>
    <row r="70" spans="1:4" x14ac:dyDescent="0.25">
      <c r="A70" s="114">
        <v>59</v>
      </c>
      <c r="B70" s="115">
        <v>14.15</v>
      </c>
      <c r="C70" s="115">
        <v>14.15</v>
      </c>
      <c r="D70" s="115">
        <v>15.32</v>
      </c>
    </row>
    <row r="71" spans="1:4" x14ac:dyDescent="0.25">
      <c r="A71" s="114">
        <v>60</v>
      </c>
      <c r="B71" s="115">
        <v>14.61</v>
      </c>
      <c r="C71" s="115">
        <v>14.61</v>
      </c>
      <c r="D71" s="115">
        <v>15.82</v>
      </c>
    </row>
    <row r="72" spans="1:4" x14ac:dyDescent="0.25">
      <c r="A72" s="114">
        <v>61</v>
      </c>
      <c r="B72" s="115">
        <v>15.1</v>
      </c>
      <c r="C72" s="115">
        <v>15.1</v>
      </c>
      <c r="D72" s="115">
        <v>16.329999999999998</v>
      </c>
    </row>
    <row r="73" spans="1:4" x14ac:dyDescent="0.25">
      <c r="A73" s="114">
        <v>62</v>
      </c>
      <c r="B73" s="115">
        <v>15.62</v>
      </c>
      <c r="C73" s="115">
        <v>15.62</v>
      </c>
      <c r="D73" s="115">
        <v>16.88</v>
      </c>
    </row>
    <row r="74" spans="1:4" x14ac:dyDescent="0.25">
      <c r="A74" s="114">
        <v>63</v>
      </c>
      <c r="B74" s="115">
        <v>16.170000000000002</v>
      </c>
      <c r="C74" s="115">
        <v>16.170000000000002</v>
      </c>
      <c r="D74" s="115">
        <v>17.46</v>
      </c>
    </row>
    <row r="75" spans="1:4" x14ac:dyDescent="0.25">
      <c r="A75" s="114">
        <v>64</v>
      </c>
      <c r="B75" s="115">
        <v>16.75</v>
      </c>
      <c r="C75" s="115">
        <v>16.75</v>
      </c>
      <c r="D75" s="115">
        <v>18.07</v>
      </c>
    </row>
    <row r="76" spans="1:4" x14ac:dyDescent="0.25">
      <c r="A76" s="114">
        <v>65</v>
      </c>
      <c r="B76" s="115">
        <v>17.38</v>
      </c>
      <c r="C76" s="115">
        <v>17.38</v>
      </c>
      <c r="D76" s="115">
        <v>18.73</v>
      </c>
    </row>
    <row r="77" spans="1:4" x14ac:dyDescent="0.25">
      <c r="A77" s="114">
        <v>66</v>
      </c>
      <c r="B77" s="115">
        <v>17.39</v>
      </c>
      <c r="C77" s="115">
        <v>17.39</v>
      </c>
      <c r="D77" s="115">
        <v>18.75</v>
      </c>
    </row>
    <row r="78" spans="1:4" x14ac:dyDescent="0.25">
      <c r="A78" s="114">
        <v>67</v>
      </c>
      <c r="B78" s="115">
        <v>16.760000000000002</v>
      </c>
      <c r="C78" s="115">
        <v>16.760000000000002</v>
      </c>
      <c r="D78" s="115">
        <v>18.12</v>
      </c>
    </row>
    <row r="79" spans="1:4" x14ac:dyDescent="0.25">
      <c r="A79" s="114">
        <v>68</v>
      </c>
      <c r="B79" s="115">
        <v>16.14</v>
      </c>
      <c r="C79" s="115">
        <v>16.14</v>
      </c>
      <c r="D79" s="115">
        <v>17.47</v>
      </c>
    </row>
    <row r="80" spans="1:4" x14ac:dyDescent="0.25">
      <c r="A80" s="114">
        <v>69</v>
      </c>
      <c r="B80" s="115">
        <v>15.51</v>
      </c>
      <c r="C80" s="115">
        <v>15.51</v>
      </c>
      <c r="D80" s="115">
        <v>16.84</v>
      </c>
    </row>
    <row r="81" spans="1:4" x14ac:dyDescent="0.25">
      <c r="A81" s="114">
        <v>70</v>
      </c>
      <c r="B81" s="115">
        <v>14.89</v>
      </c>
      <c r="C81" s="115">
        <v>14.89</v>
      </c>
      <c r="D81" s="115">
        <v>16.21</v>
      </c>
    </row>
    <row r="82" spans="1:4" x14ac:dyDescent="0.25">
      <c r="A82" s="114">
        <v>71</v>
      </c>
      <c r="B82" s="115">
        <v>14.28</v>
      </c>
      <c r="C82" s="115">
        <v>14.28</v>
      </c>
      <c r="D82" s="115">
        <v>15.59</v>
      </c>
    </row>
    <row r="83" spans="1:4" x14ac:dyDescent="0.25">
      <c r="A83" s="114">
        <v>72</v>
      </c>
      <c r="B83" s="115">
        <v>13.67</v>
      </c>
      <c r="C83" s="115">
        <v>13.67</v>
      </c>
      <c r="D83" s="115">
        <v>14.96</v>
      </c>
    </row>
    <row r="84" spans="1:4" x14ac:dyDescent="0.25">
      <c r="A84" s="114">
        <v>73</v>
      </c>
      <c r="B84" s="115">
        <v>13.08</v>
      </c>
      <c r="C84" s="115">
        <v>13.08</v>
      </c>
      <c r="D84" s="115">
        <v>14.34</v>
      </c>
    </row>
    <row r="85" spans="1:4" x14ac:dyDescent="0.25">
      <c r="A85" s="114">
        <v>74</v>
      </c>
      <c r="B85" s="115">
        <v>12.48</v>
      </c>
      <c r="C85" s="115">
        <v>12.48</v>
      </c>
      <c r="D85" s="115">
        <v>13.74</v>
      </c>
    </row>
    <row r="86" spans="1:4" x14ac:dyDescent="0.25">
      <c r="A86" s="114">
        <v>75</v>
      </c>
      <c r="B86" s="115">
        <v>12.2</v>
      </c>
      <c r="C86" s="115">
        <v>12.2</v>
      </c>
      <c r="D86" s="115">
        <v>13.43</v>
      </c>
    </row>
  </sheetData>
  <sheetProtection algorithmName="SHA-512" hashValue="FHVBnXBa7iHXpCBc+fY2uM3W4IB4FI2FjwolFEIsysZvd6gppxeYbtJsRTOfZ2JVVDxHNcergZc72A90uuZkPA==" saltValue="GLVqa/kGv/GSP/NCSFsGSA==" spinCount="100000" sheet="1" objects="1" scenarios="1"/>
  <conditionalFormatting sqref="A6">
    <cfRule type="expression" dxfId="487" priority="19" stopIfTrue="1">
      <formula>MOD(ROW(),2)=0</formula>
    </cfRule>
    <cfRule type="expression" dxfId="486" priority="20" stopIfTrue="1">
      <formula>MOD(ROW(),2)&lt;&gt;0</formula>
    </cfRule>
  </conditionalFormatting>
  <conditionalFormatting sqref="B6:D17 C18:D21">
    <cfRule type="expression" dxfId="485" priority="21" stopIfTrue="1">
      <formula>MOD(ROW(),2)=0</formula>
    </cfRule>
    <cfRule type="expression" dxfId="484" priority="22" stopIfTrue="1">
      <formula>MOD(ROW(),2)&lt;&gt;0</formula>
    </cfRule>
  </conditionalFormatting>
  <conditionalFormatting sqref="A7:A20">
    <cfRule type="expression" dxfId="483" priority="13" stopIfTrue="1">
      <formula>MOD(ROW(),2)=0</formula>
    </cfRule>
    <cfRule type="expression" dxfId="482" priority="14" stopIfTrue="1">
      <formula>MOD(ROW(),2)&lt;&gt;0</formula>
    </cfRule>
  </conditionalFormatting>
  <conditionalFormatting sqref="B18:B21">
    <cfRule type="expression" dxfId="481" priority="9" stopIfTrue="1">
      <formula>MOD(ROW(),2)=0</formula>
    </cfRule>
    <cfRule type="expression" dxfId="480" priority="10" stopIfTrue="1">
      <formula>MOD(ROW(),2)&lt;&gt;0</formula>
    </cfRule>
  </conditionalFormatting>
  <conditionalFormatting sqref="A26:A86">
    <cfRule type="expression" dxfId="479" priority="5" stopIfTrue="1">
      <formula>MOD(ROW(),2)=0</formula>
    </cfRule>
    <cfRule type="expression" dxfId="478" priority="6" stopIfTrue="1">
      <formula>MOD(ROW(),2)&lt;&gt;0</formula>
    </cfRule>
  </conditionalFormatting>
  <conditionalFormatting sqref="B26:D86">
    <cfRule type="expression" dxfId="477" priority="7" stopIfTrue="1">
      <formula>MOD(ROW(),2)=0</formula>
    </cfRule>
    <cfRule type="expression" dxfId="476" priority="8" stopIfTrue="1">
      <formula>MOD(ROW(),2)&lt;&gt;0</formula>
    </cfRule>
  </conditionalFormatting>
  <conditionalFormatting sqref="A21">
    <cfRule type="expression" dxfId="475" priority="1" stopIfTrue="1">
      <formula>MOD(ROW(),2)=0</formula>
    </cfRule>
    <cfRule type="expression" dxfId="474" priority="2" stopIfTrue="1">
      <formula>MOD(ROW(),2)&lt;&gt;0</formula>
    </cfRule>
  </conditionalFormatting>
  <hyperlinks>
    <hyperlink ref="B24" location="Assumptions!A1" display="Assumptions" xr:uid="{556BE114-0880-4203-A088-3D25A5775F5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77"/>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x-707</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ht="26.4" x14ac:dyDescent="0.25">
      <c r="A10" s="97" t="s">
        <v>2</v>
      </c>
      <c r="B10" s="98" t="s">
        <v>518</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707</v>
      </c>
      <c r="C14" s="98"/>
      <c r="D14" s="98"/>
    </row>
    <row r="15" spans="1:9" x14ac:dyDescent="0.25">
      <c r="A15" s="97" t="s">
        <v>58</v>
      </c>
      <c r="B15" s="98" t="s">
        <v>519</v>
      </c>
      <c r="C15" s="98"/>
      <c r="D15" s="98"/>
    </row>
    <row r="16" spans="1:9" x14ac:dyDescent="0.25">
      <c r="A16" s="97" t="s">
        <v>59</v>
      </c>
      <c r="B16" s="98" t="s">
        <v>520</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511</v>
      </c>
    </row>
    <row r="27" spans="1:4" x14ac:dyDescent="0.25">
      <c r="A27" s="114">
        <v>16</v>
      </c>
      <c r="B27" s="115">
        <v>3.3</v>
      </c>
      <c r="C27" s="115">
        <v>3.3</v>
      </c>
      <c r="D27" s="115">
        <v>3.57</v>
      </c>
    </row>
    <row r="28" spans="1:4" x14ac:dyDescent="0.25">
      <c r="A28" s="114">
        <v>17</v>
      </c>
      <c r="B28" s="115">
        <v>3.42</v>
      </c>
      <c r="C28" s="115">
        <v>3.42</v>
      </c>
      <c r="D28" s="115">
        <v>3.7</v>
      </c>
    </row>
    <row r="29" spans="1:4" x14ac:dyDescent="0.25">
      <c r="A29" s="114">
        <v>18</v>
      </c>
      <c r="B29" s="115">
        <v>3.53</v>
      </c>
      <c r="C29" s="115">
        <v>3.53</v>
      </c>
      <c r="D29" s="115">
        <v>3.84</v>
      </c>
    </row>
    <row r="30" spans="1:4" x14ac:dyDescent="0.25">
      <c r="A30" s="114">
        <v>19</v>
      </c>
      <c r="B30" s="115">
        <v>3.65</v>
      </c>
      <c r="C30" s="115">
        <v>3.65</v>
      </c>
      <c r="D30" s="115">
        <v>3.98</v>
      </c>
    </row>
    <row r="31" spans="1:4" x14ac:dyDescent="0.25">
      <c r="A31" s="114">
        <v>20</v>
      </c>
      <c r="B31" s="115">
        <v>3.77</v>
      </c>
      <c r="C31" s="115">
        <v>3.77</v>
      </c>
      <c r="D31" s="115">
        <v>4.12</v>
      </c>
    </row>
    <row r="32" spans="1:4" x14ac:dyDescent="0.25">
      <c r="A32" s="114">
        <v>21</v>
      </c>
      <c r="B32" s="115">
        <v>3.91</v>
      </c>
      <c r="C32" s="115">
        <v>3.91</v>
      </c>
      <c r="D32" s="115">
        <v>4.25</v>
      </c>
    </row>
    <row r="33" spans="1:4" x14ac:dyDescent="0.25">
      <c r="A33" s="114">
        <v>22</v>
      </c>
      <c r="B33" s="115">
        <v>4.04</v>
      </c>
      <c r="C33" s="115">
        <v>4.04</v>
      </c>
      <c r="D33" s="115">
        <v>4.41</v>
      </c>
    </row>
    <row r="34" spans="1:4" x14ac:dyDescent="0.25">
      <c r="A34" s="114">
        <v>23</v>
      </c>
      <c r="B34" s="115">
        <v>4.17</v>
      </c>
      <c r="C34" s="115">
        <v>4.17</v>
      </c>
      <c r="D34" s="115">
        <v>4.55</v>
      </c>
    </row>
    <row r="35" spans="1:4" x14ac:dyDescent="0.25">
      <c r="A35" s="114">
        <v>24</v>
      </c>
      <c r="B35" s="115">
        <v>4.3099999999999996</v>
      </c>
      <c r="C35" s="115">
        <v>4.3099999999999996</v>
      </c>
      <c r="D35" s="115">
        <v>4.71</v>
      </c>
    </row>
    <row r="36" spans="1:4" x14ac:dyDescent="0.25">
      <c r="A36" s="114">
        <v>25</v>
      </c>
      <c r="B36" s="115">
        <v>4.47</v>
      </c>
      <c r="C36" s="115">
        <v>4.47</v>
      </c>
      <c r="D36" s="115">
        <v>4.88</v>
      </c>
    </row>
    <row r="37" spans="1:4" x14ac:dyDescent="0.25">
      <c r="A37" s="114">
        <v>26</v>
      </c>
      <c r="B37" s="115">
        <v>4.62</v>
      </c>
      <c r="C37" s="115">
        <v>4.62</v>
      </c>
      <c r="D37" s="115">
        <v>5.04</v>
      </c>
    </row>
    <row r="38" spans="1:4" x14ac:dyDescent="0.25">
      <c r="A38" s="114">
        <v>27</v>
      </c>
      <c r="B38" s="115">
        <v>4.7699999999999996</v>
      </c>
      <c r="C38" s="115">
        <v>4.7699999999999996</v>
      </c>
      <c r="D38" s="115">
        <v>5.21</v>
      </c>
    </row>
    <row r="39" spans="1:4" x14ac:dyDescent="0.25">
      <c r="A39" s="114">
        <v>28</v>
      </c>
      <c r="B39" s="115">
        <v>4.9400000000000004</v>
      </c>
      <c r="C39" s="115">
        <v>4.9400000000000004</v>
      </c>
      <c r="D39" s="115">
        <v>5.39</v>
      </c>
    </row>
    <row r="40" spans="1:4" x14ac:dyDescent="0.25">
      <c r="A40" s="114">
        <v>29</v>
      </c>
      <c r="B40" s="115">
        <v>5.1100000000000003</v>
      </c>
      <c r="C40" s="115">
        <v>5.1100000000000003</v>
      </c>
      <c r="D40" s="115">
        <v>5.57</v>
      </c>
    </row>
    <row r="41" spans="1:4" x14ac:dyDescent="0.25">
      <c r="A41" s="114">
        <v>30</v>
      </c>
      <c r="B41" s="115">
        <v>5.28</v>
      </c>
      <c r="C41" s="115">
        <v>5.28</v>
      </c>
      <c r="D41" s="115">
        <v>5.76</v>
      </c>
    </row>
    <row r="42" spans="1:4" x14ac:dyDescent="0.25">
      <c r="A42" s="114">
        <v>31</v>
      </c>
      <c r="B42" s="115">
        <v>5.46</v>
      </c>
      <c r="C42" s="115">
        <v>5.46</v>
      </c>
      <c r="D42" s="115">
        <v>5.96</v>
      </c>
    </row>
    <row r="43" spans="1:4" x14ac:dyDescent="0.25">
      <c r="A43" s="114">
        <v>32</v>
      </c>
      <c r="B43" s="115">
        <v>5.64</v>
      </c>
      <c r="C43" s="115">
        <v>5.64</v>
      </c>
      <c r="D43" s="115">
        <v>6.16</v>
      </c>
    </row>
    <row r="44" spans="1:4" x14ac:dyDescent="0.25">
      <c r="A44" s="114">
        <v>33</v>
      </c>
      <c r="B44" s="115">
        <v>5.83</v>
      </c>
      <c r="C44" s="115">
        <v>5.83</v>
      </c>
      <c r="D44" s="115">
        <v>6.36</v>
      </c>
    </row>
    <row r="45" spans="1:4" x14ac:dyDescent="0.25">
      <c r="A45" s="114">
        <v>34</v>
      </c>
      <c r="B45" s="115">
        <v>6.03</v>
      </c>
      <c r="C45" s="115">
        <v>6.03</v>
      </c>
      <c r="D45" s="115">
        <v>6.58</v>
      </c>
    </row>
    <row r="46" spans="1:4" x14ac:dyDescent="0.25">
      <c r="A46" s="114">
        <v>35</v>
      </c>
      <c r="B46" s="115">
        <v>6.22</v>
      </c>
      <c r="C46" s="115">
        <v>6.22</v>
      </c>
      <c r="D46" s="115">
        <v>6.79</v>
      </c>
    </row>
    <row r="47" spans="1:4" x14ac:dyDescent="0.25">
      <c r="A47" s="114">
        <v>36</v>
      </c>
      <c r="B47" s="115">
        <v>6.43</v>
      </c>
      <c r="C47" s="115">
        <v>6.43</v>
      </c>
      <c r="D47" s="115">
        <v>7.02</v>
      </c>
    </row>
    <row r="48" spans="1:4" x14ac:dyDescent="0.25">
      <c r="A48" s="114">
        <v>37</v>
      </c>
      <c r="B48" s="115">
        <v>6.64</v>
      </c>
      <c r="C48" s="115">
        <v>6.64</v>
      </c>
      <c r="D48" s="115">
        <v>7.24</v>
      </c>
    </row>
    <row r="49" spans="1:4" x14ac:dyDescent="0.25">
      <c r="A49" s="114">
        <v>38</v>
      </c>
      <c r="B49" s="115">
        <v>6.85</v>
      </c>
      <c r="C49" s="115">
        <v>6.85</v>
      </c>
      <c r="D49" s="115">
        <v>7.49</v>
      </c>
    </row>
    <row r="50" spans="1:4" x14ac:dyDescent="0.25">
      <c r="A50" s="114">
        <v>39</v>
      </c>
      <c r="B50" s="115">
        <v>7.08</v>
      </c>
      <c r="C50" s="115">
        <v>7.08</v>
      </c>
      <c r="D50" s="115">
        <v>7.73</v>
      </c>
    </row>
    <row r="51" spans="1:4" x14ac:dyDescent="0.25">
      <c r="A51" s="114">
        <v>40</v>
      </c>
      <c r="B51" s="115">
        <v>7.31</v>
      </c>
      <c r="C51" s="115">
        <v>7.31</v>
      </c>
      <c r="D51" s="115">
        <v>7.98</v>
      </c>
    </row>
    <row r="52" spans="1:4" x14ac:dyDescent="0.25">
      <c r="A52" s="114">
        <v>41</v>
      </c>
      <c r="B52" s="115">
        <v>7.55</v>
      </c>
      <c r="C52" s="115">
        <v>7.55</v>
      </c>
      <c r="D52" s="115">
        <v>8.24</v>
      </c>
    </row>
    <row r="53" spans="1:4" x14ac:dyDescent="0.25">
      <c r="A53" s="114">
        <v>42</v>
      </c>
      <c r="B53" s="115">
        <v>7.79</v>
      </c>
      <c r="C53" s="115">
        <v>7.79</v>
      </c>
      <c r="D53" s="115">
        <v>8.51</v>
      </c>
    </row>
    <row r="54" spans="1:4" x14ac:dyDescent="0.25">
      <c r="A54" s="114">
        <v>43</v>
      </c>
      <c r="B54" s="115">
        <v>8.0500000000000007</v>
      </c>
      <c r="C54" s="115">
        <v>8.0500000000000007</v>
      </c>
      <c r="D54" s="115">
        <v>8.7799999999999994</v>
      </c>
    </row>
    <row r="55" spans="1:4" x14ac:dyDescent="0.25">
      <c r="A55" s="114">
        <v>44</v>
      </c>
      <c r="B55" s="115">
        <v>8.3000000000000007</v>
      </c>
      <c r="C55" s="115">
        <v>8.3000000000000007</v>
      </c>
      <c r="D55" s="115">
        <v>9.06</v>
      </c>
    </row>
    <row r="56" spans="1:4" x14ac:dyDescent="0.25">
      <c r="A56" s="114">
        <v>45</v>
      </c>
      <c r="B56" s="115">
        <v>8.57</v>
      </c>
      <c r="C56" s="115">
        <v>8.57</v>
      </c>
      <c r="D56" s="115">
        <v>9.35</v>
      </c>
    </row>
    <row r="57" spans="1:4" x14ac:dyDescent="0.25">
      <c r="A57" s="114">
        <v>46</v>
      </c>
      <c r="B57" s="115">
        <v>8.84</v>
      </c>
      <c r="C57" s="115">
        <v>8.84</v>
      </c>
      <c r="D57" s="115">
        <v>9.65</v>
      </c>
    </row>
    <row r="58" spans="1:4" x14ac:dyDescent="0.25">
      <c r="A58" s="114">
        <v>47</v>
      </c>
      <c r="B58" s="115">
        <v>9.1199999999999992</v>
      </c>
      <c r="C58" s="115">
        <v>9.1199999999999992</v>
      </c>
      <c r="D58" s="115">
        <v>9.9600000000000009</v>
      </c>
    </row>
    <row r="59" spans="1:4" x14ac:dyDescent="0.25">
      <c r="A59" s="114">
        <v>48</v>
      </c>
      <c r="B59" s="115">
        <v>9.41</v>
      </c>
      <c r="C59" s="115">
        <v>9.41</v>
      </c>
      <c r="D59" s="115">
        <v>10.27</v>
      </c>
    </row>
    <row r="60" spans="1:4" x14ac:dyDescent="0.25">
      <c r="A60" s="114">
        <v>49</v>
      </c>
      <c r="B60" s="115">
        <v>9.7100000000000009</v>
      </c>
      <c r="C60" s="115">
        <v>9.7100000000000009</v>
      </c>
      <c r="D60" s="115">
        <v>10.59</v>
      </c>
    </row>
    <row r="61" spans="1:4" x14ac:dyDescent="0.25">
      <c r="A61" s="114">
        <v>50</v>
      </c>
      <c r="B61" s="115">
        <v>10.02</v>
      </c>
      <c r="C61" s="115">
        <v>10.02</v>
      </c>
      <c r="D61" s="115">
        <v>10.92</v>
      </c>
    </row>
    <row r="62" spans="1:4" x14ac:dyDescent="0.25">
      <c r="A62" s="114">
        <v>51</v>
      </c>
      <c r="B62" s="115">
        <v>10.33</v>
      </c>
      <c r="C62" s="115">
        <v>10.33</v>
      </c>
      <c r="D62" s="115">
        <v>11.26</v>
      </c>
    </row>
    <row r="63" spans="1:4" x14ac:dyDescent="0.25">
      <c r="A63" s="114">
        <v>52</v>
      </c>
      <c r="B63" s="115">
        <v>10.65</v>
      </c>
      <c r="C63" s="115">
        <v>10.65</v>
      </c>
      <c r="D63" s="115">
        <v>11.61</v>
      </c>
    </row>
    <row r="64" spans="1:4" x14ac:dyDescent="0.25">
      <c r="A64" s="114">
        <v>53</v>
      </c>
      <c r="B64" s="115">
        <v>10.99</v>
      </c>
      <c r="C64" s="115">
        <v>10.99</v>
      </c>
      <c r="D64" s="115">
        <v>11.96</v>
      </c>
    </row>
    <row r="65" spans="1:4" x14ac:dyDescent="0.25">
      <c r="A65" s="114">
        <v>54</v>
      </c>
      <c r="B65" s="115">
        <v>11.32</v>
      </c>
      <c r="C65" s="115">
        <v>11.32</v>
      </c>
      <c r="D65" s="115">
        <v>12.34</v>
      </c>
    </row>
    <row r="66" spans="1:4" x14ac:dyDescent="0.25">
      <c r="A66" s="114">
        <v>55</v>
      </c>
      <c r="B66" s="115">
        <v>11.68</v>
      </c>
      <c r="C66" s="115">
        <v>11.68</v>
      </c>
      <c r="D66" s="115">
        <v>12.72</v>
      </c>
    </row>
    <row r="67" spans="1:4" x14ac:dyDescent="0.25">
      <c r="A67" s="114">
        <v>56</v>
      </c>
      <c r="B67" s="115">
        <v>12.05</v>
      </c>
      <c r="C67" s="115">
        <v>12.05</v>
      </c>
      <c r="D67" s="115">
        <v>13.11</v>
      </c>
    </row>
    <row r="68" spans="1:4" x14ac:dyDescent="0.25">
      <c r="A68" s="114">
        <v>57</v>
      </c>
      <c r="B68" s="115">
        <v>12.42</v>
      </c>
      <c r="C68" s="115">
        <v>12.42</v>
      </c>
      <c r="D68" s="115">
        <v>13.51</v>
      </c>
    </row>
    <row r="69" spans="1:4" x14ac:dyDescent="0.25">
      <c r="A69" s="114">
        <v>58</v>
      </c>
      <c r="B69" s="115">
        <v>12.81</v>
      </c>
      <c r="C69" s="115">
        <v>12.81</v>
      </c>
      <c r="D69" s="115">
        <v>13.93</v>
      </c>
    </row>
    <row r="70" spans="1:4" x14ac:dyDescent="0.25">
      <c r="A70" s="114">
        <v>59</v>
      </c>
      <c r="B70" s="115">
        <v>13.22</v>
      </c>
      <c r="C70" s="115">
        <v>13.22</v>
      </c>
      <c r="D70" s="115">
        <v>14.37</v>
      </c>
    </row>
    <row r="71" spans="1:4" x14ac:dyDescent="0.25">
      <c r="A71" s="114">
        <v>60</v>
      </c>
      <c r="B71" s="115">
        <v>13.64</v>
      </c>
      <c r="C71" s="115">
        <v>13.64</v>
      </c>
      <c r="D71" s="115">
        <v>14.82</v>
      </c>
    </row>
    <row r="72" spans="1:4" x14ac:dyDescent="0.25">
      <c r="A72" s="114">
        <v>61</v>
      </c>
      <c r="B72" s="115">
        <v>14.09</v>
      </c>
      <c r="C72" s="115">
        <v>14.09</v>
      </c>
      <c r="D72" s="115">
        <v>15.29</v>
      </c>
    </row>
    <row r="73" spans="1:4" x14ac:dyDescent="0.25">
      <c r="A73" s="114">
        <v>62</v>
      </c>
      <c r="B73" s="115">
        <v>14.56</v>
      </c>
      <c r="C73" s="115">
        <v>14.56</v>
      </c>
      <c r="D73" s="115">
        <v>15.79</v>
      </c>
    </row>
    <row r="74" spans="1:4" x14ac:dyDescent="0.25">
      <c r="A74" s="114">
        <v>63</v>
      </c>
      <c r="B74" s="115">
        <v>15.06</v>
      </c>
      <c r="C74" s="115">
        <v>15.06</v>
      </c>
      <c r="D74" s="115">
        <v>16.32</v>
      </c>
    </row>
    <row r="75" spans="1:4" x14ac:dyDescent="0.25">
      <c r="A75" s="114">
        <v>64</v>
      </c>
      <c r="B75" s="115">
        <v>15.59</v>
      </c>
      <c r="C75" s="115">
        <v>15.59</v>
      </c>
      <c r="D75" s="115">
        <v>16.87</v>
      </c>
    </row>
    <row r="76" spans="1:4" x14ac:dyDescent="0.25">
      <c r="A76" s="114">
        <v>65</v>
      </c>
      <c r="B76" s="115">
        <v>16.149999999999999</v>
      </c>
      <c r="C76" s="115">
        <v>16.149999999999999</v>
      </c>
      <c r="D76" s="115">
        <v>17.46</v>
      </c>
    </row>
    <row r="77" spans="1:4" x14ac:dyDescent="0.25">
      <c r="A77" s="114">
        <v>66</v>
      </c>
      <c r="B77" s="115">
        <v>16.760000000000002</v>
      </c>
      <c r="C77" s="115">
        <v>16.760000000000002</v>
      </c>
      <c r="D77" s="115">
        <v>18.100000000000001</v>
      </c>
    </row>
    <row r="78" spans="1:4" x14ac:dyDescent="0.25">
      <c r="A78" s="114">
        <v>67</v>
      </c>
      <c r="B78" s="115">
        <v>16.760000000000002</v>
      </c>
      <c r="C78" s="115">
        <v>16.760000000000002</v>
      </c>
      <c r="D78" s="115">
        <v>18.12</v>
      </c>
    </row>
    <row r="79" spans="1:4" x14ac:dyDescent="0.25">
      <c r="A79" s="114">
        <v>68</v>
      </c>
      <c r="B79" s="115">
        <v>16.14</v>
      </c>
      <c r="C79" s="115">
        <v>16.14</v>
      </c>
      <c r="D79" s="115">
        <v>17.47</v>
      </c>
    </row>
    <row r="80" spans="1:4" x14ac:dyDescent="0.25">
      <c r="A80" s="114">
        <v>69</v>
      </c>
      <c r="B80" s="115">
        <v>15.51</v>
      </c>
      <c r="C80" s="115">
        <v>15.51</v>
      </c>
      <c r="D80" s="115">
        <v>16.84</v>
      </c>
    </row>
    <row r="81" spans="1:4" x14ac:dyDescent="0.25">
      <c r="A81" s="114">
        <v>70</v>
      </c>
      <c r="B81" s="115">
        <v>14.89</v>
      </c>
      <c r="C81" s="115">
        <v>14.89</v>
      </c>
      <c r="D81" s="115">
        <v>16.21</v>
      </c>
    </row>
    <row r="82" spans="1:4" x14ac:dyDescent="0.25">
      <c r="A82" s="114">
        <v>71</v>
      </c>
      <c r="B82" s="115">
        <v>14.28</v>
      </c>
      <c r="C82" s="115">
        <v>14.28</v>
      </c>
      <c r="D82" s="115">
        <v>15.59</v>
      </c>
    </row>
    <row r="83" spans="1:4" x14ac:dyDescent="0.25">
      <c r="A83" s="114">
        <v>72</v>
      </c>
      <c r="B83" s="115">
        <v>13.67</v>
      </c>
      <c r="C83" s="115">
        <v>13.67</v>
      </c>
      <c r="D83" s="115">
        <v>14.96</v>
      </c>
    </row>
    <row r="84" spans="1:4" x14ac:dyDescent="0.25">
      <c r="A84" s="114">
        <v>73</v>
      </c>
      <c r="B84" s="115">
        <v>13.08</v>
      </c>
      <c r="C84" s="115">
        <v>13.08</v>
      </c>
      <c r="D84" s="115">
        <v>14.34</v>
      </c>
    </row>
    <row r="85" spans="1:4" x14ac:dyDescent="0.25">
      <c r="A85" s="114">
        <v>74</v>
      </c>
      <c r="B85" s="115">
        <v>12.48</v>
      </c>
      <c r="C85" s="115">
        <v>12.48</v>
      </c>
      <c r="D85" s="115">
        <v>13.74</v>
      </c>
    </row>
    <row r="86" spans="1:4" x14ac:dyDescent="0.25">
      <c r="A86" s="114">
        <v>75</v>
      </c>
      <c r="B86" s="115">
        <v>12.2</v>
      </c>
      <c r="C86" s="115">
        <v>12.2</v>
      </c>
      <c r="D86" s="115">
        <v>13.43</v>
      </c>
    </row>
  </sheetData>
  <sheetProtection algorithmName="SHA-512" hashValue="kCiemRYlxySPCd4VntEZVyxm5SMl7aZuxw7JDoK3zFqX3YFqPWpBE6fw5ajR8m7eKR3Dh5Ov92gjUw8Fap3DrA==" saltValue="hb5SE+sMnJYQZKz5FbvYCg==" spinCount="100000" sheet="1" objects="1" scenarios="1"/>
  <conditionalFormatting sqref="A6">
    <cfRule type="expression" dxfId="473" priority="19" stopIfTrue="1">
      <formula>MOD(ROW(),2)=0</formula>
    </cfRule>
    <cfRule type="expression" dxfId="472" priority="20" stopIfTrue="1">
      <formula>MOD(ROW(),2)&lt;&gt;0</formula>
    </cfRule>
  </conditionalFormatting>
  <conditionalFormatting sqref="B6:D17 C18:D21">
    <cfRule type="expression" dxfId="471" priority="21" stopIfTrue="1">
      <formula>MOD(ROW(),2)=0</formula>
    </cfRule>
    <cfRule type="expression" dxfId="470" priority="22" stopIfTrue="1">
      <formula>MOD(ROW(),2)&lt;&gt;0</formula>
    </cfRule>
  </conditionalFormatting>
  <conditionalFormatting sqref="A7:A20">
    <cfRule type="expression" dxfId="469" priority="13" stopIfTrue="1">
      <formula>MOD(ROW(),2)=0</formula>
    </cfRule>
    <cfRule type="expression" dxfId="468" priority="14" stopIfTrue="1">
      <formula>MOD(ROW(),2)&lt;&gt;0</formula>
    </cfRule>
  </conditionalFormatting>
  <conditionalFormatting sqref="B18:B21">
    <cfRule type="expression" dxfId="467" priority="9" stopIfTrue="1">
      <formula>MOD(ROW(),2)=0</formula>
    </cfRule>
    <cfRule type="expression" dxfId="466" priority="10" stopIfTrue="1">
      <formula>MOD(ROW(),2)&lt;&gt;0</formula>
    </cfRule>
  </conditionalFormatting>
  <conditionalFormatting sqref="A26:A86">
    <cfRule type="expression" dxfId="465" priority="5" stopIfTrue="1">
      <formula>MOD(ROW(),2)=0</formula>
    </cfRule>
    <cfRule type="expression" dxfId="464" priority="6" stopIfTrue="1">
      <formula>MOD(ROW(),2)&lt;&gt;0</formula>
    </cfRule>
  </conditionalFormatting>
  <conditionalFormatting sqref="B26:D86">
    <cfRule type="expression" dxfId="463" priority="7" stopIfTrue="1">
      <formula>MOD(ROW(),2)=0</formula>
    </cfRule>
    <cfRule type="expression" dxfId="462" priority="8" stopIfTrue="1">
      <formula>MOD(ROW(),2)&lt;&gt;0</formula>
    </cfRule>
  </conditionalFormatting>
  <conditionalFormatting sqref="A21">
    <cfRule type="expression" dxfId="461" priority="1" stopIfTrue="1">
      <formula>MOD(ROW(),2)=0</formula>
    </cfRule>
    <cfRule type="expression" dxfId="460" priority="2" stopIfTrue="1">
      <formula>MOD(ROW(),2)&lt;&gt;0</formula>
    </cfRule>
  </conditionalFormatting>
  <hyperlinks>
    <hyperlink ref="B24" location="Assumptions!A1" display="Assumptions" xr:uid="{2F05EEC9-9A93-44DC-BC38-F43743FC582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78"/>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x-708</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350</v>
      </c>
      <c r="C7" s="98"/>
      <c r="D7" s="98"/>
    </row>
    <row r="8" spans="1:9" x14ac:dyDescent="0.25">
      <c r="A8" s="97" t="s">
        <v>349</v>
      </c>
      <c r="B8" s="98" t="s">
        <v>49</v>
      </c>
      <c r="C8" s="98"/>
      <c r="D8" s="98"/>
    </row>
    <row r="9" spans="1:9" x14ac:dyDescent="0.25">
      <c r="A9" s="97" t="s">
        <v>17</v>
      </c>
      <c r="B9" s="98" t="s">
        <v>495</v>
      </c>
      <c r="C9" s="98"/>
      <c r="D9" s="98"/>
    </row>
    <row r="10" spans="1:9" ht="26.4" x14ac:dyDescent="0.25">
      <c r="A10" s="97" t="s">
        <v>2</v>
      </c>
      <c r="B10" s="98" t="s">
        <v>521</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0</v>
      </c>
      <c r="C13" s="98"/>
      <c r="D13" s="98"/>
    </row>
    <row r="14" spans="1:9" x14ac:dyDescent="0.25">
      <c r="A14" s="97" t="s">
        <v>18</v>
      </c>
      <c r="B14" s="98">
        <v>708</v>
      </c>
      <c r="C14" s="98"/>
      <c r="D14" s="98"/>
    </row>
    <row r="15" spans="1:9" x14ac:dyDescent="0.25">
      <c r="A15" s="97" t="s">
        <v>58</v>
      </c>
      <c r="B15" s="98" t="s">
        <v>522</v>
      </c>
      <c r="C15" s="98"/>
      <c r="D15" s="98"/>
    </row>
    <row r="16" spans="1:9" x14ac:dyDescent="0.25">
      <c r="A16" s="97" t="s">
        <v>59</v>
      </c>
      <c r="B16" s="98" t="s">
        <v>523</v>
      </c>
      <c r="C16" s="98"/>
      <c r="D16" s="98"/>
    </row>
    <row r="17" spans="1:4" ht="39.6" x14ac:dyDescent="0.25">
      <c r="A17" s="97" t="s">
        <v>360</v>
      </c>
      <c r="B17" s="98" t="s">
        <v>826</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511</v>
      </c>
    </row>
    <row r="27" spans="1:4" x14ac:dyDescent="0.25">
      <c r="A27" s="114">
        <v>16</v>
      </c>
      <c r="B27" s="115">
        <v>3.12</v>
      </c>
      <c r="C27" s="115">
        <v>3.12</v>
      </c>
      <c r="D27" s="115">
        <v>3.39</v>
      </c>
    </row>
    <row r="28" spans="1:4" x14ac:dyDescent="0.25">
      <c r="A28" s="114">
        <v>17</v>
      </c>
      <c r="B28" s="115">
        <v>3.22</v>
      </c>
      <c r="C28" s="115">
        <v>3.22</v>
      </c>
      <c r="D28" s="115">
        <v>3.51</v>
      </c>
    </row>
    <row r="29" spans="1:4" x14ac:dyDescent="0.25">
      <c r="A29" s="114">
        <v>18</v>
      </c>
      <c r="B29" s="115">
        <v>3.34</v>
      </c>
      <c r="C29" s="115">
        <v>3.34</v>
      </c>
      <c r="D29" s="115">
        <v>3.64</v>
      </c>
    </row>
    <row r="30" spans="1:4" x14ac:dyDescent="0.25">
      <c r="A30" s="114">
        <v>19</v>
      </c>
      <c r="B30" s="115">
        <v>3.45</v>
      </c>
      <c r="C30" s="115">
        <v>3.45</v>
      </c>
      <c r="D30" s="115">
        <v>3.77</v>
      </c>
    </row>
    <row r="31" spans="1:4" x14ac:dyDescent="0.25">
      <c r="A31" s="114">
        <v>20</v>
      </c>
      <c r="B31" s="115">
        <v>3.56</v>
      </c>
      <c r="C31" s="115">
        <v>3.56</v>
      </c>
      <c r="D31" s="115">
        <v>3.9</v>
      </c>
    </row>
    <row r="32" spans="1:4" x14ac:dyDescent="0.25">
      <c r="A32" s="114">
        <v>21</v>
      </c>
      <c r="B32" s="115">
        <v>3.68</v>
      </c>
      <c r="C32" s="115">
        <v>3.68</v>
      </c>
      <c r="D32" s="115">
        <v>4.03</v>
      </c>
    </row>
    <row r="33" spans="1:4" x14ac:dyDescent="0.25">
      <c r="A33" s="114">
        <v>22</v>
      </c>
      <c r="B33" s="115">
        <v>3.81</v>
      </c>
      <c r="C33" s="115">
        <v>3.81</v>
      </c>
      <c r="D33" s="115">
        <v>4.17</v>
      </c>
    </row>
    <row r="34" spans="1:4" x14ac:dyDescent="0.25">
      <c r="A34" s="114">
        <v>23</v>
      </c>
      <c r="B34" s="115">
        <v>3.94</v>
      </c>
      <c r="C34" s="115">
        <v>3.94</v>
      </c>
      <c r="D34" s="115">
        <v>4.3099999999999996</v>
      </c>
    </row>
    <row r="35" spans="1:4" x14ac:dyDescent="0.25">
      <c r="A35" s="114">
        <v>24</v>
      </c>
      <c r="B35" s="115">
        <v>4.08</v>
      </c>
      <c r="C35" s="115">
        <v>4.08</v>
      </c>
      <c r="D35" s="115">
        <v>4.46</v>
      </c>
    </row>
    <row r="36" spans="1:4" x14ac:dyDescent="0.25">
      <c r="A36" s="114">
        <v>25</v>
      </c>
      <c r="B36" s="115">
        <v>4.21</v>
      </c>
      <c r="C36" s="115">
        <v>4.21</v>
      </c>
      <c r="D36" s="115">
        <v>4.6100000000000003</v>
      </c>
    </row>
    <row r="37" spans="1:4" x14ac:dyDescent="0.25">
      <c r="A37" s="114">
        <v>26</v>
      </c>
      <c r="B37" s="115">
        <v>4.3600000000000003</v>
      </c>
      <c r="C37" s="115">
        <v>4.3600000000000003</v>
      </c>
      <c r="D37" s="115">
        <v>4.7699999999999996</v>
      </c>
    </row>
    <row r="38" spans="1:4" x14ac:dyDescent="0.25">
      <c r="A38" s="114">
        <v>27</v>
      </c>
      <c r="B38" s="115">
        <v>4.51</v>
      </c>
      <c r="C38" s="115">
        <v>4.51</v>
      </c>
      <c r="D38" s="115">
        <v>4.9400000000000004</v>
      </c>
    </row>
    <row r="39" spans="1:4" x14ac:dyDescent="0.25">
      <c r="A39" s="114">
        <v>28</v>
      </c>
      <c r="B39" s="115">
        <v>4.66</v>
      </c>
      <c r="C39" s="115">
        <v>4.66</v>
      </c>
      <c r="D39" s="115">
        <v>5.0999999999999996</v>
      </c>
    </row>
    <row r="40" spans="1:4" x14ac:dyDescent="0.25">
      <c r="A40" s="114">
        <v>29</v>
      </c>
      <c r="B40" s="115">
        <v>4.8099999999999996</v>
      </c>
      <c r="C40" s="115">
        <v>4.8099999999999996</v>
      </c>
      <c r="D40" s="115">
        <v>5.27</v>
      </c>
    </row>
    <row r="41" spans="1:4" x14ac:dyDescent="0.25">
      <c r="A41" s="114">
        <v>30</v>
      </c>
      <c r="B41" s="115">
        <v>4.9800000000000004</v>
      </c>
      <c r="C41" s="115">
        <v>4.9800000000000004</v>
      </c>
      <c r="D41" s="115">
        <v>5.46</v>
      </c>
    </row>
    <row r="42" spans="1:4" x14ac:dyDescent="0.25">
      <c r="A42" s="114">
        <v>31</v>
      </c>
      <c r="B42" s="115">
        <v>5.15</v>
      </c>
      <c r="C42" s="115">
        <v>5.15</v>
      </c>
      <c r="D42" s="115">
        <v>5.64</v>
      </c>
    </row>
    <row r="43" spans="1:4" x14ac:dyDescent="0.25">
      <c r="A43" s="114">
        <v>32</v>
      </c>
      <c r="B43" s="115">
        <v>5.32</v>
      </c>
      <c r="C43" s="115">
        <v>5.32</v>
      </c>
      <c r="D43" s="115">
        <v>5.82</v>
      </c>
    </row>
    <row r="44" spans="1:4" x14ac:dyDescent="0.25">
      <c r="A44" s="114">
        <v>33</v>
      </c>
      <c r="B44" s="115">
        <v>5.5</v>
      </c>
      <c r="C44" s="115">
        <v>5.5</v>
      </c>
      <c r="D44" s="115">
        <v>6.02</v>
      </c>
    </row>
    <row r="45" spans="1:4" x14ac:dyDescent="0.25">
      <c r="A45" s="114">
        <v>34</v>
      </c>
      <c r="B45" s="115">
        <v>5.68</v>
      </c>
      <c r="C45" s="115">
        <v>5.68</v>
      </c>
      <c r="D45" s="115">
        <v>6.22</v>
      </c>
    </row>
    <row r="46" spans="1:4" x14ac:dyDescent="0.25">
      <c r="A46" s="114">
        <v>35</v>
      </c>
      <c r="B46" s="115">
        <v>5.86</v>
      </c>
      <c r="C46" s="115">
        <v>5.86</v>
      </c>
      <c r="D46" s="115">
        <v>6.43</v>
      </c>
    </row>
    <row r="47" spans="1:4" x14ac:dyDescent="0.25">
      <c r="A47" s="114">
        <v>36</v>
      </c>
      <c r="B47" s="115">
        <v>6.06</v>
      </c>
      <c r="C47" s="115">
        <v>6.06</v>
      </c>
      <c r="D47" s="115">
        <v>6.64</v>
      </c>
    </row>
    <row r="48" spans="1:4" x14ac:dyDescent="0.25">
      <c r="A48" s="114">
        <v>37</v>
      </c>
      <c r="B48" s="115">
        <v>6.26</v>
      </c>
      <c r="C48" s="115">
        <v>6.26</v>
      </c>
      <c r="D48" s="115">
        <v>6.85</v>
      </c>
    </row>
    <row r="49" spans="1:4" x14ac:dyDescent="0.25">
      <c r="A49" s="114">
        <v>38</v>
      </c>
      <c r="B49" s="115">
        <v>6.47</v>
      </c>
      <c r="C49" s="115">
        <v>6.47</v>
      </c>
      <c r="D49" s="115">
        <v>7.08</v>
      </c>
    </row>
    <row r="50" spans="1:4" x14ac:dyDescent="0.25">
      <c r="A50" s="114">
        <v>39</v>
      </c>
      <c r="B50" s="115">
        <v>6.67</v>
      </c>
      <c r="C50" s="115">
        <v>6.67</v>
      </c>
      <c r="D50" s="115">
        <v>7.3</v>
      </c>
    </row>
    <row r="51" spans="1:4" x14ac:dyDescent="0.25">
      <c r="A51" s="114">
        <v>40</v>
      </c>
      <c r="B51" s="115">
        <v>6.88</v>
      </c>
      <c r="C51" s="115">
        <v>6.88</v>
      </c>
      <c r="D51" s="115">
        <v>7.54</v>
      </c>
    </row>
    <row r="52" spans="1:4" x14ac:dyDescent="0.25">
      <c r="A52" s="114">
        <v>41</v>
      </c>
      <c r="B52" s="115">
        <v>7.11</v>
      </c>
      <c r="C52" s="115">
        <v>7.11</v>
      </c>
      <c r="D52" s="115">
        <v>7.78</v>
      </c>
    </row>
    <row r="53" spans="1:4" x14ac:dyDescent="0.25">
      <c r="A53" s="114">
        <v>42</v>
      </c>
      <c r="B53" s="115">
        <v>7.33</v>
      </c>
      <c r="C53" s="115">
        <v>7.33</v>
      </c>
      <c r="D53" s="115">
        <v>8.0399999999999991</v>
      </c>
    </row>
    <row r="54" spans="1:4" x14ac:dyDescent="0.25">
      <c r="A54" s="114">
        <v>43</v>
      </c>
      <c r="B54" s="115">
        <v>7.57</v>
      </c>
      <c r="C54" s="115">
        <v>7.57</v>
      </c>
      <c r="D54" s="115">
        <v>8.2899999999999991</v>
      </c>
    </row>
    <row r="55" spans="1:4" x14ac:dyDescent="0.25">
      <c r="A55" s="114">
        <v>44</v>
      </c>
      <c r="B55" s="115">
        <v>7.81</v>
      </c>
      <c r="C55" s="115">
        <v>7.81</v>
      </c>
      <c r="D55" s="115">
        <v>8.56</v>
      </c>
    </row>
    <row r="56" spans="1:4" x14ac:dyDescent="0.25">
      <c r="A56" s="114">
        <v>45</v>
      </c>
      <c r="B56" s="115">
        <v>8.06</v>
      </c>
      <c r="C56" s="115">
        <v>8.06</v>
      </c>
      <c r="D56" s="115">
        <v>8.83</v>
      </c>
    </row>
    <row r="57" spans="1:4" x14ac:dyDescent="0.25">
      <c r="A57" s="114">
        <v>46</v>
      </c>
      <c r="B57" s="115">
        <v>8.31</v>
      </c>
      <c r="C57" s="115">
        <v>8.31</v>
      </c>
      <c r="D57" s="115">
        <v>9.11</v>
      </c>
    </row>
    <row r="58" spans="1:4" x14ac:dyDescent="0.25">
      <c r="A58" s="114">
        <v>47</v>
      </c>
      <c r="B58" s="115">
        <v>8.58</v>
      </c>
      <c r="C58" s="115">
        <v>8.58</v>
      </c>
      <c r="D58" s="115">
        <v>9.39</v>
      </c>
    </row>
    <row r="59" spans="1:4" x14ac:dyDescent="0.25">
      <c r="A59" s="114">
        <v>48</v>
      </c>
      <c r="B59" s="115">
        <v>8.84</v>
      </c>
      <c r="C59" s="115">
        <v>8.84</v>
      </c>
      <c r="D59" s="115">
        <v>9.69</v>
      </c>
    </row>
    <row r="60" spans="1:4" x14ac:dyDescent="0.25">
      <c r="A60" s="114">
        <v>49</v>
      </c>
      <c r="B60" s="115">
        <v>9.1199999999999992</v>
      </c>
      <c r="C60" s="115">
        <v>9.1199999999999992</v>
      </c>
      <c r="D60" s="115">
        <v>9.99</v>
      </c>
    </row>
    <row r="61" spans="1:4" x14ac:dyDescent="0.25">
      <c r="A61" s="114">
        <v>50</v>
      </c>
      <c r="B61" s="115">
        <v>9.4</v>
      </c>
      <c r="C61" s="115">
        <v>9.4</v>
      </c>
      <c r="D61" s="115">
        <v>10.29</v>
      </c>
    </row>
    <row r="62" spans="1:4" x14ac:dyDescent="0.25">
      <c r="A62" s="114">
        <v>51</v>
      </c>
      <c r="B62" s="115">
        <v>9.6999999999999993</v>
      </c>
      <c r="C62" s="115">
        <v>9.6999999999999993</v>
      </c>
      <c r="D62" s="115">
        <v>10.61</v>
      </c>
    </row>
    <row r="63" spans="1:4" x14ac:dyDescent="0.25">
      <c r="A63" s="114">
        <v>52</v>
      </c>
      <c r="B63" s="115">
        <v>10</v>
      </c>
      <c r="C63" s="115">
        <v>10</v>
      </c>
      <c r="D63" s="115">
        <v>10.93</v>
      </c>
    </row>
    <row r="64" spans="1:4" x14ac:dyDescent="0.25">
      <c r="A64" s="114">
        <v>53</v>
      </c>
      <c r="B64" s="115">
        <v>10.3</v>
      </c>
      <c r="C64" s="115">
        <v>10.3</v>
      </c>
      <c r="D64" s="115">
        <v>11.27</v>
      </c>
    </row>
    <row r="65" spans="1:4" x14ac:dyDescent="0.25">
      <c r="A65" s="114">
        <v>54</v>
      </c>
      <c r="B65" s="115">
        <v>10.62</v>
      </c>
      <c r="C65" s="115">
        <v>10.62</v>
      </c>
      <c r="D65" s="115">
        <v>11.61</v>
      </c>
    </row>
    <row r="66" spans="1:4" x14ac:dyDescent="0.25">
      <c r="A66" s="114">
        <v>55</v>
      </c>
      <c r="B66" s="115">
        <v>10.93</v>
      </c>
      <c r="C66" s="115">
        <v>10.93</v>
      </c>
      <c r="D66" s="115">
        <v>11.96</v>
      </c>
    </row>
    <row r="67" spans="1:4" x14ac:dyDescent="0.25">
      <c r="A67" s="114">
        <v>56</v>
      </c>
      <c r="B67" s="115">
        <v>11.27</v>
      </c>
      <c r="C67" s="115">
        <v>11.27</v>
      </c>
      <c r="D67" s="115">
        <v>12.32</v>
      </c>
    </row>
    <row r="68" spans="1:4" x14ac:dyDescent="0.25">
      <c r="A68" s="114">
        <v>57</v>
      </c>
      <c r="B68" s="115">
        <v>11.62</v>
      </c>
      <c r="C68" s="115">
        <v>11.62</v>
      </c>
      <c r="D68" s="115">
        <v>12.7</v>
      </c>
    </row>
    <row r="69" spans="1:4" x14ac:dyDescent="0.25">
      <c r="A69" s="114">
        <v>58</v>
      </c>
      <c r="B69" s="115">
        <v>11.97</v>
      </c>
      <c r="C69" s="115">
        <v>11.97</v>
      </c>
      <c r="D69" s="115">
        <v>13.08</v>
      </c>
    </row>
    <row r="70" spans="1:4" x14ac:dyDescent="0.25">
      <c r="A70" s="114">
        <v>59</v>
      </c>
      <c r="B70" s="115">
        <v>12.34</v>
      </c>
      <c r="C70" s="115">
        <v>12.34</v>
      </c>
      <c r="D70" s="115">
        <v>13.47</v>
      </c>
    </row>
    <row r="71" spans="1:4" x14ac:dyDescent="0.25">
      <c r="A71" s="114">
        <v>60</v>
      </c>
      <c r="B71" s="115">
        <v>12.73</v>
      </c>
      <c r="C71" s="115">
        <v>12.73</v>
      </c>
      <c r="D71" s="115">
        <v>13.88</v>
      </c>
    </row>
    <row r="72" spans="1:4" x14ac:dyDescent="0.25">
      <c r="A72" s="114">
        <v>61</v>
      </c>
      <c r="B72" s="115">
        <v>13.14</v>
      </c>
      <c r="C72" s="115">
        <v>13.14</v>
      </c>
      <c r="D72" s="115">
        <v>14.32</v>
      </c>
    </row>
    <row r="73" spans="1:4" x14ac:dyDescent="0.25">
      <c r="A73" s="114">
        <v>62</v>
      </c>
      <c r="B73" s="115">
        <v>13.56</v>
      </c>
      <c r="C73" s="115">
        <v>13.56</v>
      </c>
      <c r="D73" s="115">
        <v>14.77</v>
      </c>
    </row>
    <row r="74" spans="1:4" x14ac:dyDescent="0.25">
      <c r="A74" s="114">
        <v>63</v>
      </c>
      <c r="B74" s="115">
        <v>14.01</v>
      </c>
      <c r="C74" s="115">
        <v>14.01</v>
      </c>
      <c r="D74" s="115">
        <v>15.25</v>
      </c>
    </row>
    <row r="75" spans="1:4" x14ac:dyDescent="0.25">
      <c r="A75" s="114">
        <v>64</v>
      </c>
      <c r="B75" s="115">
        <v>14.49</v>
      </c>
      <c r="C75" s="115">
        <v>14.49</v>
      </c>
      <c r="D75" s="115">
        <v>15.75</v>
      </c>
    </row>
    <row r="76" spans="1:4" x14ac:dyDescent="0.25">
      <c r="A76" s="114">
        <v>65</v>
      </c>
      <c r="B76" s="115">
        <v>15</v>
      </c>
      <c r="C76" s="115">
        <v>15</v>
      </c>
      <c r="D76" s="115">
        <v>16.29</v>
      </c>
    </row>
    <row r="77" spans="1:4" x14ac:dyDescent="0.25">
      <c r="A77" s="114">
        <v>66</v>
      </c>
      <c r="B77" s="115">
        <v>15.54</v>
      </c>
      <c r="C77" s="115">
        <v>15.54</v>
      </c>
      <c r="D77" s="115">
        <v>16.86</v>
      </c>
    </row>
    <row r="78" spans="1:4" x14ac:dyDescent="0.25">
      <c r="A78" s="114">
        <v>67</v>
      </c>
      <c r="B78" s="115">
        <v>16.14</v>
      </c>
      <c r="C78" s="115">
        <v>16.14</v>
      </c>
      <c r="D78" s="115">
        <v>17.47</v>
      </c>
    </row>
    <row r="79" spans="1:4" x14ac:dyDescent="0.25">
      <c r="A79" s="114">
        <v>68</v>
      </c>
      <c r="B79" s="115">
        <v>16.14</v>
      </c>
      <c r="C79" s="115">
        <v>16.14</v>
      </c>
      <c r="D79" s="115">
        <v>17.47</v>
      </c>
    </row>
    <row r="80" spans="1:4" x14ac:dyDescent="0.25">
      <c r="A80" s="114">
        <v>69</v>
      </c>
      <c r="B80" s="115">
        <v>15.51</v>
      </c>
      <c r="C80" s="115">
        <v>15.51</v>
      </c>
      <c r="D80" s="115">
        <v>16.84</v>
      </c>
    </row>
    <row r="81" spans="1:4" x14ac:dyDescent="0.25">
      <c r="A81" s="114">
        <v>70</v>
      </c>
      <c r="B81" s="115">
        <v>14.89</v>
      </c>
      <c r="C81" s="115">
        <v>14.89</v>
      </c>
      <c r="D81" s="115">
        <v>16.21</v>
      </c>
    </row>
    <row r="82" spans="1:4" x14ac:dyDescent="0.25">
      <c r="A82" s="114">
        <v>71</v>
      </c>
      <c r="B82" s="115">
        <v>14.28</v>
      </c>
      <c r="C82" s="115">
        <v>14.28</v>
      </c>
      <c r="D82" s="115">
        <v>15.59</v>
      </c>
    </row>
    <row r="83" spans="1:4" x14ac:dyDescent="0.25">
      <c r="A83" s="114">
        <v>72</v>
      </c>
      <c r="B83" s="115">
        <v>13.67</v>
      </c>
      <c r="C83" s="115">
        <v>13.67</v>
      </c>
      <c r="D83" s="115">
        <v>14.96</v>
      </c>
    </row>
    <row r="84" spans="1:4" x14ac:dyDescent="0.25">
      <c r="A84" s="114">
        <v>73</v>
      </c>
      <c r="B84" s="115">
        <v>13.08</v>
      </c>
      <c r="C84" s="115">
        <v>13.08</v>
      </c>
      <c r="D84" s="115">
        <v>14.34</v>
      </c>
    </row>
    <row r="85" spans="1:4" x14ac:dyDescent="0.25">
      <c r="A85" s="114">
        <v>74</v>
      </c>
      <c r="B85" s="115">
        <v>12.48</v>
      </c>
      <c r="C85" s="115">
        <v>12.48</v>
      </c>
      <c r="D85" s="115">
        <v>13.74</v>
      </c>
    </row>
    <row r="86" spans="1:4" x14ac:dyDescent="0.25">
      <c r="A86" s="114">
        <v>75</v>
      </c>
      <c r="B86" s="115">
        <v>12.2</v>
      </c>
      <c r="C86" s="115">
        <v>12.2</v>
      </c>
      <c r="D86" s="115">
        <v>13.43</v>
      </c>
    </row>
  </sheetData>
  <sheetProtection algorithmName="SHA-512" hashValue="3d87Pk/4tWjl8NPOaWk7lB2Xmt87BS8vGUy+fBR6z0ArCrUD8tczTLPTX3GnVu/vbeK3UhKTtOK3pwco87w9/w==" saltValue="jOMKh7GEuPustJDJ8QIkTA==" spinCount="100000" sheet="1" objects="1" scenarios="1"/>
  <conditionalFormatting sqref="A6">
    <cfRule type="expression" dxfId="459" priority="19" stopIfTrue="1">
      <formula>MOD(ROW(),2)=0</formula>
    </cfRule>
    <cfRule type="expression" dxfId="458" priority="20" stopIfTrue="1">
      <formula>MOD(ROW(),2)&lt;&gt;0</formula>
    </cfRule>
  </conditionalFormatting>
  <conditionalFormatting sqref="B6:D17 C18:D21">
    <cfRule type="expression" dxfId="457" priority="21" stopIfTrue="1">
      <formula>MOD(ROW(),2)=0</formula>
    </cfRule>
    <cfRule type="expression" dxfId="456" priority="22" stopIfTrue="1">
      <formula>MOD(ROW(),2)&lt;&gt;0</formula>
    </cfRule>
  </conditionalFormatting>
  <conditionalFormatting sqref="A7:A20">
    <cfRule type="expression" dxfId="455" priority="13" stopIfTrue="1">
      <formula>MOD(ROW(),2)=0</formula>
    </cfRule>
    <cfRule type="expression" dxfId="454" priority="14" stopIfTrue="1">
      <formula>MOD(ROW(),2)&lt;&gt;0</formula>
    </cfRule>
  </conditionalFormatting>
  <conditionalFormatting sqref="B18:B21">
    <cfRule type="expression" dxfId="453" priority="9" stopIfTrue="1">
      <formula>MOD(ROW(),2)=0</formula>
    </cfRule>
    <cfRule type="expression" dxfId="452" priority="10" stopIfTrue="1">
      <formula>MOD(ROW(),2)&lt;&gt;0</formula>
    </cfRule>
  </conditionalFormatting>
  <conditionalFormatting sqref="A26:A86">
    <cfRule type="expression" dxfId="451" priority="5" stopIfTrue="1">
      <formula>MOD(ROW(),2)=0</formula>
    </cfRule>
    <cfRule type="expression" dxfId="450" priority="6" stopIfTrue="1">
      <formula>MOD(ROW(),2)&lt;&gt;0</formula>
    </cfRule>
  </conditionalFormatting>
  <conditionalFormatting sqref="B26:D86">
    <cfRule type="expression" dxfId="449" priority="7" stopIfTrue="1">
      <formula>MOD(ROW(),2)=0</formula>
    </cfRule>
    <cfRule type="expression" dxfId="448" priority="8" stopIfTrue="1">
      <formula>MOD(ROW(),2)&lt;&gt;0</formula>
    </cfRule>
  </conditionalFormatting>
  <conditionalFormatting sqref="A21">
    <cfRule type="expression" dxfId="447" priority="1" stopIfTrue="1">
      <formula>MOD(ROW(),2)=0</formula>
    </cfRule>
    <cfRule type="expression" dxfId="446" priority="2" stopIfTrue="1">
      <formula>MOD(ROW(),2)&lt;&gt;0</formula>
    </cfRule>
  </conditionalFormatting>
  <hyperlinks>
    <hyperlink ref="B24" location="Assumptions!A1" display="Assumptions" xr:uid="{79958FBD-1050-4497-B65D-557209A8ADA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79"/>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2" width="22.5546875" style="28" customWidth="1"/>
    <col min="3" max="3" width="10.1093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x-709</v>
      </c>
      <c r="B3" s="58"/>
      <c r="C3" s="58"/>
      <c r="D3" s="58"/>
      <c r="E3" s="58"/>
      <c r="F3" s="58"/>
      <c r="G3" s="58"/>
      <c r="H3" s="58"/>
      <c r="I3" s="58"/>
    </row>
    <row r="4" spans="1:9" x14ac:dyDescent="0.25">
      <c r="A4" s="60"/>
    </row>
    <row r="6" spans="1:9" ht="26.4" x14ac:dyDescent="0.25">
      <c r="A6" s="95" t="s">
        <v>24</v>
      </c>
      <c r="B6" s="96" t="s">
        <v>26</v>
      </c>
    </row>
    <row r="7" spans="1:9" ht="48" customHeight="1" x14ac:dyDescent="0.25">
      <c r="A7" s="97" t="s">
        <v>348</v>
      </c>
      <c r="B7" s="98" t="s">
        <v>351</v>
      </c>
    </row>
    <row r="8" spans="1:9" x14ac:dyDescent="0.25">
      <c r="A8" s="97" t="s">
        <v>349</v>
      </c>
      <c r="B8" s="98" t="s">
        <v>50</v>
      </c>
    </row>
    <row r="9" spans="1:9" x14ac:dyDescent="0.25">
      <c r="A9" s="97" t="s">
        <v>17</v>
      </c>
      <c r="B9" s="98" t="s">
        <v>495</v>
      </c>
    </row>
    <row r="10" spans="1:9" ht="39.6" x14ac:dyDescent="0.25">
      <c r="A10" s="97" t="s">
        <v>2</v>
      </c>
      <c r="B10" s="98" t="s">
        <v>524</v>
      </c>
    </row>
    <row r="11" spans="1:9" x14ac:dyDescent="0.25">
      <c r="A11" s="97" t="s">
        <v>23</v>
      </c>
      <c r="B11" s="98" t="s">
        <v>355</v>
      </c>
    </row>
    <row r="12" spans="1:9" x14ac:dyDescent="0.25">
      <c r="A12" s="97" t="s">
        <v>271</v>
      </c>
      <c r="B12" s="98" t="s">
        <v>378</v>
      </c>
    </row>
    <row r="13" spans="1:9" x14ac:dyDescent="0.25">
      <c r="A13" s="97" t="s">
        <v>389</v>
      </c>
      <c r="B13" s="98">
        <v>1</v>
      </c>
    </row>
    <row r="14" spans="1:9" x14ac:dyDescent="0.25">
      <c r="A14" s="97" t="s">
        <v>18</v>
      </c>
      <c r="B14" s="98">
        <v>709</v>
      </c>
    </row>
    <row r="15" spans="1:9" x14ac:dyDescent="0.25">
      <c r="A15" s="97" t="s">
        <v>58</v>
      </c>
      <c r="B15" s="98" t="s">
        <v>525</v>
      </c>
    </row>
    <row r="16" spans="1:9" x14ac:dyDescent="0.25">
      <c r="A16" s="97" t="s">
        <v>59</v>
      </c>
      <c r="B16" s="98" t="s">
        <v>526</v>
      </c>
    </row>
    <row r="17" spans="1:2" ht="112.5" customHeight="1" x14ac:dyDescent="0.25">
      <c r="A17" s="97" t="s">
        <v>360</v>
      </c>
      <c r="B17" s="98" t="s">
        <v>827</v>
      </c>
    </row>
    <row r="18" spans="1:2" x14ac:dyDescent="0.25">
      <c r="A18" s="97" t="s">
        <v>19</v>
      </c>
      <c r="B18" s="102">
        <v>45184</v>
      </c>
    </row>
    <row r="19" spans="1:2" x14ac:dyDescent="0.25">
      <c r="A19" s="97" t="s">
        <v>20</v>
      </c>
      <c r="B19" s="110"/>
    </row>
    <row r="20" spans="1:2" x14ac:dyDescent="0.25">
      <c r="A20" s="97" t="s">
        <v>269</v>
      </c>
      <c r="B20" s="92" t="s">
        <v>361</v>
      </c>
    </row>
    <row r="21" spans="1:2" x14ac:dyDescent="0.25">
      <c r="A21" s="90" t="s">
        <v>895</v>
      </c>
      <c r="B21" s="92" t="s">
        <v>846</v>
      </c>
    </row>
    <row r="23" spans="1:2" x14ac:dyDescent="0.25">
      <c r="B23" s="107" t="str">
        <f>HYPERLINK("#'Factor List'!A1","Back to Factor List")</f>
        <v>Back to Factor List</v>
      </c>
    </row>
    <row r="24" spans="1:2" x14ac:dyDescent="0.25">
      <c r="B24" s="107" t="s">
        <v>839</v>
      </c>
    </row>
    <row r="26" spans="1:2" x14ac:dyDescent="0.25">
      <c r="A26" s="113" t="s">
        <v>278</v>
      </c>
      <c r="B26" s="113" t="s">
        <v>527</v>
      </c>
    </row>
    <row r="27" spans="1:2" x14ac:dyDescent="0.25">
      <c r="A27" s="114">
        <v>16</v>
      </c>
      <c r="B27" s="115">
        <v>5.83</v>
      </c>
    </row>
    <row r="28" spans="1:2" x14ac:dyDescent="0.25">
      <c r="A28" s="114">
        <v>17</v>
      </c>
      <c r="B28" s="115">
        <v>6.05</v>
      </c>
    </row>
    <row r="29" spans="1:2" x14ac:dyDescent="0.25">
      <c r="A29" s="114">
        <v>18</v>
      </c>
      <c r="B29" s="115">
        <v>6.27</v>
      </c>
    </row>
    <row r="30" spans="1:2" x14ac:dyDescent="0.25">
      <c r="A30" s="114">
        <v>19</v>
      </c>
      <c r="B30" s="115">
        <v>6.5</v>
      </c>
    </row>
    <row r="31" spans="1:2" x14ac:dyDescent="0.25">
      <c r="A31" s="114">
        <v>20</v>
      </c>
      <c r="B31" s="115">
        <v>6.72</v>
      </c>
    </row>
    <row r="32" spans="1:2" x14ac:dyDescent="0.25">
      <c r="A32" s="114">
        <v>21</v>
      </c>
      <c r="B32" s="115">
        <v>6.96</v>
      </c>
    </row>
    <row r="33" spans="1:2" x14ac:dyDescent="0.25">
      <c r="A33" s="114">
        <v>22</v>
      </c>
      <c r="B33" s="115">
        <v>7.2</v>
      </c>
    </row>
    <row r="34" spans="1:2" x14ac:dyDescent="0.25">
      <c r="A34" s="114">
        <v>23</v>
      </c>
      <c r="B34" s="115">
        <v>7.45</v>
      </c>
    </row>
    <row r="35" spans="1:2" x14ac:dyDescent="0.25">
      <c r="A35" s="114">
        <v>24</v>
      </c>
      <c r="B35" s="115">
        <v>7.71</v>
      </c>
    </row>
    <row r="36" spans="1:2" x14ac:dyDescent="0.25">
      <c r="A36" s="114">
        <v>25</v>
      </c>
      <c r="B36" s="115">
        <v>7.98</v>
      </c>
    </row>
    <row r="37" spans="1:2" x14ac:dyDescent="0.25">
      <c r="A37" s="114">
        <v>26</v>
      </c>
      <c r="B37" s="115">
        <v>8.25</v>
      </c>
    </row>
    <row r="38" spans="1:2" x14ac:dyDescent="0.25">
      <c r="A38" s="114">
        <v>27</v>
      </c>
      <c r="B38" s="115">
        <v>8.5399999999999991</v>
      </c>
    </row>
    <row r="39" spans="1:2" x14ac:dyDescent="0.25">
      <c r="A39" s="114">
        <v>28</v>
      </c>
      <c r="B39" s="115">
        <v>8.83</v>
      </c>
    </row>
    <row r="40" spans="1:2" x14ac:dyDescent="0.25">
      <c r="A40" s="114">
        <v>29</v>
      </c>
      <c r="B40" s="115">
        <v>9.15</v>
      </c>
    </row>
    <row r="41" spans="1:2" x14ac:dyDescent="0.25">
      <c r="A41" s="114">
        <v>30</v>
      </c>
      <c r="B41" s="115">
        <v>9.4700000000000006</v>
      </c>
    </row>
    <row r="42" spans="1:2" x14ac:dyDescent="0.25">
      <c r="A42" s="114">
        <v>31</v>
      </c>
      <c r="B42" s="115">
        <v>9.7899999999999991</v>
      </c>
    </row>
    <row r="43" spans="1:2" x14ac:dyDescent="0.25">
      <c r="A43" s="114">
        <v>32</v>
      </c>
      <c r="B43" s="115">
        <v>10.130000000000001</v>
      </c>
    </row>
    <row r="44" spans="1:2" x14ac:dyDescent="0.25">
      <c r="A44" s="114">
        <v>33</v>
      </c>
      <c r="B44" s="115">
        <v>10.48</v>
      </c>
    </row>
    <row r="45" spans="1:2" x14ac:dyDescent="0.25">
      <c r="A45" s="114">
        <v>34</v>
      </c>
      <c r="B45" s="115">
        <v>10.83</v>
      </c>
    </row>
    <row r="46" spans="1:2" x14ac:dyDescent="0.25">
      <c r="A46" s="114">
        <v>35</v>
      </c>
      <c r="B46" s="115">
        <v>11.2</v>
      </c>
    </row>
    <row r="47" spans="1:2" x14ac:dyDescent="0.25">
      <c r="A47" s="114">
        <v>36</v>
      </c>
      <c r="B47" s="115">
        <v>11.59</v>
      </c>
    </row>
    <row r="48" spans="1:2" x14ac:dyDescent="0.25">
      <c r="A48" s="114">
        <v>37</v>
      </c>
      <c r="B48" s="115">
        <v>11.98</v>
      </c>
    </row>
    <row r="49" spans="1:2" x14ac:dyDescent="0.25">
      <c r="A49" s="114">
        <v>38</v>
      </c>
      <c r="B49" s="115">
        <v>12.39</v>
      </c>
    </row>
    <row r="50" spans="1:2" x14ac:dyDescent="0.25">
      <c r="A50" s="114">
        <v>39</v>
      </c>
      <c r="B50" s="115">
        <v>12.81</v>
      </c>
    </row>
    <row r="51" spans="1:2" x14ac:dyDescent="0.25">
      <c r="A51" s="114">
        <v>40</v>
      </c>
      <c r="B51" s="115">
        <v>13.25</v>
      </c>
    </row>
    <row r="52" spans="1:2" x14ac:dyDescent="0.25">
      <c r="A52" s="114">
        <v>41</v>
      </c>
      <c r="B52" s="115">
        <v>13.7</v>
      </c>
    </row>
    <row r="53" spans="1:2" x14ac:dyDescent="0.25">
      <c r="A53" s="114">
        <v>42</v>
      </c>
      <c r="B53" s="115">
        <v>14.16</v>
      </c>
    </row>
    <row r="54" spans="1:2" x14ac:dyDescent="0.25">
      <c r="A54" s="114">
        <v>43</v>
      </c>
      <c r="B54" s="115">
        <v>14.64</v>
      </c>
    </row>
    <row r="55" spans="1:2" x14ac:dyDescent="0.25">
      <c r="A55" s="114">
        <v>44</v>
      </c>
      <c r="B55" s="115">
        <v>15.14</v>
      </c>
    </row>
    <row r="56" spans="1:2" x14ac:dyDescent="0.25">
      <c r="A56" s="114">
        <v>45</v>
      </c>
      <c r="B56" s="115">
        <v>15.66</v>
      </c>
    </row>
    <row r="57" spans="1:2" x14ac:dyDescent="0.25">
      <c r="A57" s="114">
        <v>46</v>
      </c>
      <c r="B57" s="115">
        <v>16.190000000000001</v>
      </c>
    </row>
    <row r="58" spans="1:2" x14ac:dyDescent="0.25">
      <c r="A58" s="114">
        <v>47</v>
      </c>
      <c r="B58" s="115">
        <v>16.73</v>
      </c>
    </row>
    <row r="59" spans="1:2" x14ac:dyDescent="0.25">
      <c r="A59" s="114">
        <v>48</v>
      </c>
      <c r="B59" s="115">
        <v>17.3</v>
      </c>
    </row>
    <row r="60" spans="1:2" x14ac:dyDescent="0.25">
      <c r="A60" s="114">
        <v>49</v>
      </c>
      <c r="B60" s="115">
        <v>17.89</v>
      </c>
    </row>
    <row r="61" spans="1:2" x14ac:dyDescent="0.25">
      <c r="A61" s="114">
        <v>50</v>
      </c>
      <c r="B61" s="115">
        <v>18.489999999999998</v>
      </c>
    </row>
    <row r="62" spans="1:2" x14ac:dyDescent="0.25">
      <c r="A62" s="114">
        <v>51</v>
      </c>
      <c r="B62" s="115">
        <v>19.12</v>
      </c>
    </row>
    <row r="63" spans="1:2" x14ac:dyDescent="0.25">
      <c r="A63" s="114">
        <v>52</v>
      </c>
      <c r="B63" s="115">
        <v>19.78</v>
      </c>
    </row>
    <row r="64" spans="1:2" x14ac:dyDescent="0.25">
      <c r="A64" s="114">
        <v>53</v>
      </c>
      <c r="B64" s="115">
        <v>20.46</v>
      </c>
    </row>
    <row r="65" spans="1:2" x14ac:dyDescent="0.25">
      <c r="A65" s="114">
        <v>54</v>
      </c>
      <c r="B65" s="115">
        <v>21.16</v>
      </c>
    </row>
    <row r="66" spans="1:2" x14ac:dyDescent="0.25">
      <c r="A66" s="114">
        <v>55</v>
      </c>
      <c r="B66" s="115">
        <v>21.9</v>
      </c>
    </row>
    <row r="67" spans="1:2" x14ac:dyDescent="0.25">
      <c r="A67" s="114">
        <v>56</v>
      </c>
      <c r="B67" s="115">
        <v>22.67</v>
      </c>
    </row>
    <row r="68" spans="1:2" x14ac:dyDescent="0.25">
      <c r="A68" s="114">
        <v>57</v>
      </c>
      <c r="B68" s="115">
        <v>23.48</v>
      </c>
    </row>
    <row r="69" spans="1:2" x14ac:dyDescent="0.25">
      <c r="A69" s="114">
        <v>58</v>
      </c>
      <c r="B69" s="115">
        <v>24.32</v>
      </c>
    </row>
    <row r="70" spans="1:2" x14ac:dyDescent="0.25">
      <c r="A70" s="114">
        <v>59</v>
      </c>
      <c r="B70" s="115">
        <v>25.2</v>
      </c>
    </row>
    <row r="71" spans="1:2" x14ac:dyDescent="0.25">
      <c r="A71" s="114">
        <v>60</v>
      </c>
      <c r="B71" s="115">
        <v>25.36</v>
      </c>
    </row>
    <row r="72" spans="1:2" x14ac:dyDescent="0.25">
      <c r="A72" s="114">
        <v>61</v>
      </c>
      <c r="B72" s="115">
        <v>24.73</v>
      </c>
    </row>
    <row r="73" spans="1:2" x14ac:dyDescent="0.25">
      <c r="A73" s="114">
        <v>62</v>
      </c>
      <c r="B73" s="115">
        <v>24.11</v>
      </c>
    </row>
    <row r="74" spans="1:2" x14ac:dyDescent="0.25">
      <c r="A74" s="114">
        <v>63</v>
      </c>
      <c r="B74" s="115">
        <v>23.48</v>
      </c>
    </row>
    <row r="75" spans="1:2" x14ac:dyDescent="0.25">
      <c r="A75" s="114">
        <v>64</v>
      </c>
      <c r="B75" s="115">
        <v>22.85</v>
      </c>
    </row>
    <row r="76" spans="1:2" x14ac:dyDescent="0.25">
      <c r="A76" s="114">
        <v>65</v>
      </c>
      <c r="B76" s="115">
        <v>22.22</v>
      </c>
    </row>
    <row r="77" spans="1:2" x14ac:dyDescent="0.25">
      <c r="A77" s="114">
        <v>66</v>
      </c>
      <c r="B77" s="115">
        <v>21.58</v>
      </c>
    </row>
    <row r="78" spans="1:2" x14ac:dyDescent="0.25">
      <c r="A78" s="114">
        <v>67</v>
      </c>
      <c r="B78" s="115">
        <v>20.95</v>
      </c>
    </row>
    <row r="79" spans="1:2" x14ac:dyDescent="0.25">
      <c r="A79" s="114">
        <v>68</v>
      </c>
      <c r="B79" s="115">
        <v>20.32</v>
      </c>
    </row>
    <row r="80" spans="1:2" x14ac:dyDescent="0.25">
      <c r="A80" s="114">
        <v>69</v>
      </c>
      <c r="B80" s="115">
        <v>19.690000000000001</v>
      </c>
    </row>
    <row r="81" spans="1:2" x14ac:dyDescent="0.25">
      <c r="A81" s="114">
        <v>70</v>
      </c>
      <c r="B81" s="115">
        <v>19.05</v>
      </c>
    </row>
    <row r="82" spans="1:2" x14ac:dyDescent="0.25">
      <c r="A82" s="114">
        <v>71</v>
      </c>
      <c r="B82" s="115">
        <v>18.43</v>
      </c>
    </row>
    <row r="83" spans="1:2" x14ac:dyDescent="0.25">
      <c r="A83" s="114">
        <v>72</v>
      </c>
      <c r="B83" s="115">
        <v>17.809999999999999</v>
      </c>
    </row>
    <row r="84" spans="1:2" x14ac:dyDescent="0.25">
      <c r="A84" s="114">
        <v>73</v>
      </c>
      <c r="B84" s="115">
        <v>17.2</v>
      </c>
    </row>
    <row r="85" spans="1:2" x14ac:dyDescent="0.25">
      <c r="A85" s="114">
        <v>74</v>
      </c>
      <c r="B85" s="115">
        <v>16.600000000000001</v>
      </c>
    </row>
    <row r="86" spans="1:2" x14ac:dyDescent="0.25">
      <c r="A86" s="114">
        <v>75</v>
      </c>
      <c r="B86" s="115">
        <v>16.29</v>
      </c>
    </row>
  </sheetData>
  <sheetProtection algorithmName="SHA-512" hashValue="OOmpGOGUlWyse5z/BybWJu//2o6phdDMSuSSwwHwO3nxsgA59wUmSfBaZ/IQ4u/big4UPHsv8sNXiA4v8WyAmw==" saltValue="KRsEeB7xQ8sbJ9+oG+T78w==" spinCount="100000" sheet="1" objects="1" scenarios="1"/>
  <conditionalFormatting sqref="A6">
    <cfRule type="expression" dxfId="445" priority="17" stopIfTrue="1">
      <formula>MOD(ROW(),2)=0</formula>
    </cfRule>
    <cfRule type="expression" dxfId="444" priority="18" stopIfTrue="1">
      <formula>MOD(ROW(),2)&lt;&gt;0</formula>
    </cfRule>
  </conditionalFormatting>
  <conditionalFormatting sqref="B6:B17">
    <cfRule type="expression" dxfId="443" priority="19" stopIfTrue="1">
      <formula>MOD(ROW(),2)=0</formula>
    </cfRule>
    <cfRule type="expression" dxfId="442" priority="20" stopIfTrue="1">
      <formula>MOD(ROW(),2)&lt;&gt;0</formula>
    </cfRule>
  </conditionalFormatting>
  <conditionalFormatting sqref="A7:A20">
    <cfRule type="expression" dxfId="441" priority="11" stopIfTrue="1">
      <formula>MOD(ROW(),2)=0</formula>
    </cfRule>
    <cfRule type="expression" dxfId="440" priority="12" stopIfTrue="1">
      <formula>MOD(ROW(),2)&lt;&gt;0</formula>
    </cfRule>
  </conditionalFormatting>
  <conditionalFormatting sqref="B18:B21">
    <cfRule type="expression" dxfId="439" priority="9" stopIfTrue="1">
      <formula>MOD(ROW(),2)=0</formula>
    </cfRule>
    <cfRule type="expression" dxfId="438" priority="10" stopIfTrue="1">
      <formula>MOD(ROW(),2)&lt;&gt;0</formula>
    </cfRule>
  </conditionalFormatting>
  <conditionalFormatting sqref="A26:A86">
    <cfRule type="expression" dxfId="437" priority="5" stopIfTrue="1">
      <formula>MOD(ROW(),2)=0</formula>
    </cfRule>
    <cfRule type="expression" dxfId="436" priority="6" stopIfTrue="1">
      <formula>MOD(ROW(),2)&lt;&gt;0</formula>
    </cfRule>
  </conditionalFormatting>
  <conditionalFormatting sqref="B26:B86">
    <cfRule type="expression" dxfId="435" priority="7" stopIfTrue="1">
      <formula>MOD(ROW(),2)=0</formula>
    </cfRule>
    <cfRule type="expression" dxfId="434" priority="8" stopIfTrue="1">
      <formula>MOD(ROW(),2)&lt;&gt;0</formula>
    </cfRule>
  </conditionalFormatting>
  <conditionalFormatting sqref="A21">
    <cfRule type="expression" dxfId="433" priority="1" stopIfTrue="1">
      <formula>MOD(ROW(),2)=0</formula>
    </cfRule>
    <cfRule type="expression" dxfId="432" priority="2" stopIfTrue="1">
      <formula>MOD(ROW(),2)&lt;&gt;0</formula>
    </cfRule>
  </conditionalFormatting>
  <hyperlinks>
    <hyperlink ref="B24" location="Assumptions!A1" display="Assumptions" xr:uid="{C9B1CC49-4EE9-4825-B043-53C95D226E9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0"/>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2" width="22.5546875" style="28" customWidth="1"/>
    <col min="3" max="3" width="10.1093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x-710</v>
      </c>
      <c r="B3" s="58"/>
      <c r="C3" s="58"/>
      <c r="D3" s="58"/>
      <c r="E3" s="58"/>
      <c r="F3" s="58"/>
      <c r="G3" s="58"/>
      <c r="H3" s="58"/>
      <c r="I3" s="58"/>
    </row>
    <row r="4" spans="1:9" x14ac:dyDescent="0.25">
      <c r="A4" s="60"/>
    </row>
    <row r="6" spans="1:9" ht="26.4" x14ac:dyDescent="0.25">
      <c r="A6" s="95" t="s">
        <v>24</v>
      </c>
      <c r="B6" s="96" t="s">
        <v>26</v>
      </c>
    </row>
    <row r="7" spans="1:9" ht="43.5" customHeight="1" x14ac:dyDescent="0.25">
      <c r="A7" s="97" t="s">
        <v>348</v>
      </c>
      <c r="B7" s="98" t="s">
        <v>351</v>
      </c>
    </row>
    <row r="8" spans="1:9" x14ac:dyDescent="0.25">
      <c r="A8" s="97" t="s">
        <v>349</v>
      </c>
      <c r="B8" s="98" t="s">
        <v>528</v>
      </c>
    </row>
    <row r="9" spans="1:9" x14ac:dyDescent="0.25">
      <c r="A9" s="97" t="s">
        <v>17</v>
      </c>
      <c r="B9" s="98" t="s">
        <v>495</v>
      </c>
    </row>
    <row r="10" spans="1:9" ht="52.8" x14ac:dyDescent="0.25">
      <c r="A10" s="97" t="s">
        <v>2</v>
      </c>
      <c r="B10" s="98" t="s">
        <v>529</v>
      </c>
    </row>
    <row r="11" spans="1:9" x14ac:dyDescent="0.25">
      <c r="A11" s="97" t="s">
        <v>23</v>
      </c>
      <c r="B11" s="98" t="s">
        <v>355</v>
      </c>
    </row>
    <row r="12" spans="1:9" x14ac:dyDescent="0.25">
      <c r="A12" s="97" t="s">
        <v>271</v>
      </c>
      <c r="B12" s="98" t="s">
        <v>378</v>
      </c>
    </row>
    <row r="13" spans="1:9" x14ac:dyDescent="0.25">
      <c r="A13" s="97" t="s">
        <v>389</v>
      </c>
      <c r="B13" s="98">
        <v>1</v>
      </c>
    </row>
    <row r="14" spans="1:9" x14ac:dyDescent="0.25">
      <c r="A14" s="97" t="s">
        <v>18</v>
      </c>
      <c r="B14" s="98">
        <v>710</v>
      </c>
    </row>
    <row r="15" spans="1:9" x14ac:dyDescent="0.25">
      <c r="A15" s="97" t="s">
        <v>58</v>
      </c>
      <c r="B15" s="98" t="s">
        <v>530</v>
      </c>
    </row>
    <row r="16" spans="1:9" x14ac:dyDescent="0.25">
      <c r="A16" s="97" t="s">
        <v>59</v>
      </c>
      <c r="B16" s="98" t="s">
        <v>531</v>
      </c>
    </row>
    <row r="17" spans="1:2" ht="101.1" customHeight="1" x14ac:dyDescent="0.25">
      <c r="A17" s="97" t="s">
        <v>360</v>
      </c>
      <c r="B17" s="98" t="s">
        <v>827</v>
      </c>
    </row>
    <row r="18" spans="1:2" x14ac:dyDescent="0.25">
      <c r="A18" s="97" t="s">
        <v>19</v>
      </c>
      <c r="B18" s="102">
        <v>45184</v>
      </c>
    </row>
    <row r="19" spans="1:2" x14ac:dyDescent="0.25">
      <c r="A19" s="97" t="s">
        <v>20</v>
      </c>
      <c r="B19" s="110"/>
    </row>
    <row r="20" spans="1:2" x14ac:dyDescent="0.25">
      <c r="A20" s="97" t="s">
        <v>269</v>
      </c>
      <c r="B20" s="92" t="s">
        <v>361</v>
      </c>
    </row>
    <row r="21" spans="1:2" x14ac:dyDescent="0.25">
      <c r="A21" s="90" t="s">
        <v>895</v>
      </c>
      <c r="B21" s="92" t="s">
        <v>846</v>
      </c>
    </row>
    <row r="23" spans="1:2" x14ac:dyDescent="0.25">
      <c r="B23" s="107" t="str">
        <f>HYPERLINK("#'Factor List'!A1","Back to Factor List")</f>
        <v>Back to Factor List</v>
      </c>
    </row>
    <row r="24" spans="1:2" x14ac:dyDescent="0.25">
      <c r="B24" s="107" t="s">
        <v>839</v>
      </c>
    </row>
    <row r="26" spans="1:2" x14ac:dyDescent="0.25">
      <c r="A26" s="113" t="s">
        <v>278</v>
      </c>
      <c r="B26" s="113" t="s">
        <v>527</v>
      </c>
    </row>
    <row r="27" spans="1:2" x14ac:dyDescent="0.25">
      <c r="A27" s="114">
        <v>16</v>
      </c>
      <c r="B27" s="115">
        <v>5.0999999999999996</v>
      </c>
    </row>
    <row r="28" spans="1:2" x14ac:dyDescent="0.25">
      <c r="A28" s="114">
        <v>17</v>
      </c>
      <c r="B28" s="115">
        <v>5.3</v>
      </c>
    </row>
    <row r="29" spans="1:2" x14ac:dyDescent="0.25">
      <c r="A29" s="114">
        <v>18</v>
      </c>
      <c r="B29" s="115">
        <v>5.5</v>
      </c>
    </row>
    <row r="30" spans="1:2" x14ac:dyDescent="0.25">
      <c r="A30" s="114">
        <v>19</v>
      </c>
      <c r="B30" s="115">
        <v>5.69</v>
      </c>
    </row>
    <row r="31" spans="1:2" x14ac:dyDescent="0.25">
      <c r="A31" s="114">
        <v>20</v>
      </c>
      <c r="B31" s="115">
        <v>5.9</v>
      </c>
    </row>
    <row r="32" spans="1:2" x14ac:dyDescent="0.25">
      <c r="A32" s="114">
        <v>21</v>
      </c>
      <c r="B32" s="115">
        <v>6.1</v>
      </c>
    </row>
    <row r="33" spans="1:2" x14ac:dyDescent="0.25">
      <c r="A33" s="114">
        <v>22</v>
      </c>
      <c r="B33" s="115">
        <v>6.31</v>
      </c>
    </row>
    <row r="34" spans="1:2" x14ac:dyDescent="0.25">
      <c r="A34" s="114">
        <v>23</v>
      </c>
      <c r="B34" s="115">
        <v>6.53</v>
      </c>
    </row>
    <row r="35" spans="1:2" x14ac:dyDescent="0.25">
      <c r="A35" s="114">
        <v>24</v>
      </c>
      <c r="B35" s="115">
        <v>6.75</v>
      </c>
    </row>
    <row r="36" spans="1:2" x14ac:dyDescent="0.25">
      <c r="A36" s="114">
        <v>25</v>
      </c>
      <c r="B36" s="115">
        <v>6.99</v>
      </c>
    </row>
    <row r="37" spans="1:2" x14ac:dyDescent="0.25">
      <c r="A37" s="114">
        <v>26</v>
      </c>
      <c r="B37" s="115">
        <v>7.23</v>
      </c>
    </row>
    <row r="38" spans="1:2" x14ac:dyDescent="0.25">
      <c r="A38" s="114">
        <v>27</v>
      </c>
      <c r="B38" s="115">
        <v>7.49</v>
      </c>
    </row>
    <row r="39" spans="1:2" x14ac:dyDescent="0.25">
      <c r="A39" s="114">
        <v>28</v>
      </c>
      <c r="B39" s="115">
        <v>7.74</v>
      </c>
    </row>
    <row r="40" spans="1:2" x14ac:dyDescent="0.25">
      <c r="A40" s="114">
        <v>29</v>
      </c>
      <c r="B40" s="115">
        <v>8.02</v>
      </c>
    </row>
    <row r="41" spans="1:2" x14ac:dyDescent="0.25">
      <c r="A41" s="114">
        <v>30</v>
      </c>
      <c r="B41" s="115">
        <v>8.2899999999999991</v>
      </c>
    </row>
    <row r="42" spans="1:2" x14ac:dyDescent="0.25">
      <c r="A42" s="114">
        <v>31</v>
      </c>
      <c r="B42" s="115">
        <v>8.58</v>
      </c>
    </row>
    <row r="43" spans="1:2" x14ac:dyDescent="0.25">
      <c r="A43" s="114">
        <v>32</v>
      </c>
      <c r="B43" s="115">
        <v>8.8699999999999992</v>
      </c>
    </row>
    <row r="44" spans="1:2" x14ac:dyDescent="0.25">
      <c r="A44" s="114">
        <v>33</v>
      </c>
      <c r="B44" s="115">
        <v>9.18</v>
      </c>
    </row>
    <row r="45" spans="1:2" x14ac:dyDescent="0.25">
      <c r="A45" s="114">
        <v>34</v>
      </c>
      <c r="B45" s="115">
        <v>9.5</v>
      </c>
    </row>
    <row r="46" spans="1:2" x14ac:dyDescent="0.25">
      <c r="A46" s="114">
        <v>35</v>
      </c>
      <c r="B46" s="115">
        <v>9.81</v>
      </c>
    </row>
    <row r="47" spans="1:2" x14ac:dyDescent="0.25">
      <c r="A47" s="114">
        <v>36</v>
      </c>
      <c r="B47" s="115">
        <v>10.15</v>
      </c>
    </row>
    <row r="48" spans="1:2" x14ac:dyDescent="0.25">
      <c r="A48" s="114">
        <v>37</v>
      </c>
      <c r="B48" s="115">
        <v>10.5</v>
      </c>
    </row>
    <row r="49" spans="1:2" x14ac:dyDescent="0.25">
      <c r="A49" s="114">
        <v>38</v>
      </c>
      <c r="B49" s="115">
        <v>10.85</v>
      </c>
    </row>
    <row r="50" spans="1:2" x14ac:dyDescent="0.25">
      <c r="A50" s="114">
        <v>39</v>
      </c>
      <c r="B50" s="115">
        <v>11.22</v>
      </c>
    </row>
    <row r="51" spans="1:2" x14ac:dyDescent="0.25">
      <c r="A51" s="114">
        <v>40</v>
      </c>
      <c r="B51" s="115">
        <v>11.6</v>
      </c>
    </row>
    <row r="52" spans="1:2" x14ac:dyDescent="0.25">
      <c r="A52" s="114">
        <v>41</v>
      </c>
      <c r="B52" s="115">
        <v>12</v>
      </c>
    </row>
    <row r="53" spans="1:2" x14ac:dyDescent="0.25">
      <c r="A53" s="114">
        <v>42</v>
      </c>
      <c r="B53" s="115">
        <v>12.39</v>
      </c>
    </row>
    <row r="54" spans="1:2" x14ac:dyDescent="0.25">
      <c r="A54" s="114">
        <v>43</v>
      </c>
      <c r="B54" s="115">
        <v>12.81</v>
      </c>
    </row>
    <row r="55" spans="1:2" x14ac:dyDescent="0.25">
      <c r="A55" s="114">
        <v>44</v>
      </c>
      <c r="B55" s="115">
        <v>13.25</v>
      </c>
    </row>
    <row r="56" spans="1:2" x14ac:dyDescent="0.25">
      <c r="A56" s="114">
        <v>45</v>
      </c>
      <c r="B56" s="115">
        <v>13.7</v>
      </c>
    </row>
    <row r="57" spans="1:2" x14ac:dyDescent="0.25">
      <c r="A57" s="114">
        <v>46</v>
      </c>
      <c r="B57" s="115">
        <v>14.16</v>
      </c>
    </row>
    <row r="58" spans="1:2" x14ac:dyDescent="0.25">
      <c r="A58" s="114">
        <v>47</v>
      </c>
      <c r="B58" s="115">
        <v>14.64</v>
      </c>
    </row>
    <row r="59" spans="1:2" x14ac:dyDescent="0.25">
      <c r="A59" s="114">
        <v>48</v>
      </c>
      <c r="B59" s="115">
        <v>15.13</v>
      </c>
    </row>
    <row r="60" spans="1:2" x14ac:dyDescent="0.25">
      <c r="A60" s="114">
        <v>49</v>
      </c>
      <c r="B60" s="115">
        <v>15.64</v>
      </c>
    </row>
    <row r="61" spans="1:2" x14ac:dyDescent="0.25">
      <c r="A61" s="114">
        <v>50</v>
      </c>
      <c r="B61" s="115">
        <v>16.170000000000002</v>
      </c>
    </row>
    <row r="62" spans="1:2" x14ac:dyDescent="0.25">
      <c r="A62" s="114">
        <v>51</v>
      </c>
      <c r="B62" s="115">
        <v>16.71</v>
      </c>
    </row>
    <row r="63" spans="1:2" x14ac:dyDescent="0.25">
      <c r="A63" s="114">
        <v>52</v>
      </c>
      <c r="B63" s="115">
        <v>17.28</v>
      </c>
    </row>
    <row r="64" spans="1:2" x14ac:dyDescent="0.25">
      <c r="A64" s="114">
        <v>53</v>
      </c>
      <c r="B64" s="115">
        <v>17.86</v>
      </c>
    </row>
    <row r="65" spans="1:2" x14ac:dyDescent="0.25">
      <c r="A65" s="114">
        <v>54</v>
      </c>
      <c r="B65" s="115">
        <v>18.47</v>
      </c>
    </row>
    <row r="66" spans="1:2" x14ac:dyDescent="0.25">
      <c r="A66" s="114">
        <v>55</v>
      </c>
      <c r="B66" s="115">
        <v>19.11</v>
      </c>
    </row>
    <row r="67" spans="1:2" x14ac:dyDescent="0.25">
      <c r="A67" s="114">
        <v>56</v>
      </c>
      <c r="B67" s="115">
        <v>19.78</v>
      </c>
    </row>
    <row r="68" spans="1:2" x14ac:dyDescent="0.25">
      <c r="A68" s="114">
        <v>57</v>
      </c>
      <c r="B68" s="115">
        <v>20.47</v>
      </c>
    </row>
    <row r="69" spans="1:2" x14ac:dyDescent="0.25">
      <c r="A69" s="114">
        <v>58</v>
      </c>
      <c r="B69" s="115">
        <v>21.21</v>
      </c>
    </row>
    <row r="70" spans="1:2" x14ac:dyDescent="0.25">
      <c r="A70" s="114">
        <v>59</v>
      </c>
      <c r="B70" s="115">
        <v>21.97</v>
      </c>
    </row>
    <row r="71" spans="1:2" x14ac:dyDescent="0.25">
      <c r="A71" s="114">
        <v>60</v>
      </c>
      <c r="B71" s="115">
        <v>22.05</v>
      </c>
    </row>
    <row r="72" spans="1:2" x14ac:dyDescent="0.25">
      <c r="A72" s="114">
        <v>61</v>
      </c>
      <c r="B72" s="115">
        <v>21.43</v>
      </c>
    </row>
    <row r="73" spans="1:2" x14ac:dyDescent="0.25">
      <c r="A73" s="114">
        <v>62</v>
      </c>
      <c r="B73" s="115">
        <v>20.81</v>
      </c>
    </row>
    <row r="74" spans="1:2" x14ac:dyDescent="0.25">
      <c r="A74" s="114">
        <v>63</v>
      </c>
      <c r="B74" s="115">
        <v>20.190000000000001</v>
      </c>
    </row>
    <row r="75" spans="1:2" x14ac:dyDescent="0.25">
      <c r="A75" s="114">
        <v>64</v>
      </c>
      <c r="B75" s="115">
        <v>19.55</v>
      </c>
    </row>
    <row r="76" spans="1:2" x14ac:dyDescent="0.25">
      <c r="A76" s="114">
        <v>65</v>
      </c>
      <c r="B76" s="115">
        <v>18.920000000000002</v>
      </c>
    </row>
    <row r="77" spans="1:2" x14ac:dyDescent="0.25">
      <c r="A77" s="114">
        <v>66</v>
      </c>
      <c r="B77" s="115">
        <v>18.29</v>
      </c>
    </row>
    <row r="78" spans="1:2" x14ac:dyDescent="0.25">
      <c r="A78" s="114">
        <v>67</v>
      </c>
      <c r="B78" s="115">
        <v>17.66</v>
      </c>
    </row>
    <row r="79" spans="1:2" x14ac:dyDescent="0.25">
      <c r="A79" s="114">
        <v>68</v>
      </c>
      <c r="B79" s="115">
        <v>17.02</v>
      </c>
    </row>
    <row r="80" spans="1:2" x14ac:dyDescent="0.25">
      <c r="A80" s="114">
        <v>69</v>
      </c>
      <c r="B80" s="115">
        <v>16.39</v>
      </c>
    </row>
    <row r="81" spans="1:2" x14ac:dyDescent="0.25">
      <c r="A81" s="114">
        <v>70</v>
      </c>
      <c r="B81" s="115">
        <v>15.76</v>
      </c>
    </row>
    <row r="82" spans="1:2" x14ac:dyDescent="0.25">
      <c r="A82" s="114">
        <v>71</v>
      </c>
      <c r="B82" s="115">
        <v>15.14</v>
      </c>
    </row>
    <row r="83" spans="1:2" x14ac:dyDescent="0.25">
      <c r="A83" s="114">
        <v>72</v>
      </c>
      <c r="B83" s="115">
        <v>14.52</v>
      </c>
    </row>
    <row r="84" spans="1:2" x14ac:dyDescent="0.25">
      <c r="A84" s="114">
        <v>73</v>
      </c>
      <c r="B84" s="115">
        <v>13.91</v>
      </c>
    </row>
    <row r="85" spans="1:2" x14ac:dyDescent="0.25">
      <c r="A85" s="114">
        <v>74</v>
      </c>
      <c r="B85" s="115">
        <v>13.31</v>
      </c>
    </row>
    <row r="86" spans="1:2" x14ac:dyDescent="0.25">
      <c r="A86" s="114">
        <v>75</v>
      </c>
      <c r="B86" s="115">
        <v>13.02</v>
      </c>
    </row>
  </sheetData>
  <sheetProtection algorithmName="SHA-512" hashValue="j2rS8i34aVbMb7okUjTgJuvTWquq3tPFTlmQJ7/gXYxKntisXlHZBcfSAnsGZXo6zZyUjPNYmNujlePwA1pLdw==" saltValue="F70ihKbgkw4Z0cpONW+KpA==" spinCount="100000" sheet="1" objects="1" scenarios="1"/>
  <conditionalFormatting sqref="A6">
    <cfRule type="expression" dxfId="431" priority="17" stopIfTrue="1">
      <formula>MOD(ROW(),2)=0</formula>
    </cfRule>
    <cfRule type="expression" dxfId="430" priority="18" stopIfTrue="1">
      <formula>MOD(ROW(),2)&lt;&gt;0</formula>
    </cfRule>
  </conditionalFormatting>
  <conditionalFormatting sqref="B6:B17">
    <cfRule type="expression" dxfId="429" priority="19" stopIfTrue="1">
      <formula>MOD(ROW(),2)=0</formula>
    </cfRule>
    <cfRule type="expression" dxfId="428" priority="20" stopIfTrue="1">
      <formula>MOD(ROW(),2)&lt;&gt;0</formula>
    </cfRule>
  </conditionalFormatting>
  <conditionalFormatting sqref="A7:A20">
    <cfRule type="expression" dxfId="427" priority="11" stopIfTrue="1">
      <formula>MOD(ROW(),2)=0</formula>
    </cfRule>
    <cfRule type="expression" dxfId="426" priority="12" stopIfTrue="1">
      <formula>MOD(ROW(),2)&lt;&gt;0</formula>
    </cfRule>
  </conditionalFormatting>
  <conditionalFormatting sqref="B18:B21">
    <cfRule type="expression" dxfId="425" priority="9" stopIfTrue="1">
      <formula>MOD(ROW(),2)=0</formula>
    </cfRule>
    <cfRule type="expression" dxfId="424" priority="10" stopIfTrue="1">
      <formula>MOD(ROW(),2)&lt;&gt;0</formula>
    </cfRule>
  </conditionalFormatting>
  <conditionalFormatting sqref="A26:A86">
    <cfRule type="expression" dxfId="423" priority="5" stopIfTrue="1">
      <formula>MOD(ROW(),2)=0</formula>
    </cfRule>
    <cfRule type="expression" dxfId="422" priority="6" stopIfTrue="1">
      <formula>MOD(ROW(),2)&lt;&gt;0</formula>
    </cfRule>
  </conditionalFormatting>
  <conditionalFormatting sqref="B26:B86">
    <cfRule type="expression" dxfId="421" priority="7" stopIfTrue="1">
      <formula>MOD(ROW(),2)=0</formula>
    </cfRule>
    <cfRule type="expression" dxfId="420" priority="8" stopIfTrue="1">
      <formula>MOD(ROW(),2)&lt;&gt;0</formula>
    </cfRule>
  </conditionalFormatting>
  <conditionalFormatting sqref="A21">
    <cfRule type="expression" dxfId="419" priority="1" stopIfTrue="1">
      <formula>MOD(ROW(),2)=0</formula>
    </cfRule>
    <cfRule type="expression" dxfId="418" priority="2" stopIfTrue="1">
      <formula>MOD(ROW(),2)&lt;&gt;0</formula>
    </cfRule>
  </conditionalFormatting>
  <hyperlinks>
    <hyperlink ref="B24" location="Assumptions!A1" display="Assumptions" xr:uid="{6BF57887-4F76-4C5E-B4F5-5314E0DBE4B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81"/>
  <dimension ref="A1:I86"/>
  <sheetViews>
    <sheetView showGridLines="0" zoomScale="85" zoomScaleNormal="85" workbookViewId="0">
      <selection activeCell="J22" sqref="J22"/>
    </sheetView>
  </sheetViews>
  <sheetFormatPr defaultColWidth="10" defaultRowHeight="13.2" x14ac:dyDescent="0.25"/>
  <cols>
    <col min="1" max="1" width="31.5546875" style="28" customWidth="1"/>
    <col min="2" max="4" width="22.5546875" style="28" customWidth="1"/>
    <col min="5"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Added pension - x-711</v>
      </c>
      <c r="B3" s="58"/>
      <c r="C3" s="58"/>
      <c r="D3" s="58"/>
      <c r="E3" s="58"/>
      <c r="F3" s="58"/>
      <c r="G3" s="58"/>
      <c r="H3" s="58"/>
      <c r="I3" s="58"/>
    </row>
    <row r="4" spans="1:9" x14ac:dyDescent="0.25">
      <c r="A4" s="60"/>
    </row>
    <row r="6" spans="1:9" x14ac:dyDescent="0.25">
      <c r="A6" s="95" t="s">
        <v>24</v>
      </c>
      <c r="B6" s="96" t="s">
        <v>26</v>
      </c>
      <c r="C6" s="96"/>
      <c r="D6" s="96"/>
    </row>
    <row r="7" spans="1:9" x14ac:dyDescent="0.25">
      <c r="A7" s="97" t="s">
        <v>348</v>
      </c>
      <c r="B7" s="98" t="s">
        <v>351</v>
      </c>
      <c r="C7" s="98"/>
      <c r="D7" s="98"/>
    </row>
    <row r="8" spans="1:9" x14ac:dyDescent="0.25">
      <c r="A8" s="97" t="s">
        <v>349</v>
      </c>
      <c r="B8" s="98" t="s">
        <v>53</v>
      </c>
      <c r="C8" s="98"/>
      <c r="D8" s="98"/>
    </row>
    <row r="9" spans="1:9" x14ac:dyDescent="0.25">
      <c r="A9" s="97" t="s">
        <v>17</v>
      </c>
      <c r="B9" s="98" t="s">
        <v>495</v>
      </c>
      <c r="C9" s="98"/>
      <c r="D9" s="98"/>
    </row>
    <row r="10" spans="1:9" x14ac:dyDescent="0.25">
      <c r="A10" s="97" t="s">
        <v>2</v>
      </c>
      <c r="B10" s="98" t="s">
        <v>532</v>
      </c>
      <c r="C10" s="98"/>
      <c r="D10" s="98"/>
    </row>
    <row r="11" spans="1:9" x14ac:dyDescent="0.25">
      <c r="A11" s="97" t="s">
        <v>23</v>
      </c>
      <c r="B11" s="98" t="s">
        <v>276</v>
      </c>
      <c r="C11" s="98"/>
      <c r="D11" s="98"/>
    </row>
    <row r="12" spans="1:9" x14ac:dyDescent="0.25">
      <c r="A12" s="97" t="s">
        <v>271</v>
      </c>
      <c r="B12" s="98" t="s">
        <v>378</v>
      </c>
      <c r="C12" s="98"/>
      <c r="D12" s="98"/>
    </row>
    <row r="13" spans="1:9" x14ac:dyDescent="0.25">
      <c r="A13" s="97" t="s">
        <v>389</v>
      </c>
      <c r="B13" s="98">
        <v>1</v>
      </c>
      <c r="C13" s="98"/>
      <c r="D13" s="98"/>
    </row>
    <row r="14" spans="1:9" x14ac:dyDescent="0.25">
      <c r="A14" s="97" t="s">
        <v>18</v>
      </c>
      <c r="B14" s="98">
        <v>711</v>
      </c>
      <c r="C14" s="98"/>
      <c r="D14" s="98"/>
    </row>
    <row r="15" spans="1:9" x14ac:dyDescent="0.25">
      <c r="A15" s="97" t="s">
        <v>58</v>
      </c>
      <c r="B15" s="98" t="s">
        <v>533</v>
      </c>
      <c r="C15" s="98"/>
      <c r="D15" s="98"/>
    </row>
    <row r="16" spans="1:9" x14ac:dyDescent="0.25">
      <c r="A16" s="97" t="s">
        <v>59</v>
      </c>
      <c r="B16" s="98" t="s">
        <v>534</v>
      </c>
      <c r="C16" s="98"/>
      <c r="D16" s="98"/>
    </row>
    <row r="17" spans="1:4" ht="39.6" x14ac:dyDescent="0.25">
      <c r="A17" s="97" t="s">
        <v>360</v>
      </c>
      <c r="B17" s="98" t="s">
        <v>827</v>
      </c>
      <c r="C17" s="98"/>
      <c r="D17" s="98"/>
    </row>
    <row r="18" spans="1:4" x14ac:dyDescent="0.25">
      <c r="A18" s="97" t="s">
        <v>19</v>
      </c>
      <c r="B18" s="102">
        <v>45184</v>
      </c>
      <c r="C18" s="98"/>
      <c r="D18" s="98"/>
    </row>
    <row r="19" spans="1:4" x14ac:dyDescent="0.25">
      <c r="A19" s="97" t="s">
        <v>20</v>
      </c>
      <c r="B19" s="110"/>
      <c r="C19" s="98"/>
      <c r="D19" s="98"/>
    </row>
    <row r="20" spans="1:4" x14ac:dyDescent="0.25">
      <c r="A20" s="97" t="s">
        <v>269</v>
      </c>
      <c r="B20" s="92" t="s">
        <v>361</v>
      </c>
      <c r="C20" s="98"/>
      <c r="D20" s="98"/>
    </row>
    <row r="21" spans="1:4" x14ac:dyDescent="0.25">
      <c r="A21" s="90" t="s">
        <v>895</v>
      </c>
      <c r="B21" s="92" t="s">
        <v>846</v>
      </c>
      <c r="C21" s="98"/>
      <c r="D21" s="98"/>
    </row>
    <row r="23" spans="1:4" x14ac:dyDescent="0.25">
      <c r="B23" s="107" t="str">
        <f>HYPERLINK("#'Factor List'!A1","Back to Factor List")</f>
        <v>Back to Factor List</v>
      </c>
    </row>
    <row r="24" spans="1:4" x14ac:dyDescent="0.25">
      <c r="B24" s="107" t="s">
        <v>839</v>
      </c>
    </row>
    <row r="26" spans="1:4" ht="26.4" x14ac:dyDescent="0.25">
      <c r="A26" s="113" t="s">
        <v>278</v>
      </c>
      <c r="B26" s="113" t="s">
        <v>499</v>
      </c>
      <c r="C26" s="113" t="s">
        <v>500</v>
      </c>
      <c r="D26" s="113" t="s">
        <v>511</v>
      </c>
    </row>
    <row r="27" spans="1:4" x14ac:dyDescent="0.25">
      <c r="A27" s="114">
        <v>16</v>
      </c>
      <c r="B27" s="115">
        <v>3.68</v>
      </c>
      <c r="C27" s="115">
        <v>3.68</v>
      </c>
      <c r="D27" s="115">
        <v>3.96</v>
      </c>
    </row>
    <row r="28" spans="1:4" x14ac:dyDescent="0.25">
      <c r="A28" s="114">
        <v>17</v>
      </c>
      <c r="B28" s="115">
        <v>3.82</v>
      </c>
      <c r="C28" s="115">
        <v>3.82</v>
      </c>
      <c r="D28" s="115">
        <v>4.12</v>
      </c>
    </row>
    <row r="29" spans="1:4" x14ac:dyDescent="0.25">
      <c r="A29" s="114">
        <v>18</v>
      </c>
      <c r="B29" s="115">
        <v>3.96</v>
      </c>
      <c r="C29" s="115">
        <v>3.96</v>
      </c>
      <c r="D29" s="115">
        <v>4.28</v>
      </c>
    </row>
    <row r="30" spans="1:4" x14ac:dyDescent="0.25">
      <c r="A30" s="114">
        <v>19</v>
      </c>
      <c r="B30" s="115">
        <v>4.09</v>
      </c>
      <c r="C30" s="115">
        <v>4.09</v>
      </c>
      <c r="D30" s="115">
        <v>4.4400000000000004</v>
      </c>
    </row>
    <row r="31" spans="1:4" x14ac:dyDescent="0.25">
      <c r="A31" s="114">
        <v>20</v>
      </c>
      <c r="B31" s="115">
        <v>4.2300000000000004</v>
      </c>
      <c r="C31" s="115">
        <v>4.2300000000000004</v>
      </c>
      <c r="D31" s="115">
        <v>4.59</v>
      </c>
    </row>
    <row r="32" spans="1:4" x14ac:dyDescent="0.25">
      <c r="A32" s="114">
        <v>21</v>
      </c>
      <c r="B32" s="115">
        <v>4.38</v>
      </c>
      <c r="C32" s="115">
        <v>4.38</v>
      </c>
      <c r="D32" s="115">
        <v>4.74</v>
      </c>
    </row>
    <row r="33" spans="1:4" x14ac:dyDescent="0.25">
      <c r="A33" s="114">
        <v>22</v>
      </c>
      <c r="B33" s="115">
        <v>4.53</v>
      </c>
      <c r="C33" s="115">
        <v>4.53</v>
      </c>
      <c r="D33" s="115">
        <v>4.91</v>
      </c>
    </row>
    <row r="34" spans="1:4" x14ac:dyDescent="0.25">
      <c r="A34" s="114">
        <v>23</v>
      </c>
      <c r="B34" s="115">
        <v>4.68</v>
      </c>
      <c r="C34" s="115">
        <v>4.68</v>
      </c>
      <c r="D34" s="115">
        <v>5.08</v>
      </c>
    </row>
    <row r="35" spans="1:4" x14ac:dyDescent="0.25">
      <c r="A35" s="114">
        <v>24</v>
      </c>
      <c r="B35" s="115">
        <v>4.84</v>
      </c>
      <c r="C35" s="115">
        <v>4.84</v>
      </c>
      <c r="D35" s="115">
        <v>5.25</v>
      </c>
    </row>
    <row r="36" spans="1:4" x14ac:dyDescent="0.25">
      <c r="A36" s="114">
        <v>25</v>
      </c>
      <c r="B36" s="115">
        <v>5.0199999999999996</v>
      </c>
      <c r="C36" s="115">
        <v>5.0199999999999996</v>
      </c>
      <c r="D36" s="115">
        <v>5.44</v>
      </c>
    </row>
    <row r="37" spans="1:4" x14ac:dyDescent="0.25">
      <c r="A37" s="114">
        <v>26</v>
      </c>
      <c r="B37" s="115">
        <v>5.18</v>
      </c>
      <c r="C37" s="115">
        <v>5.18</v>
      </c>
      <c r="D37" s="115">
        <v>5.62</v>
      </c>
    </row>
    <row r="38" spans="1:4" x14ac:dyDescent="0.25">
      <c r="A38" s="114">
        <v>27</v>
      </c>
      <c r="B38" s="115">
        <v>5.37</v>
      </c>
      <c r="C38" s="115">
        <v>5.37</v>
      </c>
      <c r="D38" s="115">
        <v>5.81</v>
      </c>
    </row>
    <row r="39" spans="1:4" x14ac:dyDescent="0.25">
      <c r="A39" s="114">
        <v>28</v>
      </c>
      <c r="B39" s="115">
        <v>5.55</v>
      </c>
      <c r="C39" s="115">
        <v>5.55</v>
      </c>
      <c r="D39" s="115">
        <v>6.02</v>
      </c>
    </row>
    <row r="40" spans="1:4" x14ac:dyDescent="0.25">
      <c r="A40" s="114">
        <v>29</v>
      </c>
      <c r="B40" s="115">
        <v>5.74</v>
      </c>
      <c r="C40" s="115">
        <v>5.74</v>
      </c>
      <c r="D40" s="115">
        <v>6.22</v>
      </c>
    </row>
    <row r="41" spans="1:4" x14ac:dyDescent="0.25">
      <c r="A41" s="114">
        <v>30</v>
      </c>
      <c r="B41" s="115">
        <v>5.94</v>
      </c>
      <c r="C41" s="115">
        <v>5.94</v>
      </c>
      <c r="D41" s="115">
        <v>6.44</v>
      </c>
    </row>
    <row r="42" spans="1:4" x14ac:dyDescent="0.25">
      <c r="A42" s="114">
        <v>31</v>
      </c>
      <c r="B42" s="115">
        <v>6.14</v>
      </c>
      <c r="C42" s="115">
        <v>6.14</v>
      </c>
      <c r="D42" s="115">
        <v>6.65</v>
      </c>
    </row>
    <row r="43" spans="1:4" x14ac:dyDescent="0.25">
      <c r="A43" s="114">
        <v>32</v>
      </c>
      <c r="B43" s="115">
        <v>6.34</v>
      </c>
      <c r="C43" s="115">
        <v>6.34</v>
      </c>
      <c r="D43" s="115">
        <v>6.87</v>
      </c>
    </row>
    <row r="44" spans="1:4" x14ac:dyDescent="0.25">
      <c r="A44" s="114">
        <v>33</v>
      </c>
      <c r="B44" s="115">
        <v>6.56</v>
      </c>
      <c r="C44" s="115">
        <v>6.56</v>
      </c>
      <c r="D44" s="115">
        <v>7.11</v>
      </c>
    </row>
    <row r="45" spans="1:4" x14ac:dyDescent="0.25">
      <c r="A45" s="114">
        <v>34</v>
      </c>
      <c r="B45" s="115">
        <v>6.77</v>
      </c>
      <c r="C45" s="115">
        <v>6.77</v>
      </c>
      <c r="D45" s="115">
        <v>7.34</v>
      </c>
    </row>
    <row r="46" spans="1:4" x14ac:dyDescent="0.25">
      <c r="A46" s="114">
        <v>35</v>
      </c>
      <c r="B46" s="115">
        <v>7.01</v>
      </c>
      <c r="C46" s="115">
        <v>7.01</v>
      </c>
      <c r="D46" s="115">
        <v>7.59</v>
      </c>
    </row>
    <row r="47" spans="1:4" x14ac:dyDescent="0.25">
      <c r="A47" s="114">
        <v>36</v>
      </c>
      <c r="B47" s="115">
        <v>7.23</v>
      </c>
      <c r="C47" s="115">
        <v>7.23</v>
      </c>
      <c r="D47" s="115">
        <v>7.84</v>
      </c>
    </row>
    <row r="48" spans="1:4" x14ac:dyDescent="0.25">
      <c r="A48" s="114">
        <v>37</v>
      </c>
      <c r="B48" s="115">
        <v>7.48</v>
      </c>
      <c r="C48" s="115">
        <v>7.48</v>
      </c>
      <c r="D48" s="115">
        <v>8.11</v>
      </c>
    </row>
    <row r="49" spans="1:4" x14ac:dyDescent="0.25">
      <c r="A49" s="114">
        <v>38</v>
      </c>
      <c r="B49" s="115">
        <v>7.72</v>
      </c>
      <c r="C49" s="115">
        <v>7.72</v>
      </c>
      <c r="D49" s="115">
        <v>8.3699999999999992</v>
      </c>
    </row>
    <row r="50" spans="1:4" x14ac:dyDescent="0.25">
      <c r="A50" s="114">
        <v>39</v>
      </c>
      <c r="B50" s="115">
        <v>7.98</v>
      </c>
      <c r="C50" s="115">
        <v>7.98</v>
      </c>
      <c r="D50" s="115">
        <v>8.65</v>
      </c>
    </row>
    <row r="51" spans="1:4" x14ac:dyDescent="0.25">
      <c r="A51" s="114">
        <v>40</v>
      </c>
      <c r="B51" s="115">
        <v>8.24</v>
      </c>
      <c r="C51" s="115">
        <v>8.24</v>
      </c>
      <c r="D51" s="115">
        <v>8.94</v>
      </c>
    </row>
    <row r="52" spans="1:4" x14ac:dyDescent="0.25">
      <c r="A52" s="114">
        <v>41</v>
      </c>
      <c r="B52" s="115">
        <v>8.51</v>
      </c>
      <c r="C52" s="115">
        <v>8.51</v>
      </c>
      <c r="D52" s="115">
        <v>9.23</v>
      </c>
    </row>
    <row r="53" spans="1:4" x14ac:dyDescent="0.25">
      <c r="A53" s="114">
        <v>42</v>
      </c>
      <c r="B53" s="115">
        <v>8.7899999999999991</v>
      </c>
      <c r="C53" s="115">
        <v>8.7899999999999991</v>
      </c>
      <c r="D53" s="115">
        <v>9.5299999999999994</v>
      </c>
    </row>
    <row r="54" spans="1:4" x14ac:dyDescent="0.25">
      <c r="A54" s="114">
        <v>43</v>
      </c>
      <c r="B54" s="115">
        <v>9.08</v>
      </c>
      <c r="C54" s="115">
        <v>9.08</v>
      </c>
      <c r="D54" s="115">
        <v>9.84</v>
      </c>
    </row>
    <row r="55" spans="1:4" x14ac:dyDescent="0.25">
      <c r="A55" s="114">
        <v>44</v>
      </c>
      <c r="B55" s="115">
        <v>9.3699999999999992</v>
      </c>
      <c r="C55" s="115">
        <v>9.3699999999999992</v>
      </c>
      <c r="D55" s="115">
        <v>10.16</v>
      </c>
    </row>
    <row r="56" spans="1:4" x14ac:dyDescent="0.25">
      <c r="A56" s="114">
        <v>45</v>
      </c>
      <c r="B56" s="115">
        <v>9.68</v>
      </c>
      <c r="C56" s="115">
        <v>9.68</v>
      </c>
      <c r="D56" s="115">
        <v>10.5</v>
      </c>
    </row>
    <row r="57" spans="1:4" x14ac:dyDescent="0.25">
      <c r="A57" s="114">
        <v>46</v>
      </c>
      <c r="B57" s="115">
        <v>10</v>
      </c>
      <c r="C57" s="115">
        <v>10</v>
      </c>
      <c r="D57" s="115">
        <v>10.83</v>
      </c>
    </row>
    <row r="58" spans="1:4" x14ac:dyDescent="0.25">
      <c r="A58" s="114">
        <v>47</v>
      </c>
      <c r="B58" s="115">
        <v>10.32</v>
      </c>
      <c r="C58" s="115">
        <v>10.32</v>
      </c>
      <c r="D58" s="115">
        <v>11.19</v>
      </c>
    </row>
    <row r="59" spans="1:4" x14ac:dyDescent="0.25">
      <c r="A59" s="114">
        <v>48</v>
      </c>
      <c r="B59" s="115">
        <v>10.65</v>
      </c>
      <c r="C59" s="115">
        <v>10.65</v>
      </c>
      <c r="D59" s="115">
        <v>11.55</v>
      </c>
    </row>
    <row r="60" spans="1:4" x14ac:dyDescent="0.25">
      <c r="A60" s="114">
        <v>49</v>
      </c>
      <c r="B60" s="115">
        <v>11</v>
      </c>
      <c r="C60" s="115">
        <v>11</v>
      </c>
      <c r="D60" s="115">
        <v>11.91</v>
      </c>
    </row>
    <row r="61" spans="1:4" x14ac:dyDescent="0.25">
      <c r="A61" s="114">
        <v>50</v>
      </c>
      <c r="B61" s="115">
        <v>11.35</v>
      </c>
      <c r="C61" s="115">
        <v>11.35</v>
      </c>
      <c r="D61" s="115">
        <v>12.3</v>
      </c>
    </row>
    <row r="62" spans="1:4" x14ac:dyDescent="0.25">
      <c r="A62" s="114">
        <v>51</v>
      </c>
      <c r="B62" s="115">
        <v>11.72</v>
      </c>
      <c r="C62" s="115">
        <v>11.72</v>
      </c>
      <c r="D62" s="115">
        <v>12.69</v>
      </c>
    </row>
    <row r="63" spans="1:4" x14ac:dyDescent="0.25">
      <c r="A63" s="114">
        <v>52</v>
      </c>
      <c r="B63" s="115">
        <v>12.09</v>
      </c>
      <c r="C63" s="115">
        <v>12.09</v>
      </c>
      <c r="D63" s="115">
        <v>13.1</v>
      </c>
    </row>
    <row r="64" spans="1:4" x14ac:dyDescent="0.25">
      <c r="A64" s="114">
        <v>53</v>
      </c>
      <c r="B64" s="115">
        <v>12.47</v>
      </c>
      <c r="C64" s="115">
        <v>12.47</v>
      </c>
      <c r="D64" s="115">
        <v>13.5</v>
      </c>
    </row>
    <row r="65" spans="1:4" x14ac:dyDescent="0.25">
      <c r="A65" s="114">
        <v>54</v>
      </c>
      <c r="B65" s="115">
        <v>12.88</v>
      </c>
      <c r="C65" s="115">
        <v>12.88</v>
      </c>
      <c r="D65" s="115">
        <v>13.94</v>
      </c>
    </row>
    <row r="66" spans="1:4" x14ac:dyDescent="0.25">
      <c r="A66" s="114">
        <v>55</v>
      </c>
      <c r="B66" s="115">
        <v>13.3</v>
      </c>
      <c r="C66" s="115">
        <v>13.3</v>
      </c>
      <c r="D66" s="115">
        <v>14.38</v>
      </c>
    </row>
    <row r="67" spans="1:4" x14ac:dyDescent="0.25">
      <c r="A67" s="114">
        <v>56</v>
      </c>
      <c r="B67" s="115">
        <v>13.73</v>
      </c>
      <c r="C67" s="115">
        <v>13.73</v>
      </c>
      <c r="D67" s="115">
        <v>14.84</v>
      </c>
    </row>
    <row r="68" spans="1:4" x14ac:dyDescent="0.25">
      <c r="A68" s="114">
        <v>57</v>
      </c>
      <c r="B68" s="115">
        <v>14.18</v>
      </c>
      <c r="C68" s="115">
        <v>14.18</v>
      </c>
      <c r="D68" s="115">
        <v>15.32</v>
      </c>
    </row>
    <row r="69" spans="1:4" x14ac:dyDescent="0.25">
      <c r="A69" s="114">
        <v>58</v>
      </c>
      <c r="B69" s="115">
        <v>14.65</v>
      </c>
      <c r="C69" s="115">
        <v>14.65</v>
      </c>
      <c r="D69" s="115">
        <v>15.82</v>
      </c>
    </row>
    <row r="70" spans="1:4" x14ac:dyDescent="0.25">
      <c r="A70" s="114">
        <v>59</v>
      </c>
      <c r="B70" s="115">
        <v>15.13</v>
      </c>
      <c r="C70" s="115">
        <v>15.13</v>
      </c>
      <c r="D70" s="115">
        <v>16.329999999999998</v>
      </c>
    </row>
    <row r="71" spans="1:4" x14ac:dyDescent="0.25">
      <c r="A71" s="114">
        <v>60</v>
      </c>
      <c r="B71" s="115">
        <v>15.64</v>
      </c>
      <c r="C71" s="115">
        <v>15.64</v>
      </c>
      <c r="D71" s="115">
        <v>16.87</v>
      </c>
    </row>
    <row r="72" spans="1:4" x14ac:dyDescent="0.25">
      <c r="A72" s="114">
        <v>61</v>
      </c>
      <c r="B72" s="115">
        <v>16.18</v>
      </c>
      <c r="C72" s="115">
        <v>16.18</v>
      </c>
      <c r="D72" s="115">
        <v>17.440000000000001</v>
      </c>
    </row>
    <row r="73" spans="1:4" x14ac:dyDescent="0.25">
      <c r="A73" s="114">
        <v>62</v>
      </c>
      <c r="B73" s="115">
        <v>16.75</v>
      </c>
      <c r="C73" s="115">
        <v>16.75</v>
      </c>
      <c r="D73" s="115">
        <v>18.04</v>
      </c>
    </row>
    <row r="74" spans="1:4" x14ac:dyDescent="0.25">
      <c r="A74" s="114">
        <v>63</v>
      </c>
      <c r="B74" s="115">
        <v>17.350000000000001</v>
      </c>
      <c r="C74" s="115">
        <v>17.350000000000001</v>
      </c>
      <c r="D74" s="115">
        <v>18.68</v>
      </c>
    </row>
    <row r="75" spans="1:4" x14ac:dyDescent="0.25">
      <c r="A75" s="114">
        <v>64</v>
      </c>
      <c r="B75" s="115">
        <v>18</v>
      </c>
      <c r="C75" s="115">
        <v>18</v>
      </c>
      <c r="D75" s="115">
        <v>19.350000000000001</v>
      </c>
    </row>
    <row r="76" spans="1:4" x14ac:dyDescent="0.25">
      <c r="A76" s="114">
        <v>65</v>
      </c>
      <c r="B76" s="115">
        <v>18.02</v>
      </c>
      <c r="C76" s="115">
        <v>18.02</v>
      </c>
      <c r="D76" s="115">
        <v>19.38</v>
      </c>
    </row>
    <row r="77" spans="1:4" x14ac:dyDescent="0.25">
      <c r="A77" s="114">
        <v>66</v>
      </c>
      <c r="B77" s="115">
        <v>17.39</v>
      </c>
      <c r="C77" s="115">
        <v>17.39</v>
      </c>
      <c r="D77" s="115">
        <v>18.75</v>
      </c>
    </row>
    <row r="78" spans="1:4" x14ac:dyDescent="0.25">
      <c r="A78" s="114">
        <v>67</v>
      </c>
      <c r="B78" s="115">
        <v>16.760000000000002</v>
      </c>
      <c r="C78" s="115">
        <v>16.760000000000002</v>
      </c>
      <c r="D78" s="115">
        <v>18.12</v>
      </c>
    </row>
    <row r="79" spans="1:4" x14ac:dyDescent="0.25">
      <c r="A79" s="114">
        <v>68</v>
      </c>
      <c r="B79" s="115">
        <v>16.14</v>
      </c>
      <c r="C79" s="115">
        <v>16.14</v>
      </c>
      <c r="D79" s="115">
        <v>17.47</v>
      </c>
    </row>
    <row r="80" spans="1:4" x14ac:dyDescent="0.25">
      <c r="A80" s="114">
        <v>69</v>
      </c>
      <c r="B80" s="115">
        <v>15.51</v>
      </c>
      <c r="C80" s="115">
        <v>15.51</v>
      </c>
      <c r="D80" s="115">
        <v>16.84</v>
      </c>
    </row>
    <row r="81" spans="1:4" x14ac:dyDescent="0.25">
      <c r="A81" s="114">
        <v>70</v>
      </c>
      <c r="B81" s="115">
        <v>14.89</v>
      </c>
      <c r="C81" s="115">
        <v>14.89</v>
      </c>
      <c r="D81" s="115">
        <v>16.21</v>
      </c>
    </row>
    <row r="82" spans="1:4" x14ac:dyDescent="0.25">
      <c r="A82" s="114">
        <v>71</v>
      </c>
      <c r="B82" s="115">
        <v>14.28</v>
      </c>
      <c r="C82" s="115">
        <v>14.28</v>
      </c>
      <c r="D82" s="115">
        <v>15.59</v>
      </c>
    </row>
    <row r="83" spans="1:4" x14ac:dyDescent="0.25">
      <c r="A83" s="114">
        <v>72</v>
      </c>
      <c r="B83" s="115">
        <v>13.67</v>
      </c>
      <c r="C83" s="115">
        <v>13.67</v>
      </c>
      <c r="D83" s="115">
        <v>14.96</v>
      </c>
    </row>
    <row r="84" spans="1:4" x14ac:dyDescent="0.25">
      <c r="A84" s="114">
        <v>73</v>
      </c>
      <c r="B84" s="115">
        <v>13.08</v>
      </c>
      <c r="C84" s="115">
        <v>13.08</v>
      </c>
      <c r="D84" s="115">
        <v>14.34</v>
      </c>
    </row>
    <row r="85" spans="1:4" x14ac:dyDescent="0.25">
      <c r="A85" s="114">
        <v>74</v>
      </c>
      <c r="B85" s="115">
        <v>12.48</v>
      </c>
      <c r="C85" s="115">
        <v>12.48</v>
      </c>
      <c r="D85" s="115">
        <v>13.74</v>
      </c>
    </row>
    <row r="86" spans="1:4" x14ac:dyDescent="0.25">
      <c r="A86" s="114">
        <v>75</v>
      </c>
      <c r="B86" s="115">
        <v>12.2</v>
      </c>
      <c r="C86" s="115">
        <v>12.2</v>
      </c>
      <c r="D86" s="115">
        <v>13.43</v>
      </c>
    </row>
  </sheetData>
  <sheetProtection algorithmName="SHA-512" hashValue="BIoz8Z+3YGoJU+h1rGxqbpAHGiZblDSUB2DkMraF/C5GOzdKGVwXnbUZ7X7hpDhYufigjfZLmUprfVjpiAxuHg==" saltValue="YulN5PolFsRQRpK24w+Oow==" spinCount="100000" sheet="1" objects="1" scenarios="1"/>
  <conditionalFormatting sqref="A6">
    <cfRule type="expression" dxfId="417" priority="19" stopIfTrue="1">
      <formula>MOD(ROW(),2)=0</formula>
    </cfRule>
    <cfRule type="expression" dxfId="416" priority="20" stopIfTrue="1">
      <formula>MOD(ROW(),2)&lt;&gt;0</formula>
    </cfRule>
  </conditionalFormatting>
  <conditionalFormatting sqref="B6:D17 C18:D21">
    <cfRule type="expression" dxfId="415" priority="21" stopIfTrue="1">
      <formula>MOD(ROW(),2)=0</formula>
    </cfRule>
    <cfRule type="expression" dxfId="414" priority="22" stopIfTrue="1">
      <formula>MOD(ROW(),2)&lt;&gt;0</formula>
    </cfRule>
  </conditionalFormatting>
  <conditionalFormatting sqref="A7:A20">
    <cfRule type="expression" dxfId="413" priority="13" stopIfTrue="1">
      <formula>MOD(ROW(),2)=0</formula>
    </cfRule>
    <cfRule type="expression" dxfId="412" priority="14" stopIfTrue="1">
      <formula>MOD(ROW(),2)&lt;&gt;0</formula>
    </cfRule>
  </conditionalFormatting>
  <conditionalFormatting sqref="B18:B21">
    <cfRule type="expression" dxfId="411" priority="9" stopIfTrue="1">
      <formula>MOD(ROW(),2)=0</formula>
    </cfRule>
    <cfRule type="expression" dxfId="410" priority="10" stopIfTrue="1">
      <formula>MOD(ROW(),2)&lt;&gt;0</formula>
    </cfRule>
  </conditionalFormatting>
  <conditionalFormatting sqref="A26:A86">
    <cfRule type="expression" dxfId="409" priority="5" stopIfTrue="1">
      <formula>MOD(ROW(),2)=0</formula>
    </cfRule>
    <cfRule type="expression" dxfId="408" priority="6" stopIfTrue="1">
      <formula>MOD(ROW(),2)&lt;&gt;0</formula>
    </cfRule>
  </conditionalFormatting>
  <conditionalFormatting sqref="B26:D86">
    <cfRule type="expression" dxfId="407" priority="7" stopIfTrue="1">
      <formula>MOD(ROW(),2)=0</formula>
    </cfRule>
    <cfRule type="expression" dxfId="406" priority="8" stopIfTrue="1">
      <formula>MOD(ROW(),2)&lt;&gt;0</formula>
    </cfRule>
  </conditionalFormatting>
  <conditionalFormatting sqref="A21">
    <cfRule type="expression" dxfId="405" priority="1" stopIfTrue="1">
      <formula>MOD(ROW(),2)=0</formula>
    </cfRule>
    <cfRule type="expression" dxfId="404" priority="2" stopIfTrue="1">
      <formula>MOD(ROW(),2)&lt;&gt;0</formula>
    </cfRule>
  </conditionalFormatting>
  <hyperlinks>
    <hyperlink ref="B24" location="Assumptions!A1" display="Assumptions" xr:uid="{70A3459A-9F2B-452A-9086-86E38013E7C6}"/>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8"/>
  <dimension ref="A1:AU73"/>
  <sheetViews>
    <sheetView showGridLines="0" topLeftCell="AL1" zoomScale="85" zoomScaleNormal="85" workbookViewId="0">
      <selection activeCell="AU20" sqref="AU20"/>
    </sheetView>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28" width="22.5546875" style="28" customWidth="1"/>
    <col min="29" max="30" width="10" style="28"/>
    <col min="31" max="31" width="31.5546875" style="28" customWidth="1"/>
    <col min="32" max="43" width="22.5546875" style="28" customWidth="1"/>
    <col min="44" max="45" width="10" style="28"/>
    <col min="46" max="46" width="31.5546875" style="28" customWidth="1"/>
    <col min="47" max="47" width="55.5546875" style="28" customWidth="1"/>
    <col min="48" max="16384" width="10" style="28"/>
  </cols>
  <sheetData>
    <row r="1" spans="1:47" ht="21" x14ac:dyDescent="0.4">
      <c r="A1" s="55" t="s">
        <v>4</v>
      </c>
      <c r="B1" s="56"/>
      <c r="C1" s="56"/>
      <c r="D1" s="56"/>
      <c r="E1" s="56"/>
      <c r="F1" s="56"/>
      <c r="G1" s="56"/>
      <c r="H1" s="56"/>
      <c r="I1" s="56"/>
    </row>
    <row r="2" spans="1:4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47" ht="15.6" x14ac:dyDescent="0.3">
      <c r="A3" s="59" t="str">
        <f>TABLE_FACTOR_TYPE&amp;" - x-"&amp;TABLE_SERIES_NUMBER</f>
        <v>EPA - x-717</v>
      </c>
      <c r="B3" s="58"/>
      <c r="C3" s="58"/>
      <c r="D3" s="58"/>
      <c r="E3" s="58"/>
      <c r="F3" s="58"/>
      <c r="G3" s="58"/>
      <c r="H3" s="58"/>
      <c r="I3" s="58"/>
    </row>
    <row r="4" spans="1:47" x14ac:dyDescent="0.25">
      <c r="A4" s="60"/>
    </row>
    <row r="6" spans="1:47" x14ac:dyDescent="0.25">
      <c r="A6" s="89" t="s">
        <v>24</v>
      </c>
      <c r="B6" s="91" t="s">
        <v>26</v>
      </c>
      <c r="C6" s="91"/>
      <c r="D6" s="91"/>
      <c r="E6" s="91"/>
      <c r="F6" s="91"/>
      <c r="G6" s="91"/>
      <c r="H6" s="91"/>
      <c r="I6" s="91"/>
      <c r="J6" s="91"/>
      <c r="K6" s="91"/>
      <c r="L6" s="91"/>
      <c r="M6" s="91"/>
      <c r="P6" s="89" t="s">
        <v>24</v>
      </c>
      <c r="Q6" s="91" t="s">
        <v>26</v>
      </c>
      <c r="R6" s="91"/>
      <c r="S6" s="91"/>
      <c r="T6" s="91"/>
      <c r="U6" s="91"/>
      <c r="V6" s="91"/>
      <c r="W6" s="91"/>
      <c r="X6" s="91"/>
      <c r="Y6" s="91"/>
      <c r="Z6" s="91"/>
      <c r="AA6" s="91"/>
      <c r="AB6" s="91"/>
      <c r="AE6" s="89" t="s">
        <v>24</v>
      </c>
      <c r="AF6" s="91" t="s">
        <v>26</v>
      </c>
      <c r="AG6" s="91"/>
      <c r="AH6" s="91"/>
      <c r="AI6" s="91"/>
      <c r="AJ6" s="91"/>
      <c r="AK6" s="91"/>
      <c r="AL6" s="91"/>
      <c r="AM6" s="91"/>
      <c r="AN6" s="91"/>
      <c r="AO6" s="91"/>
      <c r="AP6" s="91"/>
      <c r="AQ6" s="91"/>
      <c r="AT6" s="89" t="s">
        <v>24</v>
      </c>
      <c r="AU6" s="91" t="s">
        <v>26</v>
      </c>
    </row>
    <row r="7" spans="1:47" ht="31.65" customHeight="1" x14ac:dyDescent="0.25">
      <c r="A7" s="90" t="s">
        <v>348</v>
      </c>
      <c r="B7" s="92" t="s">
        <v>350</v>
      </c>
      <c r="C7" s="92"/>
      <c r="D7" s="92"/>
      <c r="E7" s="92"/>
      <c r="F7" s="92"/>
      <c r="G7" s="92"/>
      <c r="H7" s="92"/>
      <c r="I7" s="92"/>
      <c r="J7" s="92"/>
      <c r="K7" s="92"/>
      <c r="L7" s="92"/>
      <c r="M7" s="92"/>
      <c r="P7" s="90" t="s">
        <v>348</v>
      </c>
      <c r="Q7" s="92" t="s">
        <v>350</v>
      </c>
      <c r="R7" s="92"/>
      <c r="S7" s="92"/>
      <c r="T7" s="92"/>
      <c r="U7" s="92"/>
      <c r="V7" s="92"/>
      <c r="W7" s="92"/>
      <c r="X7" s="92"/>
      <c r="Y7" s="92"/>
      <c r="Z7" s="92"/>
      <c r="AA7" s="92"/>
      <c r="AB7" s="92"/>
      <c r="AE7" s="90" t="s">
        <v>348</v>
      </c>
      <c r="AF7" s="92" t="s">
        <v>350</v>
      </c>
      <c r="AG7" s="92"/>
      <c r="AH7" s="92"/>
      <c r="AI7" s="92"/>
      <c r="AJ7" s="92"/>
      <c r="AK7" s="92"/>
      <c r="AL7" s="92"/>
      <c r="AM7" s="92"/>
      <c r="AN7" s="92"/>
      <c r="AO7" s="92"/>
      <c r="AP7" s="92"/>
      <c r="AQ7" s="92"/>
      <c r="AT7" s="90" t="s">
        <v>348</v>
      </c>
      <c r="AU7" s="92" t="s">
        <v>350</v>
      </c>
    </row>
    <row r="8" spans="1:47" x14ac:dyDescent="0.25">
      <c r="A8" s="90" t="s">
        <v>349</v>
      </c>
      <c r="B8" s="92" t="s">
        <v>49</v>
      </c>
      <c r="C8" s="92"/>
      <c r="D8" s="92"/>
      <c r="E8" s="92"/>
      <c r="F8" s="92"/>
      <c r="G8" s="92"/>
      <c r="H8" s="92"/>
      <c r="I8" s="92"/>
      <c r="J8" s="92"/>
      <c r="K8" s="92"/>
      <c r="L8" s="92"/>
      <c r="M8" s="92"/>
      <c r="P8" s="90" t="s">
        <v>349</v>
      </c>
      <c r="Q8" s="92" t="s">
        <v>49</v>
      </c>
      <c r="R8" s="92"/>
      <c r="S8" s="92"/>
      <c r="T8" s="92"/>
      <c r="U8" s="92"/>
      <c r="V8" s="92"/>
      <c r="W8" s="92"/>
      <c r="X8" s="92"/>
      <c r="Y8" s="92"/>
      <c r="Z8" s="92"/>
      <c r="AA8" s="92"/>
      <c r="AB8" s="92"/>
      <c r="AE8" s="90" t="s">
        <v>349</v>
      </c>
      <c r="AF8" s="92" t="s">
        <v>49</v>
      </c>
      <c r="AG8" s="92"/>
      <c r="AH8" s="92"/>
      <c r="AI8" s="92"/>
      <c r="AJ8" s="92"/>
      <c r="AK8" s="92"/>
      <c r="AL8" s="92"/>
      <c r="AM8" s="92"/>
      <c r="AN8" s="92"/>
      <c r="AO8" s="92"/>
      <c r="AP8" s="92"/>
      <c r="AQ8" s="92"/>
      <c r="AT8" s="90" t="s">
        <v>349</v>
      </c>
      <c r="AU8" s="92" t="s">
        <v>49</v>
      </c>
    </row>
    <row r="9" spans="1:47" x14ac:dyDescent="0.25">
      <c r="A9" s="90" t="s">
        <v>17</v>
      </c>
      <c r="B9" s="92" t="s">
        <v>582</v>
      </c>
      <c r="C9" s="92"/>
      <c r="D9" s="92"/>
      <c r="E9" s="92"/>
      <c r="F9" s="92"/>
      <c r="G9" s="92"/>
      <c r="H9" s="92"/>
      <c r="I9" s="92"/>
      <c r="J9" s="92"/>
      <c r="K9" s="92"/>
      <c r="L9" s="92"/>
      <c r="M9" s="92"/>
      <c r="P9" s="90" t="s">
        <v>17</v>
      </c>
      <c r="Q9" s="92" t="s">
        <v>582</v>
      </c>
      <c r="R9" s="92"/>
      <c r="S9" s="92"/>
      <c r="T9" s="92"/>
      <c r="U9" s="92"/>
      <c r="V9" s="92"/>
      <c r="W9" s="92"/>
      <c r="X9" s="92"/>
      <c r="Y9" s="92"/>
      <c r="Z9" s="92"/>
      <c r="AA9" s="92"/>
      <c r="AB9" s="92"/>
      <c r="AE9" s="90" t="s">
        <v>17</v>
      </c>
      <c r="AF9" s="92" t="s">
        <v>582</v>
      </c>
      <c r="AG9" s="92"/>
      <c r="AH9" s="92"/>
      <c r="AI9" s="92"/>
      <c r="AJ9" s="92"/>
      <c r="AK9" s="92"/>
      <c r="AL9" s="92"/>
      <c r="AM9" s="92"/>
      <c r="AN9" s="92"/>
      <c r="AO9" s="92"/>
      <c r="AP9" s="92"/>
      <c r="AQ9" s="92"/>
      <c r="AT9" s="90" t="s">
        <v>17</v>
      </c>
      <c r="AU9" s="92" t="s">
        <v>582</v>
      </c>
    </row>
    <row r="10" spans="1:47" ht="26.4" x14ac:dyDescent="0.25">
      <c r="A10" s="90" t="s">
        <v>2</v>
      </c>
      <c r="B10" s="92" t="s">
        <v>583</v>
      </c>
      <c r="C10" s="92"/>
      <c r="D10" s="92"/>
      <c r="E10" s="92"/>
      <c r="F10" s="92"/>
      <c r="G10" s="92"/>
      <c r="H10" s="92"/>
      <c r="I10" s="92"/>
      <c r="J10" s="92"/>
      <c r="K10" s="92"/>
      <c r="L10" s="92"/>
      <c r="M10" s="92"/>
      <c r="P10" s="90" t="s">
        <v>2</v>
      </c>
      <c r="Q10" s="92" t="s">
        <v>584</v>
      </c>
      <c r="R10" s="92"/>
      <c r="S10" s="92"/>
      <c r="T10" s="92"/>
      <c r="U10" s="92"/>
      <c r="V10" s="92"/>
      <c r="W10" s="92"/>
      <c r="X10" s="92"/>
      <c r="Y10" s="92"/>
      <c r="Z10" s="92"/>
      <c r="AA10" s="92"/>
      <c r="AB10" s="92"/>
      <c r="AE10" s="90" t="s">
        <v>2</v>
      </c>
      <c r="AF10" s="92" t="s">
        <v>585</v>
      </c>
      <c r="AG10" s="92"/>
      <c r="AH10" s="92"/>
      <c r="AI10" s="92"/>
      <c r="AJ10" s="92"/>
      <c r="AK10" s="92"/>
      <c r="AL10" s="92"/>
      <c r="AM10" s="92"/>
      <c r="AN10" s="92"/>
      <c r="AO10" s="92"/>
      <c r="AP10" s="92"/>
      <c r="AQ10" s="92"/>
      <c r="AT10" s="90" t="s">
        <v>2</v>
      </c>
      <c r="AU10" s="92" t="s">
        <v>586</v>
      </c>
    </row>
    <row r="11" spans="1:47" x14ac:dyDescent="0.25">
      <c r="A11" s="90" t="s">
        <v>23</v>
      </c>
      <c r="B11" s="92" t="s">
        <v>355</v>
      </c>
      <c r="C11" s="92"/>
      <c r="D11" s="92"/>
      <c r="E11" s="92"/>
      <c r="F11" s="92"/>
      <c r="G11" s="92"/>
      <c r="H11" s="92"/>
      <c r="I11" s="92"/>
      <c r="J11" s="92"/>
      <c r="K11" s="92"/>
      <c r="L11" s="92"/>
      <c r="M11" s="92"/>
      <c r="P11" s="90" t="s">
        <v>23</v>
      </c>
      <c r="Q11" s="92" t="s">
        <v>355</v>
      </c>
      <c r="R11" s="92"/>
      <c r="S11" s="92"/>
      <c r="T11" s="92"/>
      <c r="U11" s="92"/>
      <c r="V11" s="92"/>
      <c r="W11" s="92"/>
      <c r="X11" s="92"/>
      <c r="Y11" s="92"/>
      <c r="Z11" s="92"/>
      <c r="AA11" s="92"/>
      <c r="AB11" s="92"/>
      <c r="AE11" s="90" t="s">
        <v>23</v>
      </c>
      <c r="AF11" s="92" t="s">
        <v>355</v>
      </c>
      <c r="AG11" s="92"/>
      <c r="AH11" s="92"/>
      <c r="AI11" s="92"/>
      <c r="AJ11" s="92"/>
      <c r="AK11" s="92"/>
      <c r="AL11" s="92"/>
      <c r="AM11" s="92"/>
      <c r="AN11" s="92"/>
      <c r="AO11" s="92"/>
      <c r="AP11" s="92"/>
      <c r="AQ11" s="92"/>
      <c r="AT11" s="90" t="s">
        <v>23</v>
      </c>
      <c r="AU11" s="92" t="s">
        <v>355</v>
      </c>
    </row>
    <row r="12" spans="1:47" ht="26.4" x14ac:dyDescent="0.25">
      <c r="A12" s="90" t="s">
        <v>271</v>
      </c>
      <c r="B12" s="92" t="s">
        <v>640</v>
      </c>
      <c r="C12" s="92"/>
      <c r="D12" s="92"/>
      <c r="E12" s="92"/>
      <c r="F12" s="92"/>
      <c r="G12" s="92"/>
      <c r="H12" s="92"/>
      <c r="I12" s="92"/>
      <c r="J12" s="92"/>
      <c r="K12" s="92"/>
      <c r="L12" s="92"/>
      <c r="M12" s="92"/>
      <c r="P12" s="90" t="s">
        <v>271</v>
      </c>
      <c r="Q12" s="92" t="s">
        <v>640</v>
      </c>
      <c r="R12" s="92"/>
      <c r="S12" s="92"/>
      <c r="T12" s="92"/>
      <c r="U12" s="92"/>
      <c r="V12" s="92"/>
      <c r="W12" s="92"/>
      <c r="X12" s="92"/>
      <c r="Y12" s="92"/>
      <c r="Z12" s="92"/>
      <c r="AA12" s="92"/>
      <c r="AB12" s="92"/>
      <c r="AE12" s="90" t="s">
        <v>271</v>
      </c>
      <c r="AF12" s="92" t="s">
        <v>640</v>
      </c>
      <c r="AG12" s="92"/>
      <c r="AH12" s="92"/>
      <c r="AI12" s="92"/>
      <c r="AJ12" s="92"/>
      <c r="AK12" s="92"/>
      <c r="AL12" s="92"/>
      <c r="AM12" s="92"/>
      <c r="AN12" s="92"/>
      <c r="AO12" s="92"/>
      <c r="AP12" s="92"/>
      <c r="AQ12" s="92"/>
      <c r="AT12" s="90" t="s">
        <v>271</v>
      </c>
      <c r="AU12" s="92" t="s">
        <v>595</v>
      </c>
    </row>
    <row r="13" spans="1:47" x14ac:dyDescent="0.25">
      <c r="A13" s="90" t="s">
        <v>389</v>
      </c>
      <c r="B13" s="92">
        <v>0</v>
      </c>
      <c r="C13" s="92"/>
      <c r="D13" s="92"/>
      <c r="E13" s="92"/>
      <c r="F13" s="92"/>
      <c r="G13" s="92"/>
      <c r="H13" s="92"/>
      <c r="I13" s="92"/>
      <c r="J13" s="92"/>
      <c r="K13" s="92"/>
      <c r="L13" s="92"/>
      <c r="M13" s="92"/>
      <c r="P13" s="90" t="s">
        <v>389</v>
      </c>
      <c r="Q13" s="92">
        <v>0</v>
      </c>
      <c r="R13" s="92"/>
      <c r="S13" s="92"/>
      <c r="T13" s="92"/>
      <c r="U13" s="92"/>
      <c r="V13" s="92"/>
      <c r="W13" s="92"/>
      <c r="X13" s="92"/>
      <c r="Y13" s="92"/>
      <c r="Z13" s="92"/>
      <c r="AA13" s="92"/>
      <c r="AB13" s="92"/>
      <c r="AE13" s="90" t="s">
        <v>389</v>
      </c>
      <c r="AF13" s="92">
        <v>0</v>
      </c>
      <c r="AG13" s="92"/>
      <c r="AH13" s="92"/>
      <c r="AI13" s="92"/>
      <c r="AJ13" s="92"/>
      <c r="AK13" s="92"/>
      <c r="AL13" s="92"/>
      <c r="AM13" s="92"/>
      <c r="AN13" s="92"/>
      <c r="AO13" s="92"/>
      <c r="AP13" s="92"/>
      <c r="AQ13" s="92"/>
      <c r="AT13" s="90" t="s">
        <v>389</v>
      </c>
      <c r="AU13" s="92">
        <v>0</v>
      </c>
    </row>
    <row r="14" spans="1:47" x14ac:dyDescent="0.25">
      <c r="A14" s="90" t="s">
        <v>18</v>
      </c>
      <c r="B14" s="92">
        <v>717</v>
      </c>
      <c r="C14" s="92"/>
      <c r="D14" s="92"/>
      <c r="E14" s="92"/>
      <c r="F14" s="92"/>
      <c r="G14" s="92"/>
      <c r="H14" s="92"/>
      <c r="I14" s="92"/>
      <c r="J14" s="92"/>
      <c r="K14" s="92"/>
      <c r="L14" s="92"/>
      <c r="M14" s="92"/>
      <c r="P14" s="90" t="s">
        <v>18</v>
      </c>
      <c r="Q14" s="92">
        <v>717</v>
      </c>
      <c r="R14" s="92"/>
      <c r="S14" s="92"/>
      <c r="T14" s="92"/>
      <c r="U14" s="92"/>
      <c r="V14" s="92"/>
      <c r="W14" s="92"/>
      <c r="X14" s="92"/>
      <c r="Y14" s="92"/>
      <c r="Z14" s="92"/>
      <c r="AA14" s="92"/>
      <c r="AB14" s="92"/>
      <c r="AE14" s="90" t="s">
        <v>18</v>
      </c>
      <c r="AF14" s="92">
        <v>717</v>
      </c>
      <c r="AG14" s="92"/>
      <c r="AH14" s="92"/>
      <c r="AI14" s="92"/>
      <c r="AJ14" s="92"/>
      <c r="AK14" s="92"/>
      <c r="AL14" s="92"/>
      <c r="AM14" s="92"/>
      <c r="AN14" s="92"/>
      <c r="AO14" s="92"/>
      <c r="AP14" s="92"/>
      <c r="AQ14" s="92"/>
      <c r="AT14" s="90" t="s">
        <v>18</v>
      </c>
      <c r="AU14" s="92">
        <v>717</v>
      </c>
    </row>
    <row r="15" spans="1:47" x14ac:dyDescent="0.25">
      <c r="A15" s="90" t="s">
        <v>58</v>
      </c>
      <c r="B15" s="92" t="s">
        <v>610</v>
      </c>
      <c r="C15" s="92"/>
      <c r="D15" s="92"/>
      <c r="E15" s="92"/>
      <c r="F15" s="92"/>
      <c r="G15" s="92"/>
      <c r="H15" s="92"/>
      <c r="I15" s="92"/>
      <c r="J15" s="92"/>
      <c r="K15" s="92"/>
      <c r="L15" s="92"/>
      <c r="M15" s="92"/>
      <c r="P15" s="90" t="s">
        <v>58</v>
      </c>
      <c r="Q15" s="92" t="s">
        <v>611</v>
      </c>
      <c r="R15" s="92"/>
      <c r="S15" s="92"/>
      <c r="T15" s="92"/>
      <c r="U15" s="92"/>
      <c r="V15" s="92"/>
      <c r="W15" s="92"/>
      <c r="X15" s="92"/>
      <c r="Y15" s="92"/>
      <c r="Z15" s="92"/>
      <c r="AA15" s="92"/>
      <c r="AB15" s="92"/>
      <c r="AE15" s="90" t="s">
        <v>58</v>
      </c>
      <c r="AF15" s="92" t="s">
        <v>612</v>
      </c>
      <c r="AG15" s="92"/>
      <c r="AH15" s="92"/>
      <c r="AI15" s="92"/>
      <c r="AJ15" s="92"/>
      <c r="AK15" s="92"/>
      <c r="AL15" s="92"/>
      <c r="AM15" s="92"/>
      <c r="AN15" s="92"/>
      <c r="AO15" s="92"/>
      <c r="AP15" s="92"/>
      <c r="AQ15" s="92"/>
      <c r="AT15" s="90" t="s">
        <v>58</v>
      </c>
      <c r="AU15" s="92" t="s">
        <v>613</v>
      </c>
    </row>
    <row r="16" spans="1:47" x14ac:dyDescent="0.25">
      <c r="A16" s="90" t="s">
        <v>59</v>
      </c>
      <c r="B16" s="92" t="s">
        <v>587</v>
      </c>
      <c r="C16" s="92"/>
      <c r="D16" s="92"/>
      <c r="E16" s="92"/>
      <c r="F16" s="92"/>
      <c r="G16" s="92"/>
      <c r="H16" s="92"/>
      <c r="I16" s="92"/>
      <c r="J16" s="92"/>
      <c r="K16" s="92"/>
      <c r="L16" s="92"/>
      <c r="M16" s="92"/>
      <c r="P16" s="90" t="s">
        <v>59</v>
      </c>
      <c r="Q16" s="92" t="s">
        <v>587</v>
      </c>
      <c r="R16" s="92"/>
      <c r="S16" s="92"/>
      <c r="T16" s="92"/>
      <c r="U16" s="92"/>
      <c r="V16" s="92"/>
      <c r="W16" s="92"/>
      <c r="X16" s="92"/>
      <c r="Y16" s="92"/>
      <c r="Z16" s="92"/>
      <c r="AA16" s="92"/>
      <c r="AB16" s="92"/>
      <c r="AE16" s="90" t="s">
        <v>59</v>
      </c>
      <c r="AF16" s="92" t="s">
        <v>587</v>
      </c>
      <c r="AG16" s="92"/>
      <c r="AH16" s="92"/>
      <c r="AI16" s="92"/>
      <c r="AJ16" s="92"/>
      <c r="AK16" s="92"/>
      <c r="AL16" s="92"/>
      <c r="AM16" s="92"/>
      <c r="AN16" s="92"/>
      <c r="AO16" s="92"/>
      <c r="AP16" s="92"/>
      <c r="AQ16" s="92"/>
      <c r="AT16" s="90" t="s">
        <v>59</v>
      </c>
      <c r="AU16" s="92" t="s">
        <v>587</v>
      </c>
    </row>
    <row r="17" spans="1:47" ht="66" x14ac:dyDescent="0.25">
      <c r="A17" s="90" t="s">
        <v>360</v>
      </c>
      <c r="B17" s="92" t="s">
        <v>828</v>
      </c>
      <c r="C17" s="92"/>
      <c r="D17" s="92"/>
      <c r="E17" s="92"/>
      <c r="F17" s="92"/>
      <c r="G17" s="92"/>
      <c r="H17" s="92"/>
      <c r="I17" s="92"/>
      <c r="J17" s="92"/>
      <c r="K17" s="92"/>
      <c r="L17" s="92"/>
      <c r="M17" s="92"/>
      <c r="P17" s="90" t="s">
        <v>360</v>
      </c>
      <c r="Q17" s="92" t="s">
        <v>828</v>
      </c>
      <c r="R17" s="92"/>
      <c r="S17" s="92"/>
      <c r="T17" s="92"/>
      <c r="U17" s="92"/>
      <c r="V17" s="92"/>
      <c r="W17" s="92"/>
      <c r="X17" s="92"/>
      <c r="Y17" s="92"/>
      <c r="Z17" s="92"/>
      <c r="AA17" s="92"/>
      <c r="AB17" s="92"/>
      <c r="AE17" s="90" t="s">
        <v>360</v>
      </c>
      <c r="AF17" s="92" t="s">
        <v>828</v>
      </c>
      <c r="AG17" s="92"/>
      <c r="AH17" s="92"/>
      <c r="AI17" s="92"/>
      <c r="AJ17" s="92"/>
      <c r="AK17" s="92"/>
      <c r="AL17" s="92"/>
      <c r="AM17" s="92"/>
      <c r="AN17" s="92"/>
      <c r="AO17" s="92"/>
      <c r="AP17" s="92"/>
      <c r="AQ17" s="92"/>
      <c r="AT17" s="90" t="s">
        <v>360</v>
      </c>
      <c r="AU17" s="92" t="s">
        <v>828</v>
      </c>
    </row>
    <row r="18" spans="1:47" x14ac:dyDescent="0.25">
      <c r="A18" s="90" t="s">
        <v>19</v>
      </c>
      <c r="B18" s="102">
        <v>45184</v>
      </c>
      <c r="C18" s="92"/>
      <c r="D18" s="92"/>
      <c r="E18" s="92"/>
      <c r="F18" s="92"/>
      <c r="G18" s="92"/>
      <c r="H18" s="92"/>
      <c r="I18" s="92"/>
      <c r="J18" s="92"/>
      <c r="K18" s="92"/>
      <c r="L18" s="92"/>
      <c r="M18" s="92"/>
      <c r="P18" s="90" t="s">
        <v>19</v>
      </c>
      <c r="Q18" s="102">
        <v>45184</v>
      </c>
      <c r="R18" s="92"/>
      <c r="S18" s="92"/>
      <c r="T18" s="92"/>
      <c r="U18" s="92"/>
      <c r="V18" s="92"/>
      <c r="W18" s="92"/>
      <c r="X18" s="92"/>
      <c r="Y18" s="92"/>
      <c r="Z18" s="92"/>
      <c r="AA18" s="92"/>
      <c r="AB18" s="92"/>
      <c r="AE18" s="90" t="s">
        <v>19</v>
      </c>
      <c r="AF18" s="102">
        <v>45184</v>
      </c>
      <c r="AG18" s="92"/>
      <c r="AH18" s="92"/>
      <c r="AI18" s="92"/>
      <c r="AJ18" s="92"/>
      <c r="AK18" s="92"/>
      <c r="AL18" s="92"/>
      <c r="AM18" s="92"/>
      <c r="AN18" s="92"/>
      <c r="AO18" s="92"/>
      <c r="AP18" s="92"/>
      <c r="AQ18" s="92"/>
      <c r="AT18" s="90" t="s">
        <v>19</v>
      </c>
      <c r="AU18" s="102">
        <v>45184</v>
      </c>
    </row>
    <row r="19" spans="1:47" x14ac:dyDescent="0.25">
      <c r="A19" s="90" t="s">
        <v>20</v>
      </c>
      <c r="B19" s="110"/>
      <c r="C19" s="92"/>
      <c r="D19" s="92"/>
      <c r="E19" s="92"/>
      <c r="F19" s="92"/>
      <c r="G19" s="92"/>
      <c r="H19" s="92"/>
      <c r="I19" s="92"/>
      <c r="J19" s="92"/>
      <c r="K19" s="92"/>
      <c r="L19" s="92"/>
      <c r="M19" s="92"/>
      <c r="P19" s="90" t="s">
        <v>20</v>
      </c>
      <c r="Q19" s="110"/>
      <c r="R19" s="92"/>
      <c r="S19" s="92"/>
      <c r="T19" s="92"/>
      <c r="U19" s="92"/>
      <c r="V19" s="92"/>
      <c r="W19" s="92"/>
      <c r="X19" s="92"/>
      <c r="Y19" s="92"/>
      <c r="Z19" s="92"/>
      <c r="AA19" s="92"/>
      <c r="AB19" s="92"/>
      <c r="AE19" s="90" t="s">
        <v>20</v>
      </c>
      <c r="AF19" s="110"/>
      <c r="AG19" s="92"/>
      <c r="AH19" s="92"/>
      <c r="AI19" s="92"/>
      <c r="AJ19" s="92"/>
      <c r="AK19" s="92"/>
      <c r="AL19" s="92"/>
      <c r="AM19" s="92"/>
      <c r="AN19" s="92"/>
      <c r="AO19" s="92"/>
      <c r="AP19" s="92"/>
      <c r="AQ19" s="92"/>
      <c r="AT19" s="90" t="s">
        <v>20</v>
      </c>
      <c r="AU19" s="110"/>
    </row>
    <row r="20" spans="1:47" x14ac:dyDescent="0.25">
      <c r="A20" s="90" t="s">
        <v>269</v>
      </c>
      <c r="B20" s="92" t="s">
        <v>361</v>
      </c>
      <c r="C20" s="92"/>
      <c r="D20" s="92"/>
      <c r="E20" s="92"/>
      <c r="F20" s="92"/>
      <c r="G20" s="92"/>
      <c r="H20" s="92"/>
      <c r="I20" s="92"/>
      <c r="J20" s="92"/>
      <c r="K20" s="92"/>
      <c r="L20" s="92"/>
      <c r="M20" s="92"/>
      <c r="P20" s="90" t="s">
        <v>269</v>
      </c>
      <c r="Q20" s="92" t="s">
        <v>361</v>
      </c>
      <c r="R20" s="92"/>
      <c r="S20" s="92"/>
      <c r="T20" s="92"/>
      <c r="U20" s="92"/>
      <c r="V20" s="92"/>
      <c r="W20" s="92"/>
      <c r="X20" s="92"/>
      <c r="Y20" s="92"/>
      <c r="Z20" s="92"/>
      <c r="AA20" s="92"/>
      <c r="AB20" s="92"/>
      <c r="AE20" s="90" t="s">
        <v>269</v>
      </c>
      <c r="AF20" s="92" t="s">
        <v>361</v>
      </c>
      <c r="AG20" s="92"/>
      <c r="AH20" s="92"/>
      <c r="AI20" s="92"/>
      <c r="AJ20" s="92"/>
      <c r="AK20" s="92"/>
      <c r="AL20" s="92"/>
      <c r="AM20" s="92"/>
      <c r="AN20" s="92"/>
      <c r="AO20" s="92"/>
      <c r="AP20" s="92"/>
      <c r="AQ20" s="92"/>
      <c r="AT20" s="90" t="s">
        <v>895</v>
      </c>
      <c r="AU20" s="92" t="s">
        <v>846</v>
      </c>
    </row>
    <row r="21" spans="1:47" x14ac:dyDescent="0.25">
      <c r="A21" s="90" t="s">
        <v>895</v>
      </c>
      <c r="B21" s="92" t="s">
        <v>846</v>
      </c>
      <c r="C21" s="92"/>
      <c r="D21" s="92"/>
      <c r="E21" s="92"/>
      <c r="F21" s="92"/>
      <c r="G21" s="92"/>
      <c r="H21" s="92"/>
      <c r="I21" s="92"/>
      <c r="J21" s="92"/>
      <c r="K21" s="92"/>
      <c r="L21" s="92"/>
      <c r="M21" s="92"/>
      <c r="P21" s="90" t="s">
        <v>269</v>
      </c>
      <c r="Q21" s="92" t="s">
        <v>361</v>
      </c>
      <c r="R21" s="92"/>
      <c r="S21" s="92"/>
      <c r="T21" s="92"/>
      <c r="U21" s="92"/>
      <c r="V21" s="92"/>
      <c r="W21" s="92"/>
      <c r="X21" s="92"/>
      <c r="Y21" s="92"/>
      <c r="Z21" s="92"/>
      <c r="AA21" s="92"/>
      <c r="AB21" s="92"/>
    </row>
    <row r="23" spans="1:47" x14ac:dyDescent="0.25">
      <c r="B23" s="107" t="str">
        <f>HYPERLINK("#'Factor List'!A1","Back to Factor List")</f>
        <v>Back to Factor List</v>
      </c>
    </row>
    <row r="24" spans="1:47" x14ac:dyDescent="0.25">
      <c r="B24" s="107" t="s">
        <v>839</v>
      </c>
    </row>
    <row r="26" spans="1:47" x14ac:dyDescent="0.25">
      <c r="A26" s="153" t="s">
        <v>588</v>
      </c>
      <c r="B26" s="153">
        <v>0</v>
      </c>
      <c r="C26" s="153">
        <v>1</v>
      </c>
      <c r="D26" s="153">
        <v>2</v>
      </c>
      <c r="E26" s="153">
        <v>3</v>
      </c>
      <c r="F26" s="153">
        <v>4</v>
      </c>
      <c r="G26" s="153">
        <v>5</v>
      </c>
      <c r="H26" s="153">
        <v>6</v>
      </c>
      <c r="I26" s="153">
        <v>7</v>
      </c>
      <c r="J26" s="153">
        <v>8</v>
      </c>
      <c r="K26" s="153">
        <v>9</v>
      </c>
      <c r="L26" s="153">
        <v>10</v>
      </c>
      <c r="M26" s="153">
        <v>11</v>
      </c>
      <c r="P26" s="153" t="s">
        <v>588</v>
      </c>
      <c r="Q26" s="153">
        <v>0</v>
      </c>
      <c r="R26" s="153">
        <v>1</v>
      </c>
      <c r="S26" s="153">
        <v>2</v>
      </c>
      <c r="T26" s="153">
        <v>3</v>
      </c>
      <c r="U26" s="153">
        <v>4</v>
      </c>
      <c r="V26" s="153">
        <v>5</v>
      </c>
      <c r="W26" s="153">
        <v>6</v>
      </c>
      <c r="X26" s="153">
        <v>7</v>
      </c>
      <c r="Y26" s="153">
        <v>8</v>
      </c>
      <c r="Z26" s="153">
        <v>9</v>
      </c>
      <c r="AA26" s="153">
        <v>10</v>
      </c>
      <c r="AB26" s="153">
        <v>11</v>
      </c>
      <c r="AE26" s="153" t="s">
        <v>588</v>
      </c>
      <c r="AF26" s="153">
        <v>0</v>
      </c>
      <c r="AG26" s="153">
        <v>1</v>
      </c>
      <c r="AH26" s="153">
        <v>2</v>
      </c>
      <c r="AI26" s="153">
        <v>3</v>
      </c>
      <c r="AJ26" s="153">
        <v>4</v>
      </c>
      <c r="AK26" s="153">
        <v>5</v>
      </c>
      <c r="AL26" s="153">
        <v>6</v>
      </c>
      <c r="AM26" s="153">
        <v>7</v>
      </c>
      <c r="AN26" s="153">
        <v>8</v>
      </c>
      <c r="AO26" s="153">
        <v>9</v>
      </c>
      <c r="AP26" s="153">
        <v>10</v>
      </c>
      <c r="AQ26" s="153">
        <v>11</v>
      </c>
      <c r="AT26" s="153" t="s">
        <v>588</v>
      </c>
      <c r="AU26" s="153">
        <v>0</v>
      </c>
    </row>
    <row r="27" spans="1:47" x14ac:dyDescent="0.25">
      <c r="A27" s="154">
        <v>20</v>
      </c>
      <c r="B27" s="163">
        <v>1.0999999999999999E-2</v>
      </c>
      <c r="C27" s="163">
        <v>1.0999999999999999E-2</v>
      </c>
      <c r="D27" s="163">
        <v>1.0999999999999999E-2</v>
      </c>
      <c r="E27" s="163">
        <v>1.0999999999999999E-2</v>
      </c>
      <c r="F27" s="163">
        <v>1.0999999999999999E-2</v>
      </c>
      <c r="G27" s="163">
        <v>1.0999999999999999E-2</v>
      </c>
      <c r="H27" s="163">
        <v>1.0999999999999999E-2</v>
      </c>
      <c r="I27" s="163">
        <v>1.0999999999999999E-2</v>
      </c>
      <c r="J27" s="163">
        <v>1.0999999999999999E-2</v>
      </c>
      <c r="K27" s="163">
        <v>0.01</v>
      </c>
      <c r="L27" s="163">
        <v>0.01</v>
      </c>
      <c r="M27" s="163">
        <v>0.01</v>
      </c>
      <c r="P27" s="154">
        <v>20</v>
      </c>
      <c r="Q27" s="163">
        <v>0.01</v>
      </c>
      <c r="R27" s="163">
        <v>0.01</v>
      </c>
      <c r="S27" s="163">
        <v>0.01</v>
      </c>
      <c r="T27" s="163">
        <v>0.01</v>
      </c>
      <c r="U27" s="163">
        <v>0.01</v>
      </c>
      <c r="V27" s="163">
        <v>0.01</v>
      </c>
      <c r="W27" s="163">
        <v>0.01</v>
      </c>
      <c r="X27" s="163">
        <v>0.01</v>
      </c>
      <c r="Y27" s="163">
        <v>0.01</v>
      </c>
      <c r="Z27" s="163">
        <v>0.01</v>
      </c>
      <c r="AA27" s="163">
        <v>0.01</v>
      </c>
      <c r="AB27" s="163">
        <v>0.01</v>
      </c>
      <c r="AE27" s="154">
        <v>20</v>
      </c>
      <c r="AF27" s="163">
        <v>0.01</v>
      </c>
      <c r="AG27" s="163">
        <v>0.01</v>
      </c>
      <c r="AH27" s="163">
        <v>0.01</v>
      </c>
      <c r="AI27" s="163">
        <v>0.01</v>
      </c>
      <c r="AJ27" s="163">
        <v>0.01</v>
      </c>
      <c r="AK27" s="163">
        <v>0.01</v>
      </c>
      <c r="AL27" s="163">
        <v>0.01</v>
      </c>
      <c r="AM27" s="163">
        <v>0.01</v>
      </c>
      <c r="AN27" s="163">
        <v>0.01</v>
      </c>
      <c r="AO27" s="163">
        <v>0.01</v>
      </c>
      <c r="AP27" s="163">
        <v>0.01</v>
      </c>
      <c r="AQ27" s="163">
        <v>0.01</v>
      </c>
      <c r="AT27" s="154">
        <v>20</v>
      </c>
      <c r="AU27" s="163">
        <v>0.01</v>
      </c>
    </row>
    <row r="28" spans="1:47" x14ac:dyDescent="0.25">
      <c r="A28" s="154">
        <v>21</v>
      </c>
      <c r="B28" s="163">
        <v>1.0999999999999999E-2</v>
      </c>
      <c r="C28" s="163">
        <v>1.0999999999999999E-2</v>
      </c>
      <c r="D28" s="163">
        <v>1.0999999999999999E-2</v>
      </c>
      <c r="E28" s="163">
        <v>1.0999999999999999E-2</v>
      </c>
      <c r="F28" s="163">
        <v>1.0999999999999999E-2</v>
      </c>
      <c r="G28" s="163">
        <v>1.0999999999999999E-2</v>
      </c>
      <c r="H28" s="163">
        <v>1.0999999999999999E-2</v>
      </c>
      <c r="I28" s="163">
        <v>1.0999999999999999E-2</v>
      </c>
      <c r="J28" s="163">
        <v>1.0999999999999999E-2</v>
      </c>
      <c r="K28" s="163">
        <v>1.0999999999999999E-2</v>
      </c>
      <c r="L28" s="163">
        <v>1.0999999999999999E-2</v>
      </c>
      <c r="M28" s="163">
        <v>1.0999999999999999E-2</v>
      </c>
      <c r="P28" s="154">
        <v>21</v>
      </c>
      <c r="Q28" s="163">
        <v>1.0999999999999999E-2</v>
      </c>
      <c r="R28" s="163">
        <v>1.0999999999999999E-2</v>
      </c>
      <c r="S28" s="163">
        <v>1.0999999999999999E-2</v>
      </c>
      <c r="T28" s="163">
        <v>1.0999999999999999E-2</v>
      </c>
      <c r="U28" s="163">
        <v>1.0999999999999999E-2</v>
      </c>
      <c r="V28" s="163">
        <v>1.0999999999999999E-2</v>
      </c>
      <c r="W28" s="163">
        <v>0.01</v>
      </c>
      <c r="X28" s="163">
        <v>0.01</v>
      </c>
      <c r="Y28" s="163">
        <v>0.01</v>
      </c>
      <c r="Z28" s="163">
        <v>0.01</v>
      </c>
      <c r="AA28" s="163">
        <v>0.01</v>
      </c>
      <c r="AB28" s="163">
        <v>0.01</v>
      </c>
      <c r="AE28" s="154">
        <v>21</v>
      </c>
      <c r="AF28" s="163">
        <v>0.01</v>
      </c>
      <c r="AG28" s="163">
        <v>0.01</v>
      </c>
      <c r="AH28" s="163">
        <v>0.01</v>
      </c>
      <c r="AI28" s="163">
        <v>0.01</v>
      </c>
      <c r="AJ28" s="163">
        <v>0.01</v>
      </c>
      <c r="AK28" s="163">
        <v>0.01</v>
      </c>
      <c r="AL28" s="163">
        <v>0.01</v>
      </c>
      <c r="AM28" s="163">
        <v>0.01</v>
      </c>
      <c r="AN28" s="163">
        <v>0.01</v>
      </c>
      <c r="AO28" s="163">
        <v>0.01</v>
      </c>
      <c r="AP28" s="163">
        <v>0.01</v>
      </c>
      <c r="AQ28" s="163">
        <v>0.01</v>
      </c>
      <c r="AT28" s="154">
        <v>21</v>
      </c>
      <c r="AU28" s="163">
        <v>0.01</v>
      </c>
    </row>
    <row r="29" spans="1:47" x14ac:dyDescent="0.25">
      <c r="A29" s="154">
        <v>22</v>
      </c>
      <c r="B29" s="163">
        <v>1.0999999999999999E-2</v>
      </c>
      <c r="C29" s="163">
        <v>1.0999999999999999E-2</v>
      </c>
      <c r="D29" s="163">
        <v>1.0999999999999999E-2</v>
      </c>
      <c r="E29" s="163">
        <v>1.0999999999999999E-2</v>
      </c>
      <c r="F29" s="163">
        <v>1.0999999999999999E-2</v>
      </c>
      <c r="G29" s="163">
        <v>1.0999999999999999E-2</v>
      </c>
      <c r="H29" s="163">
        <v>1.0999999999999999E-2</v>
      </c>
      <c r="I29" s="163">
        <v>1.0999999999999999E-2</v>
      </c>
      <c r="J29" s="163">
        <v>1.0999999999999999E-2</v>
      </c>
      <c r="K29" s="163">
        <v>1.0999999999999999E-2</v>
      </c>
      <c r="L29" s="163">
        <v>1.0999999999999999E-2</v>
      </c>
      <c r="M29" s="163">
        <v>1.0999999999999999E-2</v>
      </c>
      <c r="P29" s="154">
        <v>22</v>
      </c>
      <c r="Q29" s="163">
        <v>1.0999999999999999E-2</v>
      </c>
      <c r="R29" s="163">
        <v>1.0999999999999999E-2</v>
      </c>
      <c r="S29" s="163">
        <v>1.0999999999999999E-2</v>
      </c>
      <c r="T29" s="163">
        <v>1.0999999999999999E-2</v>
      </c>
      <c r="U29" s="163">
        <v>1.0999999999999999E-2</v>
      </c>
      <c r="V29" s="163">
        <v>1.0999999999999999E-2</v>
      </c>
      <c r="W29" s="163">
        <v>1.0999999999999999E-2</v>
      </c>
      <c r="X29" s="163">
        <v>1.0999999999999999E-2</v>
      </c>
      <c r="Y29" s="163">
        <v>1.0999999999999999E-2</v>
      </c>
      <c r="Z29" s="163">
        <v>1.0999999999999999E-2</v>
      </c>
      <c r="AA29" s="163">
        <v>1.0999999999999999E-2</v>
      </c>
      <c r="AB29" s="163">
        <v>1.0999999999999999E-2</v>
      </c>
      <c r="AE29" s="154">
        <v>22</v>
      </c>
      <c r="AF29" s="163">
        <v>1.0999999999999999E-2</v>
      </c>
      <c r="AG29" s="163">
        <v>1.0999999999999999E-2</v>
      </c>
      <c r="AH29" s="163">
        <v>1.0999999999999999E-2</v>
      </c>
      <c r="AI29" s="163">
        <v>0.01</v>
      </c>
      <c r="AJ29" s="163">
        <v>0.01</v>
      </c>
      <c r="AK29" s="163">
        <v>0.01</v>
      </c>
      <c r="AL29" s="163">
        <v>0.01</v>
      </c>
      <c r="AM29" s="163">
        <v>0.01</v>
      </c>
      <c r="AN29" s="163">
        <v>0.01</v>
      </c>
      <c r="AO29" s="163">
        <v>0.01</v>
      </c>
      <c r="AP29" s="163">
        <v>0.01</v>
      </c>
      <c r="AQ29" s="163">
        <v>0.01</v>
      </c>
      <c r="AT29" s="154">
        <v>22</v>
      </c>
      <c r="AU29" s="163">
        <v>0.01</v>
      </c>
    </row>
    <row r="30" spans="1:47" x14ac:dyDescent="0.25">
      <c r="A30" s="154">
        <v>23</v>
      </c>
      <c r="B30" s="163">
        <v>1.0999999999999999E-2</v>
      </c>
      <c r="C30" s="163">
        <v>1.0999999999999999E-2</v>
      </c>
      <c r="D30" s="163">
        <v>1.0999999999999999E-2</v>
      </c>
      <c r="E30" s="163">
        <v>1.0999999999999999E-2</v>
      </c>
      <c r="F30" s="163">
        <v>1.0999999999999999E-2</v>
      </c>
      <c r="G30" s="163">
        <v>1.0999999999999999E-2</v>
      </c>
      <c r="H30" s="163">
        <v>1.0999999999999999E-2</v>
      </c>
      <c r="I30" s="163">
        <v>1.0999999999999999E-2</v>
      </c>
      <c r="J30" s="163">
        <v>1.0999999999999999E-2</v>
      </c>
      <c r="K30" s="163">
        <v>1.0999999999999999E-2</v>
      </c>
      <c r="L30" s="163">
        <v>1.0999999999999999E-2</v>
      </c>
      <c r="M30" s="163">
        <v>1.0999999999999999E-2</v>
      </c>
      <c r="P30" s="154">
        <v>23</v>
      </c>
      <c r="Q30" s="163">
        <v>1.0999999999999999E-2</v>
      </c>
      <c r="R30" s="163">
        <v>1.0999999999999999E-2</v>
      </c>
      <c r="S30" s="163">
        <v>1.0999999999999999E-2</v>
      </c>
      <c r="T30" s="163">
        <v>1.0999999999999999E-2</v>
      </c>
      <c r="U30" s="163">
        <v>1.0999999999999999E-2</v>
      </c>
      <c r="V30" s="163">
        <v>1.0999999999999999E-2</v>
      </c>
      <c r="W30" s="163">
        <v>1.0999999999999999E-2</v>
      </c>
      <c r="X30" s="163">
        <v>1.0999999999999999E-2</v>
      </c>
      <c r="Y30" s="163">
        <v>1.0999999999999999E-2</v>
      </c>
      <c r="Z30" s="163">
        <v>1.0999999999999999E-2</v>
      </c>
      <c r="AA30" s="163">
        <v>1.0999999999999999E-2</v>
      </c>
      <c r="AB30" s="163">
        <v>1.0999999999999999E-2</v>
      </c>
      <c r="AE30" s="154">
        <v>23</v>
      </c>
      <c r="AF30" s="163">
        <v>1.0999999999999999E-2</v>
      </c>
      <c r="AG30" s="163">
        <v>1.0999999999999999E-2</v>
      </c>
      <c r="AH30" s="163">
        <v>1.0999999999999999E-2</v>
      </c>
      <c r="AI30" s="163">
        <v>1.0999999999999999E-2</v>
      </c>
      <c r="AJ30" s="163">
        <v>1.0999999999999999E-2</v>
      </c>
      <c r="AK30" s="163">
        <v>1.0999999999999999E-2</v>
      </c>
      <c r="AL30" s="163">
        <v>1.0999999999999999E-2</v>
      </c>
      <c r="AM30" s="163">
        <v>1.0999999999999999E-2</v>
      </c>
      <c r="AN30" s="163">
        <v>1.0999999999999999E-2</v>
      </c>
      <c r="AO30" s="163">
        <v>1.0999999999999999E-2</v>
      </c>
      <c r="AP30" s="163">
        <v>1.0999999999999999E-2</v>
      </c>
      <c r="AQ30" s="163">
        <v>1.0999999999999999E-2</v>
      </c>
      <c r="AT30" s="154">
        <v>23</v>
      </c>
      <c r="AU30" s="163">
        <v>0.01</v>
      </c>
    </row>
    <row r="31" spans="1:47" x14ac:dyDescent="0.25">
      <c r="A31" s="154">
        <v>24</v>
      </c>
      <c r="B31" s="163">
        <v>1.0999999999999999E-2</v>
      </c>
      <c r="C31" s="163">
        <v>1.0999999999999999E-2</v>
      </c>
      <c r="D31" s="163">
        <v>1.0999999999999999E-2</v>
      </c>
      <c r="E31" s="163">
        <v>1.0999999999999999E-2</v>
      </c>
      <c r="F31" s="163">
        <v>1.0999999999999999E-2</v>
      </c>
      <c r="G31" s="163">
        <v>1.0999999999999999E-2</v>
      </c>
      <c r="H31" s="163">
        <v>1.0999999999999999E-2</v>
      </c>
      <c r="I31" s="163">
        <v>1.0999999999999999E-2</v>
      </c>
      <c r="J31" s="163">
        <v>1.0999999999999999E-2</v>
      </c>
      <c r="K31" s="163">
        <v>1.0999999999999999E-2</v>
      </c>
      <c r="L31" s="163">
        <v>1.0999999999999999E-2</v>
      </c>
      <c r="M31" s="163">
        <v>1.0999999999999999E-2</v>
      </c>
      <c r="P31" s="154">
        <v>24</v>
      </c>
      <c r="Q31" s="163">
        <v>1.0999999999999999E-2</v>
      </c>
      <c r="R31" s="163">
        <v>1.0999999999999999E-2</v>
      </c>
      <c r="S31" s="163">
        <v>1.0999999999999999E-2</v>
      </c>
      <c r="T31" s="163">
        <v>1.0999999999999999E-2</v>
      </c>
      <c r="U31" s="163">
        <v>1.0999999999999999E-2</v>
      </c>
      <c r="V31" s="163">
        <v>1.0999999999999999E-2</v>
      </c>
      <c r="W31" s="163">
        <v>1.0999999999999999E-2</v>
      </c>
      <c r="X31" s="163">
        <v>1.0999999999999999E-2</v>
      </c>
      <c r="Y31" s="163">
        <v>1.0999999999999999E-2</v>
      </c>
      <c r="Z31" s="163">
        <v>1.0999999999999999E-2</v>
      </c>
      <c r="AA31" s="163">
        <v>1.0999999999999999E-2</v>
      </c>
      <c r="AB31" s="163">
        <v>1.0999999999999999E-2</v>
      </c>
      <c r="AE31" s="154">
        <v>24</v>
      </c>
      <c r="AF31" s="163">
        <v>1.0999999999999999E-2</v>
      </c>
      <c r="AG31" s="163">
        <v>1.0999999999999999E-2</v>
      </c>
      <c r="AH31" s="163">
        <v>1.0999999999999999E-2</v>
      </c>
      <c r="AI31" s="163">
        <v>1.0999999999999999E-2</v>
      </c>
      <c r="AJ31" s="163">
        <v>1.0999999999999999E-2</v>
      </c>
      <c r="AK31" s="163">
        <v>1.0999999999999999E-2</v>
      </c>
      <c r="AL31" s="163">
        <v>1.0999999999999999E-2</v>
      </c>
      <c r="AM31" s="163">
        <v>1.0999999999999999E-2</v>
      </c>
      <c r="AN31" s="163">
        <v>1.0999999999999999E-2</v>
      </c>
      <c r="AO31" s="163">
        <v>1.0999999999999999E-2</v>
      </c>
      <c r="AP31" s="163">
        <v>1.0999999999999999E-2</v>
      </c>
      <c r="AQ31" s="163">
        <v>1.0999999999999999E-2</v>
      </c>
      <c r="AT31" s="154">
        <v>24</v>
      </c>
      <c r="AU31" s="163">
        <v>1.0999999999999999E-2</v>
      </c>
    </row>
    <row r="32" spans="1:47" x14ac:dyDescent="0.25">
      <c r="A32" s="154">
        <v>25</v>
      </c>
      <c r="B32" s="163">
        <v>1.2E-2</v>
      </c>
      <c r="C32" s="163">
        <v>1.2E-2</v>
      </c>
      <c r="D32" s="163">
        <v>1.2E-2</v>
      </c>
      <c r="E32" s="163">
        <v>1.2E-2</v>
      </c>
      <c r="F32" s="163">
        <v>1.0999999999999999E-2</v>
      </c>
      <c r="G32" s="163">
        <v>1.0999999999999999E-2</v>
      </c>
      <c r="H32" s="163">
        <v>1.0999999999999999E-2</v>
      </c>
      <c r="I32" s="163">
        <v>1.0999999999999999E-2</v>
      </c>
      <c r="J32" s="163">
        <v>1.0999999999999999E-2</v>
      </c>
      <c r="K32" s="163">
        <v>1.0999999999999999E-2</v>
      </c>
      <c r="L32" s="163">
        <v>1.0999999999999999E-2</v>
      </c>
      <c r="M32" s="163">
        <v>1.0999999999999999E-2</v>
      </c>
      <c r="P32" s="154">
        <v>25</v>
      </c>
      <c r="Q32" s="163">
        <v>1.0999999999999999E-2</v>
      </c>
      <c r="R32" s="163">
        <v>1.0999999999999999E-2</v>
      </c>
      <c r="S32" s="163">
        <v>1.0999999999999999E-2</v>
      </c>
      <c r="T32" s="163">
        <v>1.0999999999999999E-2</v>
      </c>
      <c r="U32" s="163">
        <v>1.0999999999999999E-2</v>
      </c>
      <c r="V32" s="163">
        <v>1.0999999999999999E-2</v>
      </c>
      <c r="W32" s="163">
        <v>1.0999999999999999E-2</v>
      </c>
      <c r="X32" s="163">
        <v>1.0999999999999999E-2</v>
      </c>
      <c r="Y32" s="163">
        <v>1.0999999999999999E-2</v>
      </c>
      <c r="Z32" s="163">
        <v>1.0999999999999999E-2</v>
      </c>
      <c r="AA32" s="163">
        <v>1.0999999999999999E-2</v>
      </c>
      <c r="AB32" s="163">
        <v>1.0999999999999999E-2</v>
      </c>
      <c r="AE32" s="154">
        <v>25</v>
      </c>
      <c r="AF32" s="163">
        <v>1.0999999999999999E-2</v>
      </c>
      <c r="AG32" s="163">
        <v>1.0999999999999999E-2</v>
      </c>
      <c r="AH32" s="163">
        <v>1.0999999999999999E-2</v>
      </c>
      <c r="AI32" s="163">
        <v>1.0999999999999999E-2</v>
      </c>
      <c r="AJ32" s="163">
        <v>1.0999999999999999E-2</v>
      </c>
      <c r="AK32" s="163">
        <v>1.0999999999999999E-2</v>
      </c>
      <c r="AL32" s="163">
        <v>1.0999999999999999E-2</v>
      </c>
      <c r="AM32" s="163">
        <v>1.0999999999999999E-2</v>
      </c>
      <c r="AN32" s="163">
        <v>1.0999999999999999E-2</v>
      </c>
      <c r="AO32" s="163">
        <v>1.0999999999999999E-2</v>
      </c>
      <c r="AP32" s="163">
        <v>1.0999999999999999E-2</v>
      </c>
      <c r="AQ32" s="163">
        <v>1.0999999999999999E-2</v>
      </c>
      <c r="AT32" s="154">
        <v>25</v>
      </c>
      <c r="AU32" s="163">
        <v>1.0999999999999999E-2</v>
      </c>
    </row>
    <row r="33" spans="1:47" x14ac:dyDescent="0.25">
      <c r="A33" s="154">
        <v>26</v>
      </c>
      <c r="B33" s="163">
        <v>1.2E-2</v>
      </c>
      <c r="C33" s="163">
        <v>1.2E-2</v>
      </c>
      <c r="D33" s="163">
        <v>1.2E-2</v>
      </c>
      <c r="E33" s="163">
        <v>1.2E-2</v>
      </c>
      <c r="F33" s="163">
        <v>1.2E-2</v>
      </c>
      <c r="G33" s="163">
        <v>1.2E-2</v>
      </c>
      <c r="H33" s="163">
        <v>1.2E-2</v>
      </c>
      <c r="I33" s="163">
        <v>1.2E-2</v>
      </c>
      <c r="J33" s="163">
        <v>1.2E-2</v>
      </c>
      <c r="K33" s="163">
        <v>1.2E-2</v>
      </c>
      <c r="L33" s="163">
        <v>1.2E-2</v>
      </c>
      <c r="M33" s="163">
        <v>1.2E-2</v>
      </c>
      <c r="P33" s="154">
        <v>26</v>
      </c>
      <c r="Q33" s="163">
        <v>1.2E-2</v>
      </c>
      <c r="R33" s="163">
        <v>1.0999999999999999E-2</v>
      </c>
      <c r="S33" s="163">
        <v>1.0999999999999999E-2</v>
      </c>
      <c r="T33" s="163">
        <v>1.0999999999999999E-2</v>
      </c>
      <c r="U33" s="163">
        <v>1.0999999999999999E-2</v>
      </c>
      <c r="V33" s="163">
        <v>1.0999999999999999E-2</v>
      </c>
      <c r="W33" s="163">
        <v>1.0999999999999999E-2</v>
      </c>
      <c r="X33" s="163">
        <v>1.0999999999999999E-2</v>
      </c>
      <c r="Y33" s="163">
        <v>1.0999999999999999E-2</v>
      </c>
      <c r="Z33" s="163">
        <v>1.0999999999999999E-2</v>
      </c>
      <c r="AA33" s="163">
        <v>1.0999999999999999E-2</v>
      </c>
      <c r="AB33" s="163">
        <v>1.0999999999999999E-2</v>
      </c>
      <c r="AE33" s="154">
        <v>26</v>
      </c>
      <c r="AF33" s="163">
        <v>1.0999999999999999E-2</v>
      </c>
      <c r="AG33" s="163">
        <v>1.0999999999999999E-2</v>
      </c>
      <c r="AH33" s="163">
        <v>1.0999999999999999E-2</v>
      </c>
      <c r="AI33" s="163">
        <v>1.0999999999999999E-2</v>
      </c>
      <c r="AJ33" s="163">
        <v>1.0999999999999999E-2</v>
      </c>
      <c r="AK33" s="163">
        <v>1.0999999999999999E-2</v>
      </c>
      <c r="AL33" s="163">
        <v>1.0999999999999999E-2</v>
      </c>
      <c r="AM33" s="163">
        <v>1.0999999999999999E-2</v>
      </c>
      <c r="AN33" s="163">
        <v>1.0999999999999999E-2</v>
      </c>
      <c r="AO33" s="163">
        <v>1.0999999999999999E-2</v>
      </c>
      <c r="AP33" s="163">
        <v>1.0999999999999999E-2</v>
      </c>
      <c r="AQ33" s="163">
        <v>1.0999999999999999E-2</v>
      </c>
      <c r="AT33" s="154">
        <v>26</v>
      </c>
      <c r="AU33" s="163">
        <v>1.0999999999999999E-2</v>
      </c>
    </row>
    <row r="34" spans="1:47" x14ac:dyDescent="0.25">
      <c r="A34" s="154">
        <v>27</v>
      </c>
      <c r="B34" s="163">
        <v>1.2E-2</v>
      </c>
      <c r="C34" s="163">
        <v>1.2E-2</v>
      </c>
      <c r="D34" s="163">
        <v>1.2E-2</v>
      </c>
      <c r="E34" s="163">
        <v>1.2E-2</v>
      </c>
      <c r="F34" s="163">
        <v>1.2E-2</v>
      </c>
      <c r="G34" s="163">
        <v>1.2E-2</v>
      </c>
      <c r="H34" s="163">
        <v>1.2E-2</v>
      </c>
      <c r="I34" s="163">
        <v>1.2E-2</v>
      </c>
      <c r="J34" s="163">
        <v>1.2E-2</v>
      </c>
      <c r="K34" s="163">
        <v>1.2E-2</v>
      </c>
      <c r="L34" s="163">
        <v>1.2E-2</v>
      </c>
      <c r="M34" s="163">
        <v>1.2E-2</v>
      </c>
      <c r="P34" s="154">
        <v>27</v>
      </c>
      <c r="Q34" s="163">
        <v>1.2E-2</v>
      </c>
      <c r="R34" s="163">
        <v>1.2E-2</v>
      </c>
      <c r="S34" s="163">
        <v>1.2E-2</v>
      </c>
      <c r="T34" s="163">
        <v>1.2E-2</v>
      </c>
      <c r="U34" s="163">
        <v>1.2E-2</v>
      </c>
      <c r="V34" s="163">
        <v>1.2E-2</v>
      </c>
      <c r="W34" s="163">
        <v>1.2E-2</v>
      </c>
      <c r="X34" s="163">
        <v>1.2E-2</v>
      </c>
      <c r="Y34" s="163">
        <v>1.2E-2</v>
      </c>
      <c r="Z34" s="163">
        <v>1.2E-2</v>
      </c>
      <c r="AA34" s="163">
        <v>1.0999999999999999E-2</v>
      </c>
      <c r="AB34" s="163">
        <v>1.0999999999999999E-2</v>
      </c>
      <c r="AE34" s="154">
        <v>27</v>
      </c>
      <c r="AF34" s="163">
        <v>1.0999999999999999E-2</v>
      </c>
      <c r="AG34" s="163">
        <v>1.0999999999999999E-2</v>
      </c>
      <c r="AH34" s="163">
        <v>1.0999999999999999E-2</v>
      </c>
      <c r="AI34" s="163">
        <v>1.0999999999999999E-2</v>
      </c>
      <c r="AJ34" s="163">
        <v>1.0999999999999999E-2</v>
      </c>
      <c r="AK34" s="163">
        <v>1.0999999999999999E-2</v>
      </c>
      <c r="AL34" s="163">
        <v>1.0999999999999999E-2</v>
      </c>
      <c r="AM34" s="163">
        <v>1.0999999999999999E-2</v>
      </c>
      <c r="AN34" s="163">
        <v>1.0999999999999999E-2</v>
      </c>
      <c r="AO34" s="163">
        <v>1.0999999999999999E-2</v>
      </c>
      <c r="AP34" s="163">
        <v>1.0999999999999999E-2</v>
      </c>
      <c r="AQ34" s="163">
        <v>1.0999999999999999E-2</v>
      </c>
      <c r="AT34" s="154">
        <v>27</v>
      </c>
      <c r="AU34" s="163">
        <v>1.0999999999999999E-2</v>
      </c>
    </row>
    <row r="35" spans="1:47" x14ac:dyDescent="0.25">
      <c r="A35" s="154">
        <v>28</v>
      </c>
      <c r="B35" s="163">
        <v>1.2E-2</v>
      </c>
      <c r="C35" s="163">
        <v>1.2E-2</v>
      </c>
      <c r="D35" s="163">
        <v>1.2E-2</v>
      </c>
      <c r="E35" s="163">
        <v>1.2E-2</v>
      </c>
      <c r="F35" s="163">
        <v>1.2E-2</v>
      </c>
      <c r="G35" s="163">
        <v>1.2E-2</v>
      </c>
      <c r="H35" s="163">
        <v>1.2E-2</v>
      </c>
      <c r="I35" s="163">
        <v>1.2E-2</v>
      </c>
      <c r="J35" s="163">
        <v>1.2E-2</v>
      </c>
      <c r="K35" s="163">
        <v>1.2E-2</v>
      </c>
      <c r="L35" s="163">
        <v>1.2E-2</v>
      </c>
      <c r="M35" s="163">
        <v>1.2E-2</v>
      </c>
      <c r="P35" s="154">
        <v>28</v>
      </c>
      <c r="Q35" s="163">
        <v>1.2E-2</v>
      </c>
      <c r="R35" s="163">
        <v>1.2E-2</v>
      </c>
      <c r="S35" s="163">
        <v>1.2E-2</v>
      </c>
      <c r="T35" s="163">
        <v>1.2E-2</v>
      </c>
      <c r="U35" s="163">
        <v>1.2E-2</v>
      </c>
      <c r="V35" s="163">
        <v>1.2E-2</v>
      </c>
      <c r="W35" s="163">
        <v>1.2E-2</v>
      </c>
      <c r="X35" s="163">
        <v>1.2E-2</v>
      </c>
      <c r="Y35" s="163">
        <v>1.2E-2</v>
      </c>
      <c r="Z35" s="163">
        <v>1.2E-2</v>
      </c>
      <c r="AA35" s="163">
        <v>1.2E-2</v>
      </c>
      <c r="AB35" s="163">
        <v>1.2E-2</v>
      </c>
      <c r="AE35" s="154">
        <v>28</v>
      </c>
      <c r="AF35" s="163">
        <v>1.2E-2</v>
      </c>
      <c r="AG35" s="163">
        <v>1.2E-2</v>
      </c>
      <c r="AH35" s="163">
        <v>1.2E-2</v>
      </c>
      <c r="AI35" s="163">
        <v>1.2E-2</v>
      </c>
      <c r="AJ35" s="163">
        <v>1.2E-2</v>
      </c>
      <c r="AK35" s="163">
        <v>1.2E-2</v>
      </c>
      <c r="AL35" s="163">
        <v>1.2E-2</v>
      </c>
      <c r="AM35" s="163">
        <v>1.0999999999999999E-2</v>
      </c>
      <c r="AN35" s="163">
        <v>1.0999999999999999E-2</v>
      </c>
      <c r="AO35" s="163">
        <v>1.0999999999999999E-2</v>
      </c>
      <c r="AP35" s="163">
        <v>1.0999999999999999E-2</v>
      </c>
      <c r="AQ35" s="163">
        <v>1.0999999999999999E-2</v>
      </c>
      <c r="AT35" s="154">
        <v>28</v>
      </c>
      <c r="AU35" s="163">
        <v>1.0999999999999999E-2</v>
      </c>
    </row>
    <row r="36" spans="1:47" x14ac:dyDescent="0.25">
      <c r="A36" s="154">
        <v>29</v>
      </c>
      <c r="B36" s="163">
        <v>1.2E-2</v>
      </c>
      <c r="C36" s="163">
        <v>1.2E-2</v>
      </c>
      <c r="D36" s="163">
        <v>1.2E-2</v>
      </c>
      <c r="E36" s="163">
        <v>1.2E-2</v>
      </c>
      <c r="F36" s="163">
        <v>1.2E-2</v>
      </c>
      <c r="G36" s="163">
        <v>1.2E-2</v>
      </c>
      <c r="H36" s="163">
        <v>1.2E-2</v>
      </c>
      <c r="I36" s="163">
        <v>1.2E-2</v>
      </c>
      <c r="J36" s="163">
        <v>1.2E-2</v>
      </c>
      <c r="K36" s="163">
        <v>1.2E-2</v>
      </c>
      <c r="L36" s="163">
        <v>1.2E-2</v>
      </c>
      <c r="M36" s="163">
        <v>1.2E-2</v>
      </c>
      <c r="P36" s="154">
        <v>29</v>
      </c>
      <c r="Q36" s="163">
        <v>1.2E-2</v>
      </c>
      <c r="R36" s="163">
        <v>1.2E-2</v>
      </c>
      <c r="S36" s="163">
        <v>1.2E-2</v>
      </c>
      <c r="T36" s="163">
        <v>1.2E-2</v>
      </c>
      <c r="U36" s="163">
        <v>1.2E-2</v>
      </c>
      <c r="V36" s="163">
        <v>1.2E-2</v>
      </c>
      <c r="W36" s="163">
        <v>1.2E-2</v>
      </c>
      <c r="X36" s="163">
        <v>1.2E-2</v>
      </c>
      <c r="Y36" s="163">
        <v>1.2E-2</v>
      </c>
      <c r="Z36" s="163">
        <v>1.2E-2</v>
      </c>
      <c r="AA36" s="163">
        <v>1.2E-2</v>
      </c>
      <c r="AB36" s="163">
        <v>1.2E-2</v>
      </c>
      <c r="AE36" s="154">
        <v>29</v>
      </c>
      <c r="AF36" s="163">
        <v>1.2E-2</v>
      </c>
      <c r="AG36" s="163">
        <v>1.2E-2</v>
      </c>
      <c r="AH36" s="163">
        <v>1.2E-2</v>
      </c>
      <c r="AI36" s="163">
        <v>1.2E-2</v>
      </c>
      <c r="AJ36" s="163">
        <v>1.2E-2</v>
      </c>
      <c r="AK36" s="163">
        <v>1.2E-2</v>
      </c>
      <c r="AL36" s="163">
        <v>1.2E-2</v>
      </c>
      <c r="AM36" s="163">
        <v>1.2E-2</v>
      </c>
      <c r="AN36" s="163">
        <v>1.2E-2</v>
      </c>
      <c r="AO36" s="163">
        <v>1.2E-2</v>
      </c>
      <c r="AP36" s="163">
        <v>1.2E-2</v>
      </c>
      <c r="AQ36" s="163">
        <v>1.2E-2</v>
      </c>
      <c r="AT36" s="154">
        <v>29</v>
      </c>
      <c r="AU36" s="163">
        <v>1.2E-2</v>
      </c>
    </row>
    <row r="37" spans="1:47" x14ac:dyDescent="0.25">
      <c r="A37" s="154">
        <v>30</v>
      </c>
      <c r="B37" s="163">
        <v>1.2999999999999999E-2</v>
      </c>
      <c r="C37" s="163">
        <v>1.2999999999999999E-2</v>
      </c>
      <c r="D37" s="163">
        <v>1.2999999999999999E-2</v>
      </c>
      <c r="E37" s="163">
        <v>1.2999999999999999E-2</v>
      </c>
      <c r="F37" s="163">
        <v>1.2E-2</v>
      </c>
      <c r="G37" s="163">
        <v>1.2E-2</v>
      </c>
      <c r="H37" s="163">
        <v>1.2E-2</v>
      </c>
      <c r="I37" s="163">
        <v>1.2E-2</v>
      </c>
      <c r="J37" s="163">
        <v>1.2E-2</v>
      </c>
      <c r="K37" s="163">
        <v>1.2E-2</v>
      </c>
      <c r="L37" s="163">
        <v>1.2E-2</v>
      </c>
      <c r="M37" s="163">
        <v>1.2E-2</v>
      </c>
      <c r="P37" s="154">
        <v>30</v>
      </c>
      <c r="Q37" s="163">
        <v>1.2E-2</v>
      </c>
      <c r="R37" s="163">
        <v>1.2E-2</v>
      </c>
      <c r="S37" s="163">
        <v>1.2E-2</v>
      </c>
      <c r="T37" s="163">
        <v>1.2E-2</v>
      </c>
      <c r="U37" s="163">
        <v>1.2E-2</v>
      </c>
      <c r="V37" s="163">
        <v>1.2E-2</v>
      </c>
      <c r="W37" s="163">
        <v>1.2E-2</v>
      </c>
      <c r="X37" s="163">
        <v>1.2E-2</v>
      </c>
      <c r="Y37" s="163">
        <v>1.2E-2</v>
      </c>
      <c r="Z37" s="163">
        <v>1.2E-2</v>
      </c>
      <c r="AA37" s="163">
        <v>1.2E-2</v>
      </c>
      <c r="AB37" s="163">
        <v>1.2E-2</v>
      </c>
      <c r="AE37" s="154">
        <v>30</v>
      </c>
      <c r="AF37" s="163">
        <v>1.2E-2</v>
      </c>
      <c r="AG37" s="163">
        <v>1.2E-2</v>
      </c>
      <c r="AH37" s="163">
        <v>1.2E-2</v>
      </c>
      <c r="AI37" s="163">
        <v>1.2E-2</v>
      </c>
      <c r="AJ37" s="163">
        <v>1.2E-2</v>
      </c>
      <c r="AK37" s="163">
        <v>1.2E-2</v>
      </c>
      <c r="AL37" s="163">
        <v>1.2E-2</v>
      </c>
      <c r="AM37" s="163">
        <v>1.2E-2</v>
      </c>
      <c r="AN37" s="163">
        <v>1.2E-2</v>
      </c>
      <c r="AO37" s="163">
        <v>1.2E-2</v>
      </c>
      <c r="AP37" s="163">
        <v>1.2E-2</v>
      </c>
      <c r="AQ37" s="163">
        <v>1.2E-2</v>
      </c>
      <c r="AT37" s="154">
        <v>30</v>
      </c>
      <c r="AU37" s="163">
        <v>1.2E-2</v>
      </c>
    </row>
    <row r="38" spans="1:47" x14ac:dyDescent="0.25">
      <c r="A38" s="154">
        <v>31</v>
      </c>
      <c r="B38" s="163">
        <v>1.2999999999999999E-2</v>
      </c>
      <c r="C38" s="163">
        <v>1.2999999999999999E-2</v>
      </c>
      <c r="D38" s="163">
        <v>1.2999999999999999E-2</v>
      </c>
      <c r="E38" s="163">
        <v>1.2999999999999999E-2</v>
      </c>
      <c r="F38" s="163">
        <v>1.2999999999999999E-2</v>
      </c>
      <c r="G38" s="163">
        <v>1.2999999999999999E-2</v>
      </c>
      <c r="H38" s="163">
        <v>1.2999999999999999E-2</v>
      </c>
      <c r="I38" s="163">
        <v>1.2999999999999999E-2</v>
      </c>
      <c r="J38" s="163">
        <v>1.2999999999999999E-2</v>
      </c>
      <c r="K38" s="163">
        <v>1.2999999999999999E-2</v>
      </c>
      <c r="L38" s="163">
        <v>1.2999999999999999E-2</v>
      </c>
      <c r="M38" s="163">
        <v>1.2999999999999999E-2</v>
      </c>
      <c r="P38" s="154">
        <v>31</v>
      </c>
      <c r="Q38" s="163">
        <v>1.2999999999999999E-2</v>
      </c>
      <c r="R38" s="163">
        <v>1.2E-2</v>
      </c>
      <c r="S38" s="163">
        <v>1.2E-2</v>
      </c>
      <c r="T38" s="163">
        <v>1.2E-2</v>
      </c>
      <c r="U38" s="163">
        <v>1.2E-2</v>
      </c>
      <c r="V38" s="163">
        <v>1.2E-2</v>
      </c>
      <c r="W38" s="163">
        <v>1.2E-2</v>
      </c>
      <c r="X38" s="163">
        <v>1.2E-2</v>
      </c>
      <c r="Y38" s="163">
        <v>1.2E-2</v>
      </c>
      <c r="Z38" s="163">
        <v>1.2E-2</v>
      </c>
      <c r="AA38" s="163">
        <v>1.2E-2</v>
      </c>
      <c r="AB38" s="163">
        <v>1.2E-2</v>
      </c>
      <c r="AE38" s="154">
        <v>31</v>
      </c>
      <c r="AF38" s="163">
        <v>1.2E-2</v>
      </c>
      <c r="AG38" s="163">
        <v>1.2E-2</v>
      </c>
      <c r="AH38" s="163">
        <v>1.2E-2</v>
      </c>
      <c r="AI38" s="163">
        <v>1.2E-2</v>
      </c>
      <c r="AJ38" s="163">
        <v>1.2E-2</v>
      </c>
      <c r="AK38" s="163">
        <v>1.2E-2</v>
      </c>
      <c r="AL38" s="163">
        <v>1.2E-2</v>
      </c>
      <c r="AM38" s="163">
        <v>1.2E-2</v>
      </c>
      <c r="AN38" s="163">
        <v>1.2E-2</v>
      </c>
      <c r="AO38" s="163">
        <v>1.2E-2</v>
      </c>
      <c r="AP38" s="163">
        <v>1.2E-2</v>
      </c>
      <c r="AQ38" s="163">
        <v>1.2E-2</v>
      </c>
      <c r="AT38" s="154">
        <v>31</v>
      </c>
      <c r="AU38" s="163">
        <v>1.2E-2</v>
      </c>
    </row>
    <row r="39" spans="1:47" x14ac:dyDescent="0.25">
      <c r="A39" s="154">
        <v>32</v>
      </c>
      <c r="B39" s="163">
        <v>1.2999999999999999E-2</v>
      </c>
      <c r="C39" s="163">
        <v>1.2999999999999999E-2</v>
      </c>
      <c r="D39" s="163">
        <v>1.2999999999999999E-2</v>
      </c>
      <c r="E39" s="163">
        <v>1.2999999999999999E-2</v>
      </c>
      <c r="F39" s="163">
        <v>1.2999999999999999E-2</v>
      </c>
      <c r="G39" s="163">
        <v>1.2999999999999999E-2</v>
      </c>
      <c r="H39" s="163">
        <v>1.2999999999999999E-2</v>
      </c>
      <c r="I39" s="163">
        <v>1.2999999999999999E-2</v>
      </c>
      <c r="J39" s="163">
        <v>1.2999999999999999E-2</v>
      </c>
      <c r="K39" s="163">
        <v>1.2999999999999999E-2</v>
      </c>
      <c r="L39" s="163">
        <v>1.2999999999999999E-2</v>
      </c>
      <c r="M39" s="163">
        <v>1.2999999999999999E-2</v>
      </c>
      <c r="P39" s="154">
        <v>32</v>
      </c>
      <c r="Q39" s="163">
        <v>1.2999999999999999E-2</v>
      </c>
      <c r="R39" s="163">
        <v>1.2999999999999999E-2</v>
      </c>
      <c r="S39" s="163">
        <v>1.2999999999999999E-2</v>
      </c>
      <c r="T39" s="163">
        <v>1.2999999999999999E-2</v>
      </c>
      <c r="U39" s="163">
        <v>1.2999999999999999E-2</v>
      </c>
      <c r="V39" s="163">
        <v>1.2999999999999999E-2</v>
      </c>
      <c r="W39" s="163">
        <v>1.2999999999999999E-2</v>
      </c>
      <c r="X39" s="163">
        <v>1.2999999999999999E-2</v>
      </c>
      <c r="Y39" s="163">
        <v>1.2999999999999999E-2</v>
      </c>
      <c r="Z39" s="163">
        <v>1.2999999999999999E-2</v>
      </c>
      <c r="AA39" s="163">
        <v>1.2E-2</v>
      </c>
      <c r="AB39" s="163">
        <v>1.2E-2</v>
      </c>
      <c r="AE39" s="154">
        <v>32</v>
      </c>
      <c r="AF39" s="163">
        <v>1.2E-2</v>
      </c>
      <c r="AG39" s="163">
        <v>1.2E-2</v>
      </c>
      <c r="AH39" s="163">
        <v>1.2E-2</v>
      </c>
      <c r="AI39" s="163">
        <v>1.2E-2</v>
      </c>
      <c r="AJ39" s="163">
        <v>1.2E-2</v>
      </c>
      <c r="AK39" s="163">
        <v>1.2E-2</v>
      </c>
      <c r="AL39" s="163">
        <v>1.2E-2</v>
      </c>
      <c r="AM39" s="163">
        <v>1.2E-2</v>
      </c>
      <c r="AN39" s="163">
        <v>1.2E-2</v>
      </c>
      <c r="AO39" s="163">
        <v>1.2E-2</v>
      </c>
      <c r="AP39" s="163">
        <v>1.2E-2</v>
      </c>
      <c r="AQ39" s="163">
        <v>1.2E-2</v>
      </c>
      <c r="AT39" s="154">
        <v>32</v>
      </c>
      <c r="AU39" s="163">
        <v>1.2E-2</v>
      </c>
    </row>
    <row r="40" spans="1:47" x14ac:dyDescent="0.25">
      <c r="A40" s="154">
        <v>33</v>
      </c>
      <c r="B40" s="163">
        <v>1.2999999999999999E-2</v>
      </c>
      <c r="C40" s="163">
        <v>1.2999999999999999E-2</v>
      </c>
      <c r="D40" s="163">
        <v>1.2999999999999999E-2</v>
      </c>
      <c r="E40" s="163">
        <v>1.2999999999999999E-2</v>
      </c>
      <c r="F40" s="163">
        <v>1.2999999999999999E-2</v>
      </c>
      <c r="G40" s="163">
        <v>1.2999999999999999E-2</v>
      </c>
      <c r="H40" s="163">
        <v>1.2999999999999999E-2</v>
      </c>
      <c r="I40" s="163">
        <v>1.2999999999999999E-2</v>
      </c>
      <c r="J40" s="163">
        <v>1.2999999999999999E-2</v>
      </c>
      <c r="K40" s="163">
        <v>1.2999999999999999E-2</v>
      </c>
      <c r="L40" s="163">
        <v>1.2999999999999999E-2</v>
      </c>
      <c r="M40" s="163">
        <v>1.2999999999999999E-2</v>
      </c>
      <c r="P40" s="154">
        <v>33</v>
      </c>
      <c r="Q40" s="163">
        <v>1.2999999999999999E-2</v>
      </c>
      <c r="R40" s="163">
        <v>1.2999999999999999E-2</v>
      </c>
      <c r="S40" s="163">
        <v>1.2999999999999999E-2</v>
      </c>
      <c r="T40" s="163">
        <v>1.2999999999999999E-2</v>
      </c>
      <c r="U40" s="163">
        <v>1.2999999999999999E-2</v>
      </c>
      <c r="V40" s="163">
        <v>1.2999999999999999E-2</v>
      </c>
      <c r="W40" s="163">
        <v>1.2999999999999999E-2</v>
      </c>
      <c r="X40" s="163">
        <v>1.2999999999999999E-2</v>
      </c>
      <c r="Y40" s="163">
        <v>1.2999999999999999E-2</v>
      </c>
      <c r="Z40" s="163">
        <v>1.2999999999999999E-2</v>
      </c>
      <c r="AA40" s="163">
        <v>1.2999999999999999E-2</v>
      </c>
      <c r="AB40" s="163">
        <v>1.2999999999999999E-2</v>
      </c>
      <c r="AE40" s="154">
        <v>33</v>
      </c>
      <c r="AF40" s="163">
        <v>1.2999999999999999E-2</v>
      </c>
      <c r="AG40" s="163">
        <v>1.2999999999999999E-2</v>
      </c>
      <c r="AH40" s="163">
        <v>1.2999999999999999E-2</v>
      </c>
      <c r="AI40" s="163">
        <v>1.2999999999999999E-2</v>
      </c>
      <c r="AJ40" s="163">
        <v>1.2999999999999999E-2</v>
      </c>
      <c r="AK40" s="163">
        <v>1.2999999999999999E-2</v>
      </c>
      <c r="AL40" s="163">
        <v>1.2E-2</v>
      </c>
      <c r="AM40" s="163">
        <v>1.2E-2</v>
      </c>
      <c r="AN40" s="163">
        <v>1.2E-2</v>
      </c>
      <c r="AO40" s="163">
        <v>1.2E-2</v>
      </c>
      <c r="AP40" s="163">
        <v>1.2E-2</v>
      </c>
      <c r="AQ40" s="163">
        <v>1.2E-2</v>
      </c>
      <c r="AT40" s="154">
        <v>33</v>
      </c>
      <c r="AU40" s="163">
        <v>1.2E-2</v>
      </c>
    </row>
    <row r="41" spans="1:47" x14ac:dyDescent="0.25">
      <c r="A41" s="154">
        <v>34</v>
      </c>
      <c r="B41" s="163">
        <v>1.2999999999999999E-2</v>
      </c>
      <c r="C41" s="163">
        <v>1.2999999999999999E-2</v>
      </c>
      <c r="D41" s="163">
        <v>1.2999999999999999E-2</v>
      </c>
      <c r="E41" s="163">
        <v>1.2999999999999999E-2</v>
      </c>
      <c r="F41" s="163">
        <v>1.2999999999999999E-2</v>
      </c>
      <c r="G41" s="163">
        <v>1.2999999999999999E-2</v>
      </c>
      <c r="H41" s="163">
        <v>1.2999999999999999E-2</v>
      </c>
      <c r="I41" s="163">
        <v>1.2999999999999999E-2</v>
      </c>
      <c r="J41" s="163">
        <v>1.2999999999999999E-2</v>
      </c>
      <c r="K41" s="163">
        <v>1.2999999999999999E-2</v>
      </c>
      <c r="L41" s="163">
        <v>1.2999999999999999E-2</v>
      </c>
      <c r="M41" s="163">
        <v>1.2999999999999999E-2</v>
      </c>
      <c r="P41" s="154">
        <v>34</v>
      </c>
      <c r="Q41" s="163">
        <v>1.2999999999999999E-2</v>
      </c>
      <c r="R41" s="163">
        <v>1.2999999999999999E-2</v>
      </c>
      <c r="S41" s="163">
        <v>1.2999999999999999E-2</v>
      </c>
      <c r="T41" s="163">
        <v>1.2999999999999999E-2</v>
      </c>
      <c r="U41" s="163">
        <v>1.2999999999999999E-2</v>
      </c>
      <c r="V41" s="163">
        <v>1.2999999999999999E-2</v>
      </c>
      <c r="W41" s="163">
        <v>1.2999999999999999E-2</v>
      </c>
      <c r="X41" s="163">
        <v>1.2999999999999999E-2</v>
      </c>
      <c r="Y41" s="163">
        <v>1.2999999999999999E-2</v>
      </c>
      <c r="Z41" s="163">
        <v>1.2999999999999999E-2</v>
      </c>
      <c r="AA41" s="163">
        <v>1.2999999999999999E-2</v>
      </c>
      <c r="AB41" s="163">
        <v>1.2999999999999999E-2</v>
      </c>
      <c r="AE41" s="154">
        <v>34</v>
      </c>
      <c r="AF41" s="163">
        <v>1.2999999999999999E-2</v>
      </c>
      <c r="AG41" s="163">
        <v>1.2999999999999999E-2</v>
      </c>
      <c r="AH41" s="163">
        <v>1.2999999999999999E-2</v>
      </c>
      <c r="AI41" s="163">
        <v>1.2999999999999999E-2</v>
      </c>
      <c r="AJ41" s="163">
        <v>1.2999999999999999E-2</v>
      </c>
      <c r="AK41" s="163">
        <v>1.2999999999999999E-2</v>
      </c>
      <c r="AL41" s="163">
        <v>1.2999999999999999E-2</v>
      </c>
      <c r="AM41" s="163">
        <v>1.2999999999999999E-2</v>
      </c>
      <c r="AN41" s="163">
        <v>1.2999999999999999E-2</v>
      </c>
      <c r="AO41" s="163">
        <v>1.2999999999999999E-2</v>
      </c>
      <c r="AP41" s="163">
        <v>1.2999999999999999E-2</v>
      </c>
      <c r="AQ41" s="163">
        <v>1.2999999999999999E-2</v>
      </c>
      <c r="AT41" s="154">
        <v>34</v>
      </c>
      <c r="AU41" s="163">
        <v>1.2999999999999999E-2</v>
      </c>
    </row>
    <row r="42" spans="1:47" x14ac:dyDescent="0.25">
      <c r="A42" s="154">
        <v>35</v>
      </c>
      <c r="B42" s="163">
        <v>1.4E-2</v>
      </c>
      <c r="C42" s="163">
        <v>1.4E-2</v>
      </c>
      <c r="D42" s="163">
        <v>1.4E-2</v>
      </c>
      <c r="E42" s="163">
        <v>1.4E-2</v>
      </c>
      <c r="F42" s="163">
        <v>1.4E-2</v>
      </c>
      <c r="G42" s="163">
        <v>1.4E-2</v>
      </c>
      <c r="H42" s="163">
        <v>1.4E-2</v>
      </c>
      <c r="I42" s="163">
        <v>1.2999999999999999E-2</v>
      </c>
      <c r="J42" s="163">
        <v>1.2999999999999999E-2</v>
      </c>
      <c r="K42" s="163">
        <v>1.2999999999999999E-2</v>
      </c>
      <c r="L42" s="163">
        <v>1.2999999999999999E-2</v>
      </c>
      <c r="M42" s="163">
        <v>1.2999999999999999E-2</v>
      </c>
      <c r="P42" s="154">
        <v>35</v>
      </c>
      <c r="Q42" s="163">
        <v>1.2999999999999999E-2</v>
      </c>
      <c r="R42" s="163">
        <v>1.2999999999999999E-2</v>
      </c>
      <c r="S42" s="163">
        <v>1.2999999999999999E-2</v>
      </c>
      <c r="T42" s="163">
        <v>1.2999999999999999E-2</v>
      </c>
      <c r="U42" s="163">
        <v>1.2999999999999999E-2</v>
      </c>
      <c r="V42" s="163">
        <v>1.2999999999999999E-2</v>
      </c>
      <c r="W42" s="163">
        <v>1.2999999999999999E-2</v>
      </c>
      <c r="X42" s="163">
        <v>1.2999999999999999E-2</v>
      </c>
      <c r="Y42" s="163">
        <v>1.2999999999999999E-2</v>
      </c>
      <c r="Z42" s="163">
        <v>1.2999999999999999E-2</v>
      </c>
      <c r="AA42" s="163">
        <v>1.2999999999999999E-2</v>
      </c>
      <c r="AB42" s="163">
        <v>1.2999999999999999E-2</v>
      </c>
      <c r="AE42" s="154">
        <v>35</v>
      </c>
      <c r="AF42" s="163">
        <v>1.2999999999999999E-2</v>
      </c>
      <c r="AG42" s="163">
        <v>1.2999999999999999E-2</v>
      </c>
      <c r="AH42" s="163">
        <v>1.2999999999999999E-2</v>
      </c>
      <c r="AI42" s="163">
        <v>1.2999999999999999E-2</v>
      </c>
      <c r="AJ42" s="163">
        <v>1.2999999999999999E-2</v>
      </c>
      <c r="AK42" s="163">
        <v>1.2999999999999999E-2</v>
      </c>
      <c r="AL42" s="163">
        <v>1.2999999999999999E-2</v>
      </c>
      <c r="AM42" s="163">
        <v>1.2999999999999999E-2</v>
      </c>
      <c r="AN42" s="163">
        <v>1.2999999999999999E-2</v>
      </c>
      <c r="AO42" s="163">
        <v>1.2999999999999999E-2</v>
      </c>
      <c r="AP42" s="163">
        <v>1.2999999999999999E-2</v>
      </c>
      <c r="AQ42" s="163">
        <v>1.2999999999999999E-2</v>
      </c>
      <c r="AT42" s="154">
        <v>35</v>
      </c>
      <c r="AU42" s="163">
        <v>1.2999999999999999E-2</v>
      </c>
    </row>
    <row r="43" spans="1:47" x14ac:dyDescent="0.25">
      <c r="A43" s="154">
        <v>36</v>
      </c>
      <c r="B43" s="163">
        <v>1.4E-2</v>
      </c>
      <c r="C43" s="163">
        <v>1.4E-2</v>
      </c>
      <c r="D43" s="163">
        <v>1.4E-2</v>
      </c>
      <c r="E43" s="163">
        <v>1.4E-2</v>
      </c>
      <c r="F43" s="163">
        <v>1.4E-2</v>
      </c>
      <c r="G43" s="163">
        <v>1.4E-2</v>
      </c>
      <c r="H43" s="163">
        <v>1.4E-2</v>
      </c>
      <c r="I43" s="163">
        <v>1.4E-2</v>
      </c>
      <c r="J43" s="163">
        <v>1.4E-2</v>
      </c>
      <c r="K43" s="163">
        <v>1.4E-2</v>
      </c>
      <c r="L43" s="163">
        <v>1.4E-2</v>
      </c>
      <c r="M43" s="163">
        <v>1.4E-2</v>
      </c>
      <c r="P43" s="154">
        <v>36</v>
      </c>
      <c r="Q43" s="163">
        <v>1.4E-2</v>
      </c>
      <c r="R43" s="163">
        <v>1.4E-2</v>
      </c>
      <c r="S43" s="163">
        <v>1.4E-2</v>
      </c>
      <c r="T43" s="163">
        <v>1.4E-2</v>
      </c>
      <c r="U43" s="163">
        <v>1.2999999999999999E-2</v>
      </c>
      <c r="V43" s="163">
        <v>1.2999999999999999E-2</v>
      </c>
      <c r="W43" s="163">
        <v>1.2999999999999999E-2</v>
      </c>
      <c r="X43" s="163">
        <v>1.2999999999999999E-2</v>
      </c>
      <c r="Y43" s="163">
        <v>1.2999999999999999E-2</v>
      </c>
      <c r="Z43" s="163">
        <v>1.2999999999999999E-2</v>
      </c>
      <c r="AA43" s="163">
        <v>1.2999999999999999E-2</v>
      </c>
      <c r="AB43" s="163">
        <v>1.2999999999999999E-2</v>
      </c>
      <c r="AE43" s="154">
        <v>36</v>
      </c>
      <c r="AF43" s="163">
        <v>1.2999999999999999E-2</v>
      </c>
      <c r="AG43" s="163">
        <v>1.2999999999999999E-2</v>
      </c>
      <c r="AH43" s="163">
        <v>1.2999999999999999E-2</v>
      </c>
      <c r="AI43" s="163">
        <v>1.2999999999999999E-2</v>
      </c>
      <c r="AJ43" s="163">
        <v>1.2999999999999999E-2</v>
      </c>
      <c r="AK43" s="163">
        <v>1.2999999999999999E-2</v>
      </c>
      <c r="AL43" s="163">
        <v>1.2999999999999999E-2</v>
      </c>
      <c r="AM43" s="163">
        <v>1.2999999999999999E-2</v>
      </c>
      <c r="AN43" s="163">
        <v>1.2999999999999999E-2</v>
      </c>
      <c r="AO43" s="163">
        <v>1.2999999999999999E-2</v>
      </c>
      <c r="AP43" s="163">
        <v>1.2999999999999999E-2</v>
      </c>
      <c r="AQ43" s="163">
        <v>1.2999999999999999E-2</v>
      </c>
      <c r="AT43" s="154">
        <v>36</v>
      </c>
      <c r="AU43" s="163">
        <v>1.2999999999999999E-2</v>
      </c>
    </row>
    <row r="44" spans="1:47" x14ac:dyDescent="0.25">
      <c r="A44" s="154">
        <v>37</v>
      </c>
      <c r="B44" s="163">
        <v>1.4E-2</v>
      </c>
      <c r="C44" s="163">
        <v>1.4E-2</v>
      </c>
      <c r="D44" s="163">
        <v>1.4E-2</v>
      </c>
      <c r="E44" s="163">
        <v>1.4E-2</v>
      </c>
      <c r="F44" s="163">
        <v>1.4E-2</v>
      </c>
      <c r="G44" s="163">
        <v>1.4E-2</v>
      </c>
      <c r="H44" s="163">
        <v>1.4E-2</v>
      </c>
      <c r="I44" s="163">
        <v>1.4E-2</v>
      </c>
      <c r="J44" s="163">
        <v>1.4E-2</v>
      </c>
      <c r="K44" s="163">
        <v>1.4E-2</v>
      </c>
      <c r="L44" s="163">
        <v>1.4E-2</v>
      </c>
      <c r="M44" s="163">
        <v>1.4E-2</v>
      </c>
      <c r="P44" s="154">
        <v>37</v>
      </c>
      <c r="Q44" s="163">
        <v>1.4E-2</v>
      </c>
      <c r="R44" s="163">
        <v>1.4E-2</v>
      </c>
      <c r="S44" s="163">
        <v>1.4E-2</v>
      </c>
      <c r="T44" s="163">
        <v>1.4E-2</v>
      </c>
      <c r="U44" s="163">
        <v>1.4E-2</v>
      </c>
      <c r="V44" s="163">
        <v>1.4E-2</v>
      </c>
      <c r="W44" s="163">
        <v>1.4E-2</v>
      </c>
      <c r="X44" s="163">
        <v>1.4E-2</v>
      </c>
      <c r="Y44" s="163">
        <v>1.4E-2</v>
      </c>
      <c r="Z44" s="163">
        <v>1.4E-2</v>
      </c>
      <c r="AA44" s="163">
        <v>1.4E-2</v>
      </c>
      <c r="AB44" s="163">
        <v>1.4E-2</v>
      </c>
      <c r="AE44" s="154">
        <v>37</v>
      </c>
      <c r="AF44" s="163">
        <v>1.4E-2</v>
      </c>
      <c r="AG44" s="163">
        <v>1.2999999999999999E-2</v>
      </c>
      <c r="AH44" s="163">
        <v>1.2999999999999999E-2</v>
      </c>
      <c r="AI44" s="163">
        <v>1.2999999999999999E-2</v>
      </c>
      <c r="AJ44" s="163">
        <v>1.2999999999999999E-2</v>
      </c>
      <c r="AK44" s="163">
        <v>1.2999999999999999E-2</v>
      </c>
      <c r="AL44" s="163">
        <v>1.2999999999999999E-2</v>
      </c>
      <c r="AM44" s="163">
        <v>1.2999999999999999E-2</v>
      </c>
      <c r="AN44" s="163">
        <v>1.2999999999999999E-2</v>
      </c>
      <c r="AO44" s="163">
        <v>1.2999999999999999E-2</v>
      </c>
      <c r="AP44" s="163">
        <v>1.2999999999999999E-2</v>
      </c>
      <c r="AQ44" s="163">
        <v>1.2999999999999999E-2</v>
      </c>
      <c r="AT44" s="154">
        <v>37</v>
      </c>
      <c r="AU44" s="163">
        <v>1.2999999999999999E-2</v>
      </c>
    </row>
    <row r="45" spans="1:47" x14ac:dyDescent="0.25">
      <c r="A45" s="154">
        <v>38</v>
      </c>
      <c r="B45" s="163">
        <v>1.4E-2</v>
      </c>
      <c r="C45" s="163">
        <v>1.4E-2</v>
      </c>
      <c r="D45" s="163">
        <v>1.4E-2</v>
      </c>
      <c r="E45" s="163">
        <v>1.4E-2</v>
      </c>
      <c r="F45" s="163">
        <v>1.4E-2</v>
      </c>
      <c r="G45" s="163">
        <v>1.4E-2</v>
      </c>
      <c r="H45" s="163">
        <v>1.4E-2</v>
      </c>
      <c r="I45" s="163">
        <v>1.4E-2</v>
      </c>
      <c r="J45" s="163">
        <v>1.4E-2</v>
      </c>
      <c r="K45" s="163">
        <v>1.4E-2</v>
      </c>
      <c r="L45" s="163">
        <v>1.4E-2</v>
      </c>
      <c r="M45" s="163">
        <v>1.4E-2</v>
      </c>
      <c r="P45" s="154">
        <v>38</v>
      </c>
      <c r="Q45" s="163">
        <v>1.4E-2</v>
      </c>
      <c r="R45" s="163">
        <v>1.4E-2</v>
      </c>
      <c r="S45" s="163">
        <v>1.4E-2</v>
      </c>
      <c r="T45" s="163">
        <v>1.4E-2</v>
      </c>
      <c r="U45" s="163">
        <v>1.4E-2</v>
      </c>
      <c r="V45" s="163">
        <v>1.4E-2</v>
      </c>
      <c r="W45" s="163">
        <v>1.4E-2</v>
      </c>
      <c r="X45" s="163">
        <v>1.4E-2</v>
      </c>
      <c r="Y45" s="163">
        <v>1.4E-2</v>
      </c>
      <c r="Z45" s="163">
        <v>1.4E-2</v>
      </c>
      <c r="AA45" s="163">
        <v>1.4E-2</v>
      </c>
      <c r="AB45" s="163">
        <v>1.4E-2</v>
      </c>
      <c r="AE45" s="154">
        <v>38</v>
      </c>
      <c r="AF45" s="163">
        <v>1.4E-2</v>
      </c>
      <c r="AG45" s="163">
        <v>1.4E-2</v>
      </c>
      <c r="AH45" s="163">
        <v>1.4E-2</v>
      </c>
      <c r="AI45" s="163">
        <v>1.4E-2</v>
      </c>
      <c r="AJ45" s="163">
        <v>1.4E-2</v>
      </c>
      <c r="AK45" s="163">
        <v>1.4E-2</v>
      </c>
      <c r="AL45" s="163">
        <v>1.4E-2</v>
      </c>
      <c r="AM45" s="163">
        <v>1.4E-2</v>
      </c>
      <c r="AN45" s="163">
        <v>1.4E-2</v>
      </c>
      <c r="AO45" s="163">
        <v>1.2999999999999999E-2</v>
      </c>
      <c r="AP45" s="163">
        <v>1.2999999999999999E-2</v>
      </c>
      <c r="AQ45" s="163">
        <v>1.2999999999999999E-2</v>
      </c>
      <c r="AT45" s="154">
        <v>38</v>
      </c>
      <c r="AU45" s="163">
        <v>1.2999999999999999E-2</v>
      </c>
    </row>
    <row r="46" spans="1:47" x14ac:dyDescent="0.25">
      <c r="A46" s="154">
        <v>39</v>
      </c>
      <c r="B46" s="163">
        <v>1.4999999999999999E-2</v>
      </c>
      <c r="C46" s="163">
        <v>1.4999999999999999E-2</v>
      </c>
      <c r="D46" s="163">
        <v>1.4999999999999999E-2</v>
      </c>
      <c r="E46" s="163">
        <v>1.4999999999999999E-2</v>
      </c>
      <c r="F46" s="163">
        <v>1.4999999999999999E-2</v>
      </c>
      <c r="G46" s="163">
        <v>1.4E-2</v>
      </c>
      <c r="H46" s="163">
        <v>1.4E-2</v>
      </c>
      <c r="I46" s="163">
        <v>1.4E-2</v>
      </c>
      <c r="J46" s="163">
        <v>1.4E-2</v>
      </c>
      <c r="K46" s="163">
        <v>1.4E-2</v>
      </c>
      <c r="L46" s="163">
        <v>1.4E-2</v>
      </c>
      <c r="M46" s="163">
        <v>1.4E-2</v>
      </c>
      <c r="P46" s="154">
        <v>39</v>
      </c>
      <c r="Q46" s="163">
        <v>1.4E-2</v>
      </c>
      <c r="R46" s="163">
        <v>1.4E-2</v>
      </c>
      <c r="S46" s="163">
        <v>1.4E-2</v>
      </c>
      <c r="T46" s="163">
        <v>1.4E-2</v>
      </c>
      <c r="U46" s="163">
        <v>1.4E-2</v>
      </c>
      <c r="V46" s="163">
        <v>1.4E-2</v>
      </c>
      <c r="W46" s="163">
        <v>1.4E-2</v>
      </c>
      <c r="X46" s="163">
        <v>1.4E-2</v>
      </c>
      <c r="Y46" s="163">
        <v>1.4E-2</v>
      </c>
      <c r="Z46" s="163">
        <v>1.4E-2</v>
      </c>
      <c r="AA46" s="163">
        <v>1.4E-2</v>
      </c>
      <c r="AB46" s="163">
        <v>1.4E-2</v>
      </c>
      <c r="AE46" s="154">
        <v>39</v>
      </c>
      <c r="AF46" s="163">
        <v>1.4E-2</v>
      </c>
      <c r="AG46" s="163">
        <v>1.4E-2</v>
      </c>
      <c r="AH46" s="163">
        <v>1.4E-2</v>
      </c>
      <c r="AI46" s="163">
        <v>1.4E-2</v>
      </c>
      <c r="AJ46" s="163">
        <v>1.4E-2</v>
      </c>
      <c r="AK46" s="163">
        <v>1.4E-2</v>
      </c>
      <c r="AL46" s="163">
        <v>1.4E-2</v>
      </c>
      <c r="AM46" s="163">
        <v>1.4E-2</v>
      </c>
      <c r="AN46" s="163">
        <v>1.4E-2</v>
      </c>
      <c r="AO46" s="163">
        <v>1.4E-2</v>
      </c>
      <c r="AP46" s="163">
        <v>1.4E-2</v>
      </c>
      <c r="AQ46" s="163">
        <v>1.4E-2</v>
      </c>
      <c r="AT46" s="154">
        <v>39</v>
      </c>
      <c r="AU46" s="163">
        <v>1.4E-2</v>
      </c>
    </row>
    <row r="47" spans="1:47" x14ac:dyDescent="0.25">
      <c r="A47" s="154">
        <v>40</v>
      </c>
      <c r="B47" s="163">
        <v>1.4999999999999999E-2</v>
      </c>
      <c r="C47" s="163">
        <v>1.4999999999999999E-2</v>
      </c>
      <c r="D47" s="163">
        <v>1.4999999999999999E-2</v>
      </c>
      <c r="E47" s="163">
        <v>1.4999999999999999E-2</v>
      </c>
      <c r="F47" s="163">
        <v>1.4999999999999999E-2</v>
      </c>
      <c r="G47" s="163">
        <v>1.4999999999999999E-2</v>
      </c>
      <c r="H47" s="163">
        <v>1.4999999999999999E-2</v>
      </c>
      <c r="I47" s="163">
        <v>1.4999999999999999E-2</v>
      </c>
      <c r="J47" s="163">
        <v>1.4999999999999999E-2</v>
      </c>
      <c r="K47" s="163">
        <v>1.4999999999999999E-2</v>
      </c>
      <c r="L47" s="163">
        <v>1.4999999999999999E-2</v>
      </c>
      <c r="M47" s="163">
        <v>1.4999999999999999E-2</v>
      </c>
      <c r="P47" s="154">
        <v>40</v>
      </c>
      <c r="Q47" s="163">
        <v>1.4999999999999999E-2</v>
      </c>
      <c r="R47" s="163">
        <v>1.4999999999999999E-2</v>
      </c>
      <c r="S47" s="163">
        <v>1.4E-2</v>
      </c>
      <c r="T47" s="163">
        <v>1.4E-2</v>
      </c>
      <c r="U47" s="163">
        <v>1.4E-2</v>
      </c>
      <c r="V47" s="163">
        <v>1.4E-2</v>
      </c>
      <c r="W47" s="163">
        <v>1.4E-2</v>
      </c>
      <c r="X47" s="163">
        <v>1.4E-2</v>
      </c>
      <c r="Y47" s="163">
        <v>1.4E-2</v>
      </c>
      <c r="Z47" s="163">
        <v>1.4E-2</v>
      </c>
      <c r="AA47" s="163">
        <v>1.4E-2</v>
      </c>
      <c r="AB47" s="163">
        <v>1.4E-2</v>
      </c>
      <c r="AE47" s="154">
        <v>40</v>
      </c>
      <c r="AF47" s="163">
        <v>1.4E-2</v>
      </c>
      <c r="AG47" s="163">
        <v>1.4E-2</v>
      </c>
      <c r="AH47" s="163">
        <v>1.4E-2</v>
      </c>
      <c r="AI47" s="163">
        <v>1.4E-2</v>
      </c>
      <c r="AJ47" s="163">
        <v>1.4E-2</v>
      </c>
      <c r="AK47" s="163">
        <v>1.4E-2</v>
      </c>
      <c r="AL47" s="163">
        <v>1.4E-2</v>
      </c>
      <c r="AM47" s="163">
        <v>1.4E-2</v>
      </c>
      <c r="AN47" s="163">
        <v>1.4E-2</v>
      </c>
      <c r="AO47" s="163">
        <v>1.4E-2</v>
      </c>
      <c r="AP47" s="163">
        <v>1.4E-2</v>
      </c>
      <c r="AQ47" s="163">
        <v>1.4E-2</v>
      </c>
      <c r="AT47" s="154">
        <v>40</v>
      </c>
      <c r="AU47" s="163">
        <v>1.4E-2</v>
      </c>
    </row>
    <row r="48" spans="1:47" x14ac:dyDescent="0.25">
      <c r="A48" s="154">
        <v>41</v>
      </c>
      <c r="B48" s="163">
        <v>1.4999999999999999E-2</v>
      </c>
      <c r="C48" s="163">
        <v>1.4999999999999999E-2</v>
      </c>
      <c r="D48" s="163">
        <v>1.4999999999999999E-2</v>
      </c>
      <c r="E48" s="163">
        <v>1.4999999999999999E-2</v>
      </c>
      <c r="F48" s="163">
        <v>1.4999999999999999E-2</v>
      </c>
      <c r="G48" s="163">
        <v>1.4999999999999999E-2</v>
      </c>
      <c r="H48" s="163">
        <v>1.4999999999999999E-2</v>
      </c>
      <c r="I48" s="163">
        <v>1.4999999999999999E-2</v>
      </c>
      <c r="J48" s="163">
        <v>1.4999999999999999E-2</v>
      </c>
      <c r="K48" s="163">
        <v>1.4999999999999999E-2</v>
      </c>
      <c r="L48" s="163">
        <v>1.4999999999999999E-2</v>
      </c>
      <c r="M48" s="163">
        <v>1.4999999999999999E-2</v>
      </c>
      <c r="P48" s="154">
        <v>41</v>
      </c>
      <c r="Q48" s="163">
        <v>1.4999999999999999E-2</v>
      </c>
      <c r="R48" s="163">
        <v>1.4999999999999999E-2</v>
      </c>
      <c r="S48" s="163">
        <v>1.4999999999999999E-2</v>
      </c>
      <c r="T48" s="163">
        <v>1.4999999999999999E-2</v>
      </c>
      <c r="U48" s="163">
        <v>1.4999999999999999E-2</v>
      </c>
      <c r="V48" s="163">
        <v>1.4999999999999999E-2</v>
      </c>
      <c r="W48" s="163">
        <v>1.4999999999999999E-2</v>
      </c>
      <c r="X48" s="163">
        <v>1.4999999999999999E-2</v>
      </c>
      <c r="Y48" s="163">
        <v>1.4999999999999999E-2</v>
      </c>
      <c r="Z48" s="163">
        <v>1.4999999999999999E-2</v>
      </c>
      <c r="AA48" s="163">
        <v>1.4999999999999999E-2</v>
      </c>
      <c r="AB48" s="163">
        <v>1.4E-2</v>
      </c>
      <c r="AE48" s="154">
        <v>41</v>
      </c>
      <c r="AF48" s="163">
        <v>1.4E-2</v>
      </c>
      <c r="AG48" s="163">
        <v>1.4E-2</v>
      </c>
      <c r="AH48" s="163">
        <v>1.4E-2</v>
      </c>
      <c r="AI48" s="163">
        <v>1.4E-2</v>
      </c>
      <c r="AJ48" s="163">
        <v>1.4E-2</v>
      </c>
      <c r="AK48" s="163">
        <v>1.4E-2</v>
      </c>
      <c r="AL48" s="163">
        <v>1.4E-2</v>
      </c>
      <c r="AM48" s="163">
        <v>1.4E-2</v>
      </c>
      <c r="AN48" s="163">
        <v>1.4E-2</v>
      </c>
      <c r="AO48" s="163">
        <v>1.4E-2</v>
      </c>
      <c r="AP48" s="163">
        <v>1.4E-2</v>
      </c>
      <c r="AQ48" s="163">
        <v>1.4E-2</v>
      </c>
      <c r="AT48" s="154">
        <v>41</v>
      </c>
      <c r="AU48" s="163">
        <v>1.4E-2</v>
      </c>
    </row>
    <row r="49" spans="1:47" x14ac:dyDescent="0.25">
      <c r="A49" s="154">
        <v>42</v>
      </c>
      <c r="B49" s="163">
        <v>1.4999999999999999E-2</v>
      </c>
      <c r="C49" s="163">
        <v>1.4999999999999999E-2</v>
      </c>
      <c r="D49" s="163">
        <v>1.4999999999999999E-2</v>
      </c>
      <c r="E49" s="163">
        <v>1.4999999999999999E-2</v>
      </c>
      <c r="F49" s="163">
        <v>1.4999999999999999E-2</v>
      </c>
      <c r="G49" s="163">
        <v>1.4999999999999999E-2</v>
      </c>
      <c r="H49" s="163">
        <v>1.4999999999999999E-2</v>
      </c>
      <c r="I49" s="163">
        <v>1.4999999999999999E-2</v>
      </c>
      <c r="J49" s="163">
        <v>1.4999999999999999E-2</v>
      </c>
      <c r="K49" s="163">
        <v>1.4999999999999999E-2</v>
      </c>
      <c r="L49" s="163">
        <v>1.4999999999999999E-2</v>
      </c>
      <c r="M49" s="163">
        <v>1.4999999999999999E-2</v>
      </c>
      <c r="P49" s="154">
        <v>42</v>
      </c>
      <c r="Q49" s="163">
        <v>1.4999999999999999E-2</v>
      </c>
      <c r="R49" s="163">
        <v>1.4999999999999999E-2</v>
      </c>
      <c r="S49" s="163">
        <v>1.4999999999999999E-2</v>
      </c>
      <c r="T49" s="163">
        <v>1.4999999999999999E-2</v>
      </c>
      <c r="U49" s="163">
        <v>1.4999999999999999E-2</v>
      </c>
      <c r="V49" s="163">
        <v>1.4999999999999999E-2</v>
      </c>
      <c r="W49" s="163">
        <v>1.4999999999999999E-2</v>
      </c>
      <c r="X49" s="163">
        <v>1.4999999999999999E-2</v>
      </c>
      <c r="Y49" s="163">
        <v>1.4999999999999999E-2</v>
      </c>
      <c r="Z49" s="163">
        <v>1.4999999999999999E-2</v>
      </c>
      <c r="AA49" s="163">
        <v>1.4999999999999999E-2</v>
      </c>
      <c r="AB49" s="163">
        <v>1.4999999999999999E-2</v>
      </c>
      <c r="AE49" s="154">
        <v>42</v>
      </c>
      <c r="AF49" s="163">
        <v>1.4999999999999999E-2</v>
      </c>
      <c r="AG49" s="163">
        <v>1.4999999999999999E-2</v>
      </c>
      <c r="AH49" s="163">
        <v>1.4999999999999999E-2</v>
      </c>
      <c r="AI49" s="163">
        <v>1.4999999999999999E-2</v>
      </c>
      <c r="AJ49" s="163">
        <v>1.4999999999999999E-2</v>
      </c>
      <c r="AK49" s="163">
        <v>1.4999999999999999E-2</v>
      </c>
      <c r="AL49" s="163">
        <v>1.4999999999999999E-2</v>
      </c>
      <c r="AM49" s="163">
        <v>1.4E-2</v>
      </c>
      <c r="AN49" s="163">
        <v>1.4E-2</v>
      </c>
      <c r="AO49" s="163">
        <v>1.4E-2</v>
      </c>
      <c r="AP49" s="163">
        <v>1.4E-2</v>
      </c>
      <c r="AQ49" s="163">
        <v>1.4E-2</v>
      </c>
      <c r="AT49" s="154">
        <v>42</v>
      </c>
      <c r="AU49" s="163">
        <v>1.4E-2</v>
      </c>
    </row>
    <row r="50" spans="1:47" x14ac:dyDescent="0.25">
      <c r="A50" s="154">
        <v>43</v>
      </c>
      <c r="B50" s="163">
        <v>1.6E-2</v>
      </c>
      <c r="C50" s="163">
        <v>1.6E-2</v>
      </c>
      <c r="D50" s="163">
        <v>1.6E-2</v>
      </c>
      <c r="E50" s="163">
        <v>1.6E-2</v>
      </c>
      <c r="F50" s="163">
        <v>1.6E-2</v>
      </c>
      <c r="G50" s="163">
        <v>1.6E-2</v>
      </c>
      <c r="H50" s="163">
        <v>1.4999999999999999E-2</v>
      </c>
      <c r="I50" s="163">
        <v>1.4999999999999999E-2</v>
      </c>
      <c r="J50" s="163">
        <v>1.4999999999999999E-2</v>
      </c>
      <c r="K50" s="163">
        <v>1.4999999999999999E-2</v>
      </c>
      <c r="L50" s="163">
        <v>1.4999999999999999E-2</v>
      </c>
      <c r="M50" s="163">
        <v>1.4999999999999999E-2</v>
      </c>
      <c r="P50" s="154">
        <v>43</v>
      </c>
      <c r="Q50" s="163">
        <v>1.4999999999999999E-2</v>
      </c>
      <c r="R50" s="163">
        <v>1.4999999999999999E-2</v>
      </c>
      <c r="S50" s="163">
        <v>1.4999999999999999E-2</v>
      </c>
      <c r="T50" s="163">
        <v>1.4999999999999999E-2</v>
      </c>
      <c r="U50" s="163">
        <v>1.4999999999999999E-2</v>
      </c>
      <c r="V50" s="163">
        <v>1.4999999999999999E-2</v>
      </c>
      <c r="W50" s="163">
        <v>1.4999999999999999E-2</v>
      </c>
      <c r="X50" s="163">
        <v>1.4999999999999999E-2</v>
      </c>
      <c r="Y50" s="163">
        <v>1.4999999999999999E-2</v>
      </c>
      <c r="Z50" s="163">
        <v>1.4999999999999999E-2</v>
      </c>
      <c r="AA50" s="163">
        <v>1.4999999999999999E-2</v>
      </c>
      <c r="AB50" s="163">
        <v>1.4999999999999999E-2</v>
      </c>
      <c r="AE50" s="154">
        <v>43</v>
      </c>
      <c r="AF50" s="163">
        <v>1.4999999999999999E-2</v>
      </c>
      <c r="AG50" s="163">
        <v>1.4999999999999999E-2</v>
      </c>
      <c r="AH50" s="163">
        <v>1.4999999999999999E-2</v>
      </c>
      <c r="AI50" s="163">
        <v>1.4999999999999999E-2</v>
      </c>
      <c r="AJ50" s="163">
        <v>1.4999999999999999E-2</v>
      </c>
      <c r="AK50" s="163">
        <v>1.4999999999999999E-2</v>
      </c>
      <c r="AL50" s="163">
        <v>1.4999999999999999E-2</v>
      </c>
      <c r="AM50" s="163">
        <v>1.4999999999999999E-2</v>
      </c>
      <c r="AN50" s="163">
        <v>1.4999999999999999E-2</v>
      </c>
      <c r="AO50" s="163">
        <v>1.4999999999999999E-2</v>
      </c>
      <c r="AP50" s="163">
        <v>1.4999999999999999E-2</v>
      </c>
      <c r="AQ50" s="163">
        <v>1.4999999999999999E-2</v>
      </c>
      <c r="AT50" s="154">
        <v>43</v>
      </c>
      <c r="AU50" s="163">
        <v>1.4999999999999999E-2</v>
      </c>
    </row>
    <row r="51" spans="1:47" x14ac:dyDescent="0.25">
      <c r="A51" s="154">
        <v>44</v>
      </c>
      <c r="B51" s="163">
        <v>1.6E-2</v>
      </c>
      <c r="C51" s="163">
        <v>1.6E-2</v>
      </c>
      <c r="D51" s="163">
        <v>1.6E-2</v>
      </c>
      <c r="E51" s="163">
        <v>1.6E-2</v>
      </c>
      <c r="F51" s="163">
        <v>1.6E-2</v>
      </c>
      <c r="G51" s="163">
        <v>1.6E-2</v>
      </c>
      <c r="H51" s="163">
        <v>1.6E-2</v>
      </c>
      <c r="I51" s="163">
        <v>1.6E-2</v>
      </c>
      <c r="J51" s="163">
        <v>1.6E-2</v>
      </c>
      <c r="K51" s="163">
        <v>1.6E-2</v>
      </c>
      <c r="L51" s="163">
        <v>1.6E-2</v>
      </c>
      <c r="M51" s="163">
        <v>1.6E-2</v>
      </c>
      <c r="P51" s="154">
        <v>44</v>
      </c>
      <c r="Q51" s="163">
        <v>1.6E-2</v>
      </c>
      <c r="R51" s="163">
        <v>1.6E-2</v>
      </c>
      <c r="S51" s="163">
        <v>1.6E-2</v>
      </c>
      <c r="T51" s="163">
        <v>1.4999999999999999E-2</v>
      </c>
      <c r="U51" s="163">
        <v>1.4999999999999999E-2</v>
      </c>
      <c r="V51" s="163">
        <v>1.4999999999999999E-2</v>
      </c>
      <c r="W51" s="163">
        <v>1.4999999999999999E-2</v>
      </c>
      <c r="X51" s="163">
        <v>1.4999999999999999E-2</v>
      </c>
      <c r="Y51" s="163">
        <v>1.4999999999999999E-2</v>
      </c>
      <c r="Z51" s="163">
        <v>1.4999999999999999E-2</v>
      </c>
      <c r="AA51" s="163">
        <v>1.4999999999999999E-2</v>
      </c>
      <c r="AB51" s="163">
        <v>1.4999999999999999E-2</v>
      </c>
      <c r="AE51" s="154">
        <v>44</v>
      </c>
      <c r="AF51" s="163">
        <v>1.4999999999999999E-2</v>
      </c>
      <c r="AG51" s="163">
        <v>1.4999999999999999E-2</v>
      </c>
      <c r="AH51" s="163">
        <v>1.4999999999999999E-2</v>
      </c>
      <c r="AI51" s="163">
        <v>1.4999999999999999E-2</v>
      </c>
      <c r="AJ51" s="163">
        <v>1.4999999999999999E-2</v>
      </c>
      <c r="AK51" s="163">
        <v>1.4999999999999999E-2</v>
      </c>
      <c r="AL51" s="163">
        <v>1.4999999999999999E-2</v>
      </c>
      <c r="AM51" s="163">
        <v>1.4999999999999999E-2</v>
      </c>
      <c r="AN51" s="163">
        <v>1.4999999999999999E-2</v>
      </c>
      <c r="AO51" s="163">
        <v>1.4999999999999999E-2</v>
      </c>
      <c r="AP51" s="163">
        <v>1.4999999999999999E-2</v>
      </c>
      <c r="AQ51" s="163">
        <v>1.4999999999999999E-2</v>
      </c>
      <c r="AT51" s="154">
        <v>44</v>
      </c>
      <c r="AU51" s="163">
        <v>1.4999999999999999E-2</v>
      </c>
    </row>
    <row r="52" spans="1:47" x14ac:dyDescent="0.25">
      <c r="A52" s="154">
        <v>45</v>
      </c>
      <c r="B52" s="163">
        <v>1.6E-2</v>
      </c>
      <c r="C52" s="163">
        <v>1.6E-2</v>
      </c>
      <c r="D52" s="163">
        <v>1.6E-2</v>
      </c>
      <c r="E52" s="163">
        <v>1.6E-2</v>
      </c>
      <c r="F52" s="163">
        <v>1.6E-2</v>
      </c>
      <c r="G52" s="163">
        <v>1.6E-2</v>
      </c>
      <c r="H52" s="163">
        <v>1.6E-2</v>
      </c>
      <c r="I52" s="163">
        <v>1.6E-2</v>
      </c>
      <c r="J52" s="163">
        <v>1.6E-2</v>
      </c>
      <c r="K52" s="163">
        <v>1.6E-2</v>
      </c>
      <c r="L52" s="163">
        <v>1.6E-2</v>
      </c>
      <c r="M52" s="163">
        <v>1.6E-2</v>
      </c>
      <c r="P52" s="154">
        <v>45</v>
      </c>
      <c r="Q52" s="163">
        <v>1.6E-2</v>
      </c>
      <c r="R52" s="163">
        <v>1.6E-2</v>
      </c>
      <c r="S52" s="163">
        <v>1.6E-2</v>
      </c>
      <c r="T52" s="163">
        <v>1.6E-2</v>
      </c>
      <c r="U52" s="163">
        <v>1.6E-2</v>
      </c>
      <c r="V52" s="163">
        <v>1.6E-2</v>
      </c>
      <c r="W52" s="163">
        <v>1.6E-2</v>
      </c>
      <c r="X52" s="163">
        <v>1.6E-2</v>
      </c>
      <c r="Y52" s="163">
        <v>1.6E-2</v>
      </c>
      <c r="Z52" s="163">
        <v>1.6E-2</v>
      </c>
      <c r="AA52" s="163">
        <v>1.6E-2</v>
      </c>
      <c r="AB52" s="163">
        <v>1.6E-2</v>
      </c>
      <c r="AE52" s="154">
        <v>45</v>
      </c>
      <c r="AF52" s="163">
        <v>1.4999999999999999E-2</v>
      </c>
      <c r="AG52" s="163">
        <v>1.4999999999999999E-2</v>
      </c>
      <c r="AH52" s="163">
        <v>1.4999999999999999E-2</v>
      </c>
      <c r="AI52" s="163">
        <v>1.4999999999999999E-2</v>
      </c>
      <c r="AJ52" s="163">
        <v>1.4999999999999999E-2</v>
      </c>
      <c r="AK52" s="163">
        <v>1.4999999999999999E-2</v>
      </c>
      <c r="AL52" s="163">
        <v>1.4999999999999999E-2</v>
      </c>
      <c r="AM52" s="163">
        <v>1.4999999999999999E-2</v>
      </c>
      <c r="AN52" s="163">
        <v>1.4999999999999999E-2</v>
      </c>
      <c r="AO52" s="163">
        <v>1.4999999999999999E-2</v>
      </c>
      <c r="AP52" s="163">
        <v>1.4999999999999999E-2</v>
      </c>
      <c r="AQ52" s="163">
        <v>1.4999999999999999E-2</v>
      </c>
      <c r="AT52" s="154">
        <v>45</v>
      </c>
      <c r="AU52" s="163">
        <v>1.4999999999999999E-2</v>
      </c>
    </row>
    <row r="53" spans="1:47" x14ac:dyDescent="0.25">
      <c r="A53" s="154">
        <v>46</v>
      </c>
      <c r="B53" s="163">
        <v>1.7000000000000001E-2</v>
      </c>
      <c r="C53" s="163">
        <v>1.6E-2</v>
      </c>
      <c r="D53" s="163">
        <v>1.6E-2</v>
      </c>
      <c r="E53" s="163">
        <v>1.6E-2</v>
      </c>
      <c r="F53" s="163">
        <v>1.6E-2</v>
      </c>
      <c r="G53" s="163">
        <v>1.6E-2</v>
      </c>
      <c r="H53" s="163">
        <v>1.6E-2</v>
      </c>
      <c r="I53" s="163">
        <v>1.6E-2</v>
      </c>
      <c r="J53" s="163">
        <v>1.6E-2</v>
      </c>
      <c r="K53" s="163">
        <v>1.6E-2</v>
      </c>
      <c r="L53" s="163">
        <v>1.6E-2</v>
      </c>
      <c r="M53" s="163">
        <v>1.6E-2</v>
      </c>
      <c r="P53" s="154">
        <v>46</v>
      </c>
      <c r="Q53" s="163">
        <v>1.6E-2</v>
      </c>
      <c r="R53" s="163">
        <v>1.6E-2</v>
      </c>
      <c r="S53" s="163">
        <v>1.6E-2</v>
      </c>
      <c r="T53" s="163">
        <v>1.6E-2</v>
      </c>
      <c r="U53" s="163">
        <v>1.6E-2</v>
      </c>
      <c r="V53" s="163">
        <v>1.6E-2</v>
      </c>
      <c r="W53" s="163">
        <v>1.6E-2</v>
      </c>
      <c r="X53" s="163">
        <v>1.6E-2</v>
      </c>
      <c r="Y53" s="163">
        <v>1.6E-2</v>
      </c>
      <c r="Z53" s="163">
        <v>1.6E-2</v>
      </c>
      <c r="AA53" s="163">
        <v>1.6E-2</v>
      </c>
      <c r="AB53" s="163">
        <v>1.6E-2</v>
      </c>
      <c r="AE53" s="154">
        <v>46</v>
      </c>
      <c r="AF53" s="163">
        <v>1.6E-2</v>
      </c>
      <c r="AG53" s="163">
        <v>1.6E-2</v>
      </c>
      <c r="AH53" s="163">
        <v>1.6E-2</v>
      </c>
      <c r="AI53" s="163">
        <v>1.6E-2</v>
      </c>
      <c r="AJ53" s="163">
        <v>1.6E-2</v>
      </c>
      <c r="AK53" s="163">
        <v>1.6E-2</v>
      </c>
      <c r="AL53" s="163">
        <v>1.6E-2</v>
      </c>
      <c r="AM53" s="163">
        <v>1.6E-2</v>
      </c>
      <c r="AN53" s="163">
        <v>1.6E-2</v>
      </c>
      <c r="AO53" s="163">
        <v>1.4999999999999999E-2</v>
      </c>
      <c r="AP53" s="163">
        <v>1.4999999999999999E-2</v>
      </c>
      <c r="AQ53" s="163">
        <v>1.4999999999999999E-2</v>
      </c>
      <c r="AT53" s="154">
        <v>46</v>
      </c>
      <c r="AU53" s="163">
        <v>1.4999999999999999E-2</v>
      </c>
    </row>
    <row r="54" spans="1:47" x14ac:dyDescent="0.25">
      <c r="A54" s="154">
        <v>47</v>
      </c>
      <c r="B54" s="163">
        <v>1.7000000000000001E-2</v>
      </c>
      <c r="C54" s="163">
        <v>1.7000000000000001E-2</v>
      </c>
      <c r="D54" s="163">
        <v>1.7000000000000001E-2</v>
      </c>
      <c r="E54" s="163">
        <v>1.7000000000000001E-2</v>
      </c>
      <c r="F54" s="163">
        <v>1.7000000000000001E-2</v>
      </c>
      <c r="G54" s="163">
        <v>1.7000000000000001E-2</v>
      </c>
      <c r="H54" s="163">
        <v>1.7000000000000001E-2</v>
      </c>
      <c r="I54" s="163">
        <v>1.7000000000000001E-2</v>
      </c>
      <c r="J54" s="163">
        <v>1.7000000000000001E-2</v>
      </c>
      <c r="K54" s="163">
        <v>1.7000000000000001E-2</v>
      </c>
      <c r="L54" s="163">
        <v>1.6E-2</v>
      </c>
      <c r="M54" s="163">
        <v>1.6E-2</v>
      </c>
      <c r="P54" s="154">
        <v>47</v>
      </c>
      <c r="Q54" s="163">
        <v>1.6E-2</v>
      </c>
      <c r="R54" s="163">
        <v>1.6E-2</v>
      </c>
      <c r="S54" s="163">
        <v>1.6E-2</v>
      </c>
      <c r="T54" s="163">
        <v>1.6E-2</v>
      </c>
      <c r="U54" s="163">
        <v>1.6E-2</v>
      </c>
      <c r="V54" s="163">
        <v>1.6E-2</v>
      </c>
      <c r="W54" s="163">
        <v>1.6E-2</v>
      </c>
      <c r="X54" s="163">
        <v>1.6E-2</v>
      </c>
      <c r="Y54" s="163">
        <v>1.6E-2</v>
      </c>
      <c r="Z54" s="163">
        <v>1.6E-2</v>
      </c>
      <c r="AA54" s="163">
        <v>1.6E-2</v>
      </c>
      <c r="AB54" s="163">
        <v>1.6E-2</v>
      </c>
      <c r="AE54" s="154">
        <v>47</v>
      </c>
      <c r="AF54" s="163">
        <v>1.6E-2</v>
      </c>
      <c r="AG54" s="163">
        <v>1.6E-2</v>
      </c>
      <c r="AH54" s="163">
        <v>1.6E-2</v>
      </c>
      <c r="AI54" s="163">
        <v>1.6E-2</v>
      </c>
      <c r="AJ54" s="163">
        <v>1.6E-2</v>
      </c>
      <c r="AK54" s="163">
        <v>1.6E-2</v>
      </c>
      <c r="AL54" s="163">
        <v>1.6E-2</v>
      </c>
      <c r="AM54" s="163">
        <v>1.6E-2</v>
      </c>
      <c r="AN54" s="163">
        <v>1.6E-2</v>
      </c>
      <c r="AO54" s="163">
        <v>1.6E-2</v>
      </c>
      <c r="AP54" s="163">
        <v>1.6E-2</v>
      </c>
      <c r="AQ54" s="163">
        <v>1.6E-2</v>
      </c>
      <c r="AT54" s="154">
        <v>47</v>
      </c>
      <c r="AU54" s="163">
        <v>1.6E-2</v>
      </c>
    </row>
    <row r="55" spans="1:47" x14ac:dyDescent="0.25">
      <c r="A55" s="154">
        <v>48</v>
      </c>
      <c r="B55" s="163">
        <v>1.7000000000000001E-2</v>
      </c>
      <c r="C55" s="163">
        <v>1.7000000000000001E-2</v>
      </c>
      <c r="D55" s="163">
        <v>1.7000000000000001E-2</v>
      </c>
      <c r="E55" s="163">
        <v>1.7000000000000001E-2</v>
      </c>
      <c r="F55" s="163">
        <v>1.7000000000000001E-2</v>
      </c>
      <c r="G55" s="163">
        <v>1.7000000000000001E-2</v>
      </c>
      <c r="H55" s="163">
        <v>1.7000000000000001E-2</v>
      </c>
      <c r="I55" s="163">
        <v>1.7000000000000001E-2</v>
      </c>
      <c r="J55" s="163">
        <v>1.7000000000000001E-2</v>
      </c>
      <c r="K55" s="163">
        <v>1.7000000000000001E-2</v>
      </c>
      <c r="L55" s="163">
        <v>1.7000000000000001E-2</v>
      </c>
      <c r="M55" s="163">
        <v>1.7000000000000001E-2</v>
      </c>
      <c r="P55" s="154">
        <v>48</v>
      </c>
      <c r="Q55" s="163">
        <v>1.7000000000000001E-2</v>
      </c>
      <c r="R55" s="163">
        <v>1.7000000000000001E-2</v>
      </c>
      <c r="S55" s="163">
        <v>1.7000000000000001E-2</v>
      </c>
      <c r="T55" s="163">
        <v>1.7000000000000001E-2</v>
      </c>
      <c r="U55" s="163">
        <v>1.7000000000000001E-2</v>
      </c>
      <c r="V55" s="163">
        <v>1.7000000000000001E-2</v>
      </c>
      <c r="W55" s="163">
        <v>1.7000000000000001E-2</v>
      </c>
      <c r="X55" s="163">
        <v>1.6E-2</v>
      </c>
      <c r="Y55" s="163">
        <v>1.6E-2</v>
      </c>
      <c r="Z55" s="163">
        <v>1.6E-2</v>
      </c>
      <c r="AA55" s="163">
        <v>1.6E-2</v>
      </c>
      <c r="AB55" s="163">
        <v>1.6E-2</v>
      </c>
      <c r="AE55" s="154">
        <v>48</v>
      </c>
      <c r="AF55" s="163">
        <v>1.6E-2</v>
      </c>
      <c r="AG55" s="163">
        <v>1.6E-2</v>
      </c>
      <c r="AH55" s="163">
        <v>1.6E-2</v>
      </c>
      <c r="AI55" s="163">
        <v>1.6E-2</v>
      </c>
      <c r="AJ55" s="163">
        <v>1.6E-2</v>
      </c>
      <c r="AK55" s="163">
        <v>1.6E-2</v>
      </c>
      <c r="AL55" s="163">
        <v>1.6E-2</v>
      </c>
      <c r="AM55" s="163">
        <v>1.6E-2</v>
      </c>
      <c r="AN55" s="163">
        <v>1.6E-2</v>
      </c>
      <c r="AO55" s="163">
        <v>1.6E-2</v>
      </c>
      <c r="AP55" s="163">
        <v>1.6E-2</v>
      </c>
      <c r="AQ55" s="163">
        <v>1.6E-2</v>
      </c>
      <c r="AT55" s="154">
        <v>48</v>
      </c>
      <c r="AU55" s="163">
        <v>1.6E-2</v>
      </c>
    </row>
    <row r="56" spans="1:47" x14ac:dyDescent="0.25">
      <c r="A56" s="154">
        <v>49</v>
      </c>
      <c r="B56" s="163">
        <v>1.7000000000000001E-2</v>
      </c>
      <c r="C56" s="163">
        <v>1.7000000000000001E-2</v>
      </c>
      <c r="D56" s="163">
        <v>1.7000000000000001E-2</v>
      </c>
      <c r="E56" s="163">
        <v>1.7000000000000001E-2</v>
      </c>
      <c r="F56" s="163">
        <v>1.7000000000000001E-2</v>
      </c>
      <c r="G56" s="163">
        <v>1.7000000000000001E-2</v>
      </c>
      <c r="H56" s="163">
        <v>1.7000000000000001E-2</v>
      </c>
      <c r="I56" s="163">
        <v>1.7000000000000001E-2</v>
      </c>
      <c r="J56" s="163">
        <v>1.7000000000000001E-2</v>
      </c>
      <c r="K56" s="163">
        <v>1.7000000000000001E-2</v>
      </c>
      <c r="L56" s="163">
        <v>1.7000000000000001E-2</v>
      </c>
      <c r="M56" s="163">
        <v>1.7000000000000001E-2</v>
      </c>
      <c r="P56" s="154">
        <v>49</v>
      </c>
      <c r="Q56" s="163">
        <v>1.7000000000000001E-2</v>
      </c>
      <c r="R56" s="163">
        <v>1.7000000000000001E-2</v>
      </c>
      <c r="S56" s="163">
        <v>1.7000000000000001E-2</v>
      </c>
      <c r="T56" s="163">
        <v>1.7000000000000001E-2</v>
      </c>
      <c r="U56" s="163">
        <v>1.7000000000000001E-2</v>
      </c>
      <c r="V56" s="163">
        <v>1.7000000000000001E-2</v>
      </c>
      <c r="W56" s="163">
        <v>1.7000000000000001E-2</v>
      </c>
      <c r="X56" s="163">
        <v>1.7000000000000001E-2</v>
      </c>
      <c r="Y56" s="163">
        <v>1.7000000000000001E-2</v>
      </c>
      <c r="Z56" s="163">
        <v>1.7000000000000001E-2</v>
      </c>
      <c r="AA56" s="163">
        <v>1.7000000000000001E-2</v>
      </c>
      <c r="AB56" s="163">
        <v>1.7000000000000001E-2</v>
      </c>
      <c r="AE56" s="154">
        <v>49</v>
      </c>
      <c r="AF56" s="163">
        <v>1.7000000000000001E-2</v>
      </c>
      <c r="AG56" s="163">
        <v>1.7000000000000001E-2</v>
      </c>
      <c r="AH56" s="163">
        <v>1.7000000000000001E-2</v>
      </c>
      <c r="AI56" s="163">
        <v>1.7000000000000001E-2</v>
      </c>
      <c r="AJ56" s="163">
        <v>1.6E-2</v>
      </c>
      <c r="AK56" s="163">
        <v>1.6E-2</v>
      </c>
      <c r="AL56" s="163">
        <v>1.6E-2</v>
      </c>
      <c r="AM56" s="163">
        <v>1.6E-2</v>
      </c>
      <c r="AN56" s="163">
        <v>1.6E-2</v>
      </c>
      <c r="AO56" s="163">
        <v>1.6E-2</v>
      </c>
      <c r="AP56" s="163">
        <v>1.6E-2</v>
      </c>
      <c r="AQ56" s="163">
        <v>1.6E-2</v>
      </c>
      <c r="AT56" s="154">
        <v>49</v>
      </c>
      <c r="AU56" s="163">
        <v>1.6E-2</v>
      </c>
    </row>
    <row r="57" spans="1:47" x14ac:dyDescent="0.25">
      <c r="A57" s="154">
        <v>50</v>
      </c>
      <c r="B57" s="163">
        <v>1.7999999999999999E-2</v>
      </c>
      <c r="C57" s="163">
        <v>1.7999999999999999E-2</v>
      </c>
      <c r="D57" s="163">
        <v>1.7999999999999999E-2</v>
      </c>
      <c r="E57" s="163">
        <v>1.7999999999999999E-2</v>
      </c>
      <c r="F57" s="163">
        <v>1.7999999999999999E-2</v>
      </c>
      <c r="G57" s="163">
        <v>1.7999999999999999E-2</v>
      </c>
      <c r="H57" s="163">
        <v>1.7999999999999999E-2</v>
      </c>
      <c r="I57" s="163">
        <v>1.7000000000000001E-2</v>
      </c>
      <c r="J57" s="163">
        <v>1.7000000000000001E-2</v>
      </c>
      <c r="K57" s="163">
        <v>1.7000000000000001E-2</v>
      </c>
      <c r="L57" s="163">
        <v>1.7000000000000001E-2</v>
      </c>
      <c r="M57" s="163">
        <v>1.7000000000000001E-2</v>
      </c>
      <c r="P57" s="154">
        <v>50</v>
      </c>
      <c r="Q57" s="163">
        <v>1.7000000000000001E-2</v>
      </c>
      <c r="R57" s="163">
        <v>1.7000000000000001E-2</v>
      </c>
      <c r="S57" s="163">
        <v>1.7000000000000001E-2</v>
      </c>
      <c r="T57" s="163">
        <v>1.7000000000000001E-2</v>
      </c>
      <c r="U57" s="163">
        <v>1.7000000000000001E-2</v>
      </c>
      <c r="V57" s="163">
        <v>1.7000000000000001E-2</v>
      </c>
      <c r="W57" s="163">
        <v>1.7000000000000001E-2</v>
      </c>
      <c r="X57" s="163">
        <v>1.7000000000000001E-2</v>
      </c>
      <c r="Y57" s="163">
        <v>1.7000000000000001E-2</v>
      </c>
      <c r="Z57" s="163">
        <v>1.7000000000000001E-2</v>
      </c>
      <c r="AA57" s="163">
        <v>1.7000000000000001E-2</v>
      </c>
      <c r="AB57" s="163">
        <v>1.7000000000000001E-2</v>
      </c>
      <c r="AE57" s="154">
        <v>50</v>
      </c>
      <c r="AF57" s="163">
        <v>1.7000000000000001E-2</v>
      </c>
      <c r="AG57" s="163">
        <v>1.7000000000000001E-2</v>
      </c>
      <c r="AH57" s="163">
        <v>1.7000000000000001E-2</v>
      </c>
      <c r="AI57" s="163">
        <v>1.7000000000000001E-2</v>
      </c>
      <c r="AJ57" s="163">
        <v>1.7000000000000001E-2</v>
      </c>
      <c r="AK57" s="163">
        <v>1.7000000000000001E-2</v>
      </c>
      <c r="AL57" s="163">
        <v>1.7000000000000001E-2</v>
      </c>
      <c r="AM57" s="163">
        <v>1.7000000000000001E-2</v>
      </c>
      <c r="AN57" s="163">
        <v>1.7000000000000001E-2</v>
      </c>
      <c r="AO57" s="163">
        <v>1.7000000000000001E-2</v>
      </c>
      <c r="AP57" s="163">
        <v>1.7000000000000001E-2</v>
      </c>
      <c r="AQ57" s="163">
        <v>1.7000000000000001E-2</v>
      </c>
      <c r="AT57" s="154">
        <v>50</v>
      </c>
      <c r="AU57" s="163">
        <v>1.6E-2</v>
      </c>
    </row>
    <row r="58" spans="1:47" x14ac:dyDescent="0.25">
      <c r="A58" s="154">
        <v>51</v>
      </c>
      <c r="B58" s="163">
        <v>1.7999999999999999E-2</v>
      </c>
      <c r="C58" s="163">
        <v>1.7999999999999999E-2</v>
      </c>
      <c r="D58" s="163">
        <v>1.7999999999999999E-2</v>
      </c>
      <c r="E58" s="163">
        <v>1.7999999999999999E-2</v>
      </c>
      <c r="F58" s="163">
        <v>1.7999999999999999E-2</v>
      </c>
      <c r="G58" s="163">
        <v>1.7999999999999999E-2</v>
      </c>
      <c r="H58" s="163">
        <v>1.7999999999999999E-2</v>
      </c>
      <c r="I58" s="163">
        <v>1.7999999999999999E-2</v>
      </c>
      <c r="J58" s="163">
        <v>1.7999999999999999E-2</v>
      </c>
      <c r="K58" s="163">
        <v>1.7999999999999999E-2</v>
      </c>
      <c r="L58" s="163">
        <v>1.7999999999999999E-2</v>
      </c>
      <c r="M58" s="163">
        <v>1.7999999999999999E-2</v>
      </c>
      <c r="P58" s="154">
        <v>51</v>
      </c>
      <c r="Q58" s="163">
        <v>1.7999999999999999E-2</v>
      </c>
      <c r="R58" s="163">
        <v>1.7999999999999999E-2</v>
      </c>
      <c r="S58" s="163">
        <v>1.7999999999999999E-2</v>
      </c>
      <c r="T58" s="163">
        <v>1.7999999999999999E-2</v>
      </c>
      <c r="U58" s="163">
        <v>1.7999999999999999E-2</v>
      </c>
      <c r="V58" s="163">
        <v>1.7000000000000001E-2</v>
      </c>
      <c r="W58" s="163">
        <v>1.7000000000000001E-2</v>
      </c>
      <c r="X58" s="163">
        <v>1.7000000000000001E-2</v>
      </c>
      <c r="Y58" s="163">
        <v>1.7000000000000001E-2</v>
      </c>
      <c r="Z58" s="163">
        <v>1.7000000000000001E-2</v>
      </c>
      <c r="AA58" s="163">
        <v>1.7000000000000001E-2</v>
      </c>
      <c r="AB58" s="163">
        <v>1.7000000000000001E-2</v>
      </c>
      <c r="AE58" s="154">
        <v>51</v>
      </c>
      <c r="AF58" s="163">
        <v>1.7000000000000001E-2</v>
      </c>
      <c r="AG58" s="163">
        <v>1.7000000000000001E-2</v>
      </c>
      <c r="AH58" s="163">
        <v>1.7000000000000001E-2</v>
      </c>
      <c r="AI58" s="163">
        <v>1.7000000000000001E-2</v>
      </c>
      <c r="AJ58" s="163">
        <v>1.7000000000000001E-2</v>
      </c>
      <c r="AK58" s="163">
        <v>1.7000000000000001E-2</v>
      </c>
      <c r="AL58" s="163">
        <v>1.7000000000000001E-2</v>
      </c>
      <c r="AM58" s="163">
        <v>1.7000000000000001E-2</v>
      </c>
      <c r="AN58" s="163">
        <v>1.7000000000000001E-2</v>
      </c>
      <c r="AO58" s="163">
        <v>1.7000000000000001E-2</v>
      </c>
      <c r="AP58" s="163">
        <v>1.7000000000000001E-2</v>
      </c>
      <c r="AQ58" s="163">
        <v>1.7000000000000001E-2</v>
      </c>
      <c r="AT58" s="154">
        <v>51</v>
      </c>
      <c r="AU58" s="163">
        <v>1.7000000000000001E-2</v>
      </c>
    </row>
    <row r="59" spans="1:47" x14ac:dyDescent="0.25">
      <c r="A59" s="154">
        <v>52</v>
      </c>
      <c r="B59" s="163">
        <v>1.7999999999999999E-2</v>
      </c>
      <c r="C59" s="163">
        <v>1.7999999999999999E-2</v>
      </c>
      <c r="D59" s="163">
        <v>1.7999999999999999E-2</v>
      </c>
      <c r="E59" s="163">
        <v>1.7999999999999999E-2</v>
      </c>
      <c r="F59" s="163">
        <v>1.7999999999999999E-2</v>
      </c>
      <c r="G59" s="163">
        <v>1.7999999999999999E-2</v>
      </c>
      <c r="H59" s="163">
        <v>1.7999999999999999E-2</v>
      </c>
      <c r="I59" s="163">
        <v>1.7999999999999999E-2</v>
      </c>
      <c r="J59" s="163">
        <v>1.7999999999999999E-2</v>
      </c>
      <c r="K59" s="163">
        <v>1.7999999999999999E-2</v>
      </c>
      <c r="L59" s="163">
        <v>1.7999999999999999E-2</v>
      </c>
      <c r="M59" s="163">
        <v>1.7999999999999999E-2</v>
      </c>
      <c r="P59" s="154">
        <v>52</v>
      </c>
      <c r="Q59" s="163">
        <v>1.7999999999999999E-2</v>
      </c>
      <c r="R59" s="163">
        <v>1.7999999999999999E-2</v>
      </c>
      <c r="S59" s="163">
        <v>1.7999999999999999E-2</v>
      </c>
      <c r="T59" s="163">
        <v>1.7999999999999999E-2</v>
      </c>
      <c r="U59" s="163">
        <v>1.7999999999999999E-2</v>
      </c>
      <c r="V59" s="163">
        <v>1.7999999999999999E-2</v>
      </c>
      <c r="W59" s="163">
        <v>1.7999999999999999E-2</v>
      </c>
      <c r="X59" s="163">
        <v>1.7999999999999999E-2</v>
      </c>
      <c r="Y59" s="163">
        <v>1.7999999999999999E-2</v>
      </c>
      <c r="Z59" s="163">
        <v>1.7999999999999999E-2</v>
      </c>
      <c r="AA59" s="163">
        <v>1.7999999999999999E-2</v>
      </c>
      <c r="AB59" s="163">
        <v>1.7999999999999999E-2</v>
      </c>
      <c r="AE59" s="154">
        <v>52</v>
      </c>
      <c r="AF59" s="163">
        <v>1.7999999999999999E-2</v>
      </c>
      <c r="AG59" s="163">
        <v>1.7999999999999999E-2</v>
      </c>
      <c r="AH59" s="163">
        <v>1.7000000000000001E-2</v>
      </c>
      <c r="AI59" s="163">
        <v>1.7000000000000001E-2</v>
      </c>
      <c r="AJ59" s="163">
        <v>1.7000000000000001E-2</v>
      </c>
      <c r="AK59" s="163">
        <v>1.7000000000000001E-2</v>
      </c>
      <c r="AL59" s="163">
        <v>1.7000000000000001E-2</v>
      </c>
      <c r="AM59" s="163">
        <v>1.7000000000000001E-2</v>
      </c>
      <c r="AN59" s="163">
        <v>1.7000000000000001E-2</v>
      </c>
      <c r="AO59" s="163">
        <v>1.7000000000000001E-2</v>
      </c>
      <c r="AP59" s="163">
        <v>1.7000000000000001E-2</v>
      </c>
      <c r="AQ59" s="163">
        <v>1.7000000000000001E-2</v>
      </c>
      <c r="AT59" s="154">
        <v>52</v>
      </c>
      <c r="AU59" s="163">
        <v>1.7000000000000001E-2</v>
      </c>
    </row>
    <row r="60" spans="1:47" x14ac:dyDescent="0.25">
      <c r="A60" s="154">
        <v>53</v>
      </c>
      <c r="B60" s="163">
        <v>1.9E-2</v>
      </c>
      <c r="C60" s="163">
        <v>1.9E-2</v>
      </c>
      <c r="D60" s="163">
        <v>1.9E-2</v>
      </c>
      <c r="E60" s="163">
        <v>1.9E-2</v>
      </c>
      <c r="F60" s="163">
        <v>1.9E-2</v>
      </c>
      <c r="G60" s="163">
        <v>1.9E-2</v>
      </c>
      <c r="H60" s="163">
        <v>1.9E-2</v>
      </c>
      <c r="I60" s="163">
        <v>1.7999999999999999E-2</v>
      </c>
      <c r="J60" s="163">
        <v>1.7999999999999999E-2</v>
      </c>
      <c r="K60" s="163">
        <v>1.7999999999999999E-2</v>
      </c>
      <c r="L60" s="163">
        <v>1.7999999999999999E-2</v>
      </c>
      <c r="M60" s="163">
        <v>1.7999999999999999E-2</v>
      </c>
      <c r="P60" s="154">
        <v>53</v>
      </c>
      <c r="Q60" s="163">
        <v>1.7999999999999999E-2</v>
      </c>
      <c r="R60" s="163">
        <v>1.7999999999999999E-2</v>
      </c>
      <c r="S60" s="163">
        <v>1.7999999999999999E-2</v>
      </c>
      <c r="T60" s="163">
        <v>1.7999999999999999E-2</v>
      </c>
      <c r="U60" s="163">
        <v>1.7999999999999999E-2</v>
      </c>
      <c r="V60" s="163">
        <v>1.7999999999999999E-2</v>
      </c>
      <c r="W60" s="163">
        <v>1.7999999999999999E-2</v>
      </c>
      <c r="X60" s="163">
        <v>1.7999999999999999E-2</v>
      </c>
      <c r="Y60" s="163">
        <v>1.7999999999999999E-2</v>
      </c>
      <c r="Z60" s="163">
        <v>1.7999999999999999E-2</v>
      </c>
      <c r="AA60" s="163">
        <v>1.7999999999999999E-2</v>
      </c>
      <c r="AB60" s="163">
        <v>1.7999999999999999E-2</v>
      </c>
      <c r="AE60" s="154">
        <v>53</v>
      </c>
      <c r="AF60" s="163">
        <v>1.7999999999999999E-2</v>
      </c>
      <c r="AG60" s="163">
        <v>1.7999999999999999E-2</v>
      </c>
      <c r="AH60" s="163">
        <v>1.7999999999999999E-2</v>
      </c>
      <c r="AI60" s="163">
        <v>1.7999999999999999E-2</v>
      </c>
      <c r="AJ60" s="163">
        <v>1.7999999999999999E-2</v>
      </c>
      <c r="AK60" s="163">
        <v>1.7999999999999999E-2</v>
      </c>
      <c r="AL60" s="163">
        <v>1.7999999999999999E-2</v>
      </c>
      <c r="AM60" s="163">
        <v>1.7999999999999999E-2</v>
      </c>
      <c r="AN60" s="163">
        <v>1.7999999999999999E-2</v>
      </c>
      <c r="AO60" s="163">
        <v>1.7999999999999999E-2</v>
      </c>
      <c r="AP60" s="163">
        <v>1.7000000000000001E-2</v>
      </c>
      <c r="AQ60" s="163">
        <v>1.7000000000000001E-2</v>
      </c>
      <c r="AT60" s="154">
        <v>53</v>
      </c>
      <c r="AU60" s="163">
        <v>1.7000000000000001E-2</v>
      </c>
    </row>
    <row r="61" spans="1:47" x14ac:dyDescent="0.25">
      <c r="A61" s="154">
        <v>54</v>
      </c>
      <c r="B61" s="163">
        <v>1.9E-2</v>
      </c>
      <c r="C61" s="163">
        <v>1.9E-2</v>
      </c>
      <c r="D61" s="163">
        <v>1.9E-2</v>
      </c>
      <c r="E61" s="163">
        <v>1.9E-2</v>
      </c>
      <c r="F61" s="163">
        <v>1.9E-2</v>
      </c>
      <c r="G61" s="163">
        <v>1.9E-2</v>
      </c>
      <c r="H61" s="163">
        <v>1.9E-2</v>
      </c>
      <c r="I61" s="163">
        <v>1.9E-2</v>
      </c>
      <c r="J61" s="163">
        <v>1.9E-2</v>
      </c>
      <c r="K61" s="163">
        <v>1.9E-2</v>
      </c>
      <c r="L61" s="163">
        <v>1.9E-2</v>
      </c>
      <c r="M61" s="163">
        <v>1.9E-2</v>
      </c>
      <c r="P61" s="154">
        <v>54</v>
      </c>
      <c r="Q61" s="163">
        <v>1.9E-2</v>
      </c>
      <c r="R61" s="163">
        <v>1.9E-2</v>
      </c>
      <c r="S61" s="163">
        <v>1.9E-2</v>
      </c>
      <c r="T61" s="163">
        <v>1.9E-2</v>
      </c>
      <c r="U61" s="163">
        <v>1.9E-2</v>
      </c>
      <c r="V61" s="163">
        <v>1.7999999999999999E-2</v>
      </c>
      <c r="W61" s="163">
        <v>1.7999999999999999E-2</v>
      </c>
      <c r="X61" s="163">
        <v>1.7999999999999999E-2</v>
      </c>
      <c r="Y61" s="163">
        <v>1.7999999999999999E-2</v>
      </c>
      <c r="Z61" s="163">
        <v>1.7999999999999999E-2</v>
      </c>
      <c r="AA61" s="163">
        <v>1.7999999999999999E-2</v>
      </c>
      <c r="AB61" s="163">
        <v>1.7999999999999999E-2</v>
      </c>
      <c r="AE61" s="154">
        <v>54</v>
      </c>
      <c r="AF61" s="163">
        <v>1.7999999999999999E-2</v>
      </c>
      <c r="AG61" s="163">
        <v>1.7999999999999999E-2</v>
      </c>
      <c r="AH61" s="163">
        <v>1.7999999999999999E-2</v>
      </c>
      <c r="AI61" s="163">
        <v>1.7999999999999999E-2</v>
      </c>
      <c r="AJ61" s="163">
        <v>1.7999999999999999E-2</v>
      </c>
      <c r="AK61" s="163">
        <v>1.7999999999999999E-2</v>
      </c>
      <c r="AL61" s="163">
        <v>1.7999999999999999E-2</v>
      </c>
      <c r="AM61" s="163">
        <v>1.7999999999999999E-2</v>
      </c>
      <c r="AN61" s="163">
        <v>1.7999999999999999E-2</v>
      </c>
      <c r="AO61" s="163">
        <v>1.7999999999999999E-2</v>
      </c>
      <c r="AP61" s="163">
        <v>1.7999999999999999E-2</v>
      </c>
      <c r="AQ61" s="163">
        <v>1.7999999999999999E-2</v>
      </c>
      <c r="AT61" s="154">
        <v>54</v>
      </c>
      <c r="AU61" s="163">
        <v>1.7999999999999999E-2</v>
      </c>
    </row>
    <row r="62" spans="1:47" x14ac:dyDescent="0.25">
      <c r="A62" s="154">
        <v>55</v>
      </c>
      <c r="B62" s="163">
        <v>1.9E-2</v>
      </c>
      <c r="C62" s="163">
        <v>1.9E-2</v>
      </c>
      <c r="D62" s="163">
        <v>1.9E-2</v>
      </c>
      <c r="E62" s="163">
        <v>1.9E-2</v>
      </c>
      <c r="F62" s="163">
        <v>1.9E-2</v>
      </c>
      <c r="G62" s="163">
        <v>1.9E-2</v>
      </c>
      <c r="H62" s="163">
        <v>1.9E-2</v>
      </c>
      <c r="I62" s="163">
        <v>1.9E-2</v>
      </c>
      <c r="J62" s="163">
        <v>1.9E-2</v>
      </c>
      <c r="K62" s="163">
        <v>1.9E-2</v>
      </c>
      <c r="L62" s="163">
        <v>1.9E-2</v>
      </c>
      <c r="M62" s="163">
        <v>1.9E-2</v>
      </c>
      <c r="P62" s="154">
        <v>55</v>
      </c>
      <c r="Q62" s="163">
        <v>1.9E-2</v>
      </c>
      <c r="R62" s="163">
        <v>1.9E-2</v>
      </c>
      <c r="S62" s="163">
        <v>1.9E-2</v>
      </c>
      <c r="T62" s="163">
        <v>1.9E-2</v>
      </c>
      <c r="U62" s="163">
        <v>1.9E-2</v>
      </c>
      <c r="V62" s="163">
        <v>1.9E-2</v>
      </c>
      <c r="W62" s="163">
        <v>1.9E-2</v>
      </c>
      <c r="X62" s="163">
        <v>1.9E-2</v>
      </c>
      <c r="Y62" s="163">
        <v>1.9E-2</v>
      </c>
      <c r="Z62" s="163">
        <v>1.9E-2</v>
      </c>
      <c r="AA62" s="163">
        <v>1.9E-2</v>
      </c>
      <c r="AB62" s="163">
        <v>1.9E-2</v>
      </c>
      <c r="AE62" s="154">
        <v>55</v>
      </c>
      <c r="AF62" s="163">
        <v>1.9E-2</v>
      </c>
      <c r="AG62" s="163">
        <v>1.9E-2</v>
      </c>
      <c r="AH62" s="163">
        <v>1.7999999999999999E-2</v>
      </c>
      <c r="AI62" s="163">
        <v>1.7999999999999999E-2</v>
      </c>
      <c r="AJ62" s="163">
        <v>1.7999999999999999E-2</v>
      </c>
      <c r="AK62" s="163">
        <v>1.7999999999999999E-2</v>
      </c>
      <c r="AL62" s="163">
        <v>1.7999999999999999E-2</v>
      </c>
      <c r="AM62" s="163">
        <v>1.7999999999999999E-2</v>
      </c>
      <c r="AN62" s="163">
        <v>1.7999999999999999E-2</v>
      </c>
      <c r="AO62" s="163">
        <v>1.7999999999999999E-2</v>
      </c>
      <c r="AP62" s="163">
        <v>1.7999999999999999E-2</v>
      </c>
      <c r="AQ62" s="163">
        <v>1.7999999999999999E-2</v>
      </c>
      <c r="AT62" s="154">
        <v>55</v>
      </c>
      <c r="AU62" s="163">
        <v>1.7999999999999999E-2</v>
      </c>
    </row>
    <row r="63" spans="1:47" x14ac:dyDescent="0.25">
      <c r="A63" s="154">
        <v>56</v>
      </c>
      <c r="B63" s="163">
        <v>0.02</v>
      </c>
      <c r="C63" s="163">
        <v>0.02</v>
      </c>
      <c r="D63" s="163">
        <v>0.02</v>
      </c>
      <c r="E63" s="163">
        <v>0.02</v>
      </c>
      <c r="F63" s="163">
        <v>0.02</v>
      </c>
      <c r="G63" s="163">
        <v>0.02</v>
      </c>
      <c r="H63" s="163">
        <v>0.02</v>
      </c>
      <c r="I63" s="163">
        <v>0.02</v>
      </c>
      <c r="J63" s="163">
        <v>0.02</v>
      </c>
      <c r="K63" s="163">
        <v>1.9E-2</v>
      </c>
      <c r="L63" s="163">
        <v>1.9E-2</v>
      </c>
      <c r="M63" s="163">
        <v>1.9E-2</v>
      </c>
      <c r="P63" s="154">
        <v>56</v>
      </c>
      <c r="Q63" s="163">
        <v>1.9E-2</v>
      </c>
      <c r="R63" s="163">
        <v>1.9E-2</v>
      </c>
      <c r="S63" s="163">
        <v>1.9E-2</v>
      </c>
      <c r="T63" s="163">
        <v>1.9E-2</v>
      </c>
      <c r="U63" s="163">
        <v>1.9E-2</v>
      </c>
      <c r="V63" s="163">
        <v>1.9E-2</v>
      </c>
      <c r="W63" s="163">
        <v>1.9E-2</v>
      </c>
      <c r="X63" s="163">
        <v>1.9E-2</v>
      </c>
      <c r="Y63" s="163">
        <v>1.9E-2</v>
      </c>
      <c r="Z63" s="163">
        <v>1.9E-2</v>
      </c>
      <c r="AA63" s="163">
        <v>1.9E-2</v>
      </c>
      <c r="AB63" s="163">
        <v>1.9E-2</v>
      </c>
      <c r="AE63" s="154">
        <v>56</v>
      </c>
      <c r="AF63" s="163">
        <v>1.9E-2</v>
      </c>
      <c r="AG63" s="163">
        <v>1.9E-2</v>
      </c>
      <c r="AH63" s="163">
        <v>1.9E-2</v>
      </c>
      <c r="AI63" s="163">
        <v>1.9E-2</v>
      </c>
      <c r="AJ63" s="163">
        <v>1.9E-2</v>
      </c>
      <c r="AK63" s="163">
        <v>1.9E-2</v>
      </c>
      <c r="AL63" s="163">
        <v>1.9E-2</v>
      </c>
      <c r="AM63" s="163">
        <v>1.9E-2</v>
      </c>
      <c r="AN63" s="163">
        <v>1.9E-2</v>
      </c>
      <c r="AO63" s="163">
        <v>1.9E-2</v>
      </c>
      <c r="AP63" s="163">
        <v>1.9E-2</v>
      </c>
      <c r="AQ63" s="163">
        <v>1.7999999999999999E-2</v>
      </c>
      <c r="AT63" s="154">
        <v>56</v>
      </c>
      <c r="AU63" s="163">
        <v>1.7999999999999999E-2</v>
      </c>
    </row>
    <row r="64" spans="1:47" x14ac:dyDescent="0.25">
      <c r="A64" s="154">
        <v>57</v>
      </c>
      <c r="B64" s="163">
        <v>0.02</v>
      </c>
      <c r="C64" s="163">
        <v>0.02</v>
      </c>
      <c r="D64" s="163">
        <v>0.02</v>
      </c>
      <c r="E64" s="163">
        <v>0.02</v>
      </c>
      <c r="F64" s="163">
        <v>0.02</v>
      </c>
      <c r="G64" s="163">
        <v>0.02</v>
      </c>
      <c r="H64" s="163">
        <v>0.02</v>
      </c>
      <c r="I64" s="163">
        <v>0.02</v>
      </c>
      <c r="J64" s="163">
        <v>0.02</v>
      </c>
      <c r="K64" s="163">
        <v>0.02</v>
      </c>
      <c r="L64" s="163">
        <v>0.02</v>
      </c>
      <c r="M64" s="163">
        <v>0.02</v>
      </c>
      <c r="P64" s="154">
        <v>57</v>
      </c>
      <c r="Q64" s="163">
        <v>0.02</v>
      </c>
      <c r="R64" s="163">
        <v>0.02</v>
      </c>
      <c r="S64" s="163">
        <v>0.02</v>
      </c>
      <c r="T64" s="163">
        <v>0.02</v>
      </c>
      <c r="U64" s="163">
        <v>0.02</v>
      </c>
      <c r="V64" s="163">
        <v>0.02</v>
      </c>
      <c r="W64" s="163">
        <v>0.02</v>
      </c>
      <c r="X64" s="163">
        <v>1.9E-2</v>
      </c>
      <c r="Y64" s="163">
        <v>1.9E-2</v>
      </c>
      <c r="Z64" s="163">
        <v>1.9E-2</v>
      </c>
      <c r="AA64" s="163">
        <v>1.9E-2</v>
      </c>
      <c r="AB64" s="163">
        <v>1.9E-2</v>
      </c>
      <c r="AE64" s="154">
        <v>57</v>
      </c>
      <c r="AF64" s="163">
        <v>1.9E-2</v>
      </c>
      <c r="AG64" s="163">
        <v>1.9E-2</v>
      </c>
      <c r="AH64" s="163">
        <v>1.9E-2</v>
      </c>
      <c r="AI64" s="163">
        <v>1.9E-2</v>
      </c>
      <c r="AJ64" s="163">
        <v>1.9E-2</v>
      </c>
      <c r="AK64" s="163">
        <v>1.9E-2</v>
      </c>
      <c r="AL64" s="163">
        <v>1.9E-2</v>
      </c>
      <c r="AM64" s="163">
        <v>1.9E-2</v>
      </c>
      <c r="AN64" s="163">
        <v>1.9E-2</v>
      </c>
      <c r="AO64" s="163">
        <v>1.9E-2</v>
      </c>
      <c r="AP64" s="163">
        <v>1.9E-2</v>
      </c>
      <c r="AQ64" s="163">
        <v>1.9E-2</v>
      </c>
      <c r="AT64" s="154">
        <v>57</v>
      </c>
      <c r="AU64" s="163">
        <v>1.9E-2</v>
      </c>
    </row>
    <row r="65" spans="1:47" x14ac:dyDescent="0.25">
      <c r="A65" s="154">
        <v>58</v>
      </c>
      <c r="B65" s="163">
        <v>2.1000000000000001E-2</v>
      </c>
      <c r="C65" s="163">
        <v>2.1000000000000001E-2</v>
      </c>
      <c r="D65" s="163">
        <v>2.1000000000000001E-2</v>
      </c>
      <c r="E65" s="163">
        <v>2.1000000000000001E-2</v>
      </c>
      <c r="F65" s="163">
        <v>0.02</v>
      </c>
      <c r="G65" s="163">
        <v>0.02</v>
      </c>
      <c r="H65" s="163">
        <v>0.02</v>
      </c>
      <c r="I65" s="163">
        <v>0.02</v>
      </c>
      <c r="J65" s="163">
        <v>0.02</v>
      </c>
      <c r="K65" s="163">
        <v>0.02</v>
      </c>
      <c r="L65" s="163">
        <v>0.02</v>
      </c>
      <c r="M65" s="163">
        <v>0.02</v>
      </c>
      <c r="P65" s="154">
        <v>58</v>
      </c>
      <c r="Q65" s="163">
        <v>0.02</v>
      </c>
      <c r="R65" s="163">
        <v>0.02</v>
      </c>
      <c r="S65" s="163">
        <v>0.02</v>
      </c>
      <c r="T65" s="163">
        <v>0.02</v>
      </c>
      <c r="U65" s="163">
        <v>0.02</v>
      </c>
      <c r="V65" s="163">
        <v>0.02</v>
      </c>
      <c r="W65" s="163">
        <v>0.02</v>
      </c>
      <c r="X65" s="163">
        <v>0.02</v>
      </c>
      <c r="Y65" s="163">
        <v>0.02</v>
      </c>
      <c r="Z65" s="163">
        <v>0.02</v>
      </c>
      <c r="AA65" s="163">
        <v>0.02</v>
      </c>
      <c r="AB65" s="163">
        <v>0.02</v>
      </c>
      <c r="AE65" s="154">
        <v>58</v>
      </c>
      <c r="AF65" s="163">
        <v>0.02</v>
      </c>
      <c r="AG65" s="163">
        <v>0.02</v>
      </c>
      <c r="AH65" s="163">
        <v>0.02</v>
      </c>
      <c r="AI65" s="163">
        <v>0.02</v>
      </c>
      <c r="AJ65" s="163">
        <v>0.02</v>
      </c>
      <c r="AK65" s="163">
        <v>1.9E-2</v>
      </c>
      <c r="AL65" s="163">
        <v>1.9E-2</v>
      </c>
      <c r="AM65" s="163">
        <v>1.9E-2</v>
      </c>
      <c r="AN65" s="163">
        <v>1.9E-2</v>
      </c>
      <c r="AO65" s="163">
        <v>1.9E-2</v>
      </c>
      <c r="AP65" s="163">
        <v>1.9E-2</v>
      </c>
      <c r="AQ65" s="163">
        <v>1.9E-2</v>
      </c>
      <c r="AT65" s="154">
        <v>58</v>
      </c>
      <c r="AU65" s="163">
        <v>1.9E-2</v>
      </c>
    </row>
    <row r="66" spans="1:47" x14ac:dyDescent="0.25">
      <c r="A66" s="154">
        <v>59</v>
      </c>
      <c r="B66" s="163">
        <v>2.1000000000000001E-2</v>
      </c>
      <c r="C66" s="163">
        <v>2.1000000000000001E-2</v>
      </c>
      <c r="D66" s="163">
        <v>2.1000000000000001E-2</v>
      </c>
      <c r="E66" s="163">
        <v>2.1000000000000001E-2</v>
      </c>
      <c r="F66" s="163">
        <v>2.1000000000000001E-2</v>
      </c>
      <c r="G66" s="163">
        <v>2.1000000000000001E-2</v>
      </c>
      <c r="H66" s="163">
        <v>2.1000000000000001E-2</v>
      </c>
      <c r="I66" s="163">
        <v>2.1000000000000001E-2</v>
      </c>
      <c r="J66" s="163">
        <v>2.1000000000000001E-2</v>
      </c>
      <c r="K66" s="163">
        <v>2.1000000000000001E-2</v>
      </c>
      <c r="L66" s="163">
        <v>2.1000000000000001E-2</v>
      </c>
      <c r="M66" s="163">
        <v>2.1000000000000001E-2</v>
      </c>
      <c r="P66" s="154">
        <v>59</v>
      </c>
      <c r="Q66" s="163">
        <v>2.1000000000000001E-2</v>
      </c>
      <c r="R66" s="163">
        <v>2.1000000000000001E-2</v>
      </c>
      <c r="S66" s="163">
        <v>0.02</v>
      </c>
      <c r="T66" s="163">
        <v>0.02</v>
      </c>
      <c r="U66" s="163">
        <v>0.02</v>
      </c>
      <c r="V66" s="163">
        <v>0.02</v>
      </c>
      <c r="W66" s="163">
        <v>0.02</v>
      </c>
      <c r="X66" s="163">
        <v>0.02</v>
      </c>
      <c r="Y66" s="163">
        <v>0.02</v>
      </c>
      <c r="Z66" s="163">
        <v>0.02</v>
      </c>
      <c r="AA66" s="163">
        <v>0.02</v>
      </c>
      <c r="AB66" s="163">
        <v>0.02</v>
      </c>
      <c r="AE66" s="154">
        <v>59</v>
      </c>
      <c r="AF66" s="163">
        <v>0.02</v>
      </c>
      <c r="AG66" s="163">
        <v>0.02</v>
      </c>
      <c r="AH66" s="163">
        <v>0.02</v>
      </c>
      <c r="AI66" s="163">
        <v>0.02</v>
      </c>
      <c r="AJ66" s="163">
        <v>0.02</v>
      </c>
      <c r="AK66" s="163">
        <v>0.02</v>
      </c>
      <c r="AL66" s="163">
        <v>0.02</v>
      </c>
      <c r="AM66" s="163">
        <v>0.02</v>
      </c>
      <c r="AN66" s="163">
        <v>0.02</v>
      </c>
      <c r="AO66" s="163">
        <v>0.02</v>
      </c>
      <c r="AP66" s="163">
        <v>0.02</v>
      </c>
      <c r="AQ66" s="163">
        <v>0.02</v>
      </c>
      <c r="AT66" s="154">
        <v>59</v>
      </c>
      <c r="AU66" s="163">
        <v>0.02</v>
      </c>
    </row>
    <row r="67" spans="1:47" x14ac:dyDescent="0.25">
      <c r="A67" s="154">
        <v>60</v>
      </c>
      <c r="B67" s="163">
        <v>2.1999999999999999E-2</v>
      </c>
      <c r="C67" s="163">
        <v>2.1000000000000001E-2</v>
      </c>
      <c r="D67" s="163">
        <v>2.1000000000000001E-2</v>
      </c>
      <c r="E67" s="163">
        <v>2.1000000000000001E-2</v>
      </c>
      <c r="F67" s="163">
        <v>2.1000000000000001E-2</v>
      </c>
      <c r="G67" s="163">
        <v>2.1000000000000001E-2</v>
      </c>
      <c r="H67" s="163">
        <v>2.1000000000000001E-2</v>
      </c>
      <c r="I67" s="163">
        <v>2.1000000000000001E-2</v>
      </c>
      <c r="J67" s="163">
        <v>2.1000000000000001E-2</v>
      </c>
      <c r="K67" s="163">
        <v>2.1000000000000001E-2</v>
      </c>
      <c r="L67" s="163">
        <v>2.1000000000000001E-2</v>
      </c>
      <c r="M67" s="163">
        <v>2.1000000000000001E-2</v>
      </c>
      <c r="P67" s="154">
        <v>60</v>
      </c>
      <c r="Q67" s="163">
        <v>2.1000000000000001E-2</v>
      </c>
      <c r="R67" s="163">
        <v>2.1000000000000001E-2</v>
      </c>
      <c r="S67" s="163">
        <v>2.1000000000000001E-2</v>
      </c>
      <c r="T67" s="163">
        <v>2.1000000000000001E-2</v>
      </c>
      <c r="U67" s="163">
        <v>2.1000000000000001E-2</v>
      </c>
      <c r="V67" s="163">
        <v>2.1000000000000001E-2</v>
      </c>
      <c r="W67" s="163">
        <v>2.1000000000000001E-2</v>
      </c>
      <c r="X67" s="163">
        <v>2.1000000000000001E-2</v>
      </c>
      <c r="Y67" s="163">
        <v>2.1000000000000001E-2</v>
      </c>
      <c r="Z67" s="163">
        <v>2.1000000000000001E-2</v>
      </c>
      <c r="AA67" s="163">
        <v>2.1000000000000001E-2</v>
      </c>
      <c r="AB67" s="163">
        <v>2.1000000000000001E-2</v>
      </c>
      <c r="AE67" s="154">
        <v>60</v>
      </c>
      <c r="AF67" s="163">
        <v>0.02</v>
      </c>
      <c r="AG67" s="163">
        <v>0.02</v>
      </c>
      <c r="AH67" s="163">
        <v>0.02</v>
      </c>
      <c r="AI67" s="163">
        <v>0.02</v>
      </c>
      <c r="AJ67" s="163">
        <v>0.02</v>
      </c>
      <c r="AK67" s="163">
        <v>0.02</v>
      </c>
      <c r="AL67" s="163">
        <v>0.02</v>
      </c>
      <c r="AM67" s="163">
        <v>0.02</v>
      </c>
      <c r="AN67" s="163">
        <v>0.02</v>
      </c>
      <c r="AO67" s="163">
        <v>0.02</v>
      </c>
      <c r="AP67" s="163">
        <v>0.02</v>
      </c>
      <c r="AQ67" s="163">
        <v>0.02</v>
      </c>
      <c r="AT67" s="154">
        <v>60</v>
      </c>
      <c r="AU67" s="163">
        <v>0.02</v>
      </c>
    </row>
    <row r="68" spans="1:47" x14ac:dyDescent="0.25">
      <c r="A68" s="154">
        <v>61</v>
      </c>
      <c r="B68" s="163">
        <v>2.1999999999999999E-2</v>
      </c>
      <c r="C68" s="163">
        <v>2.1999999999999999E-2</v>
      </c>
      <c r="D68" s="163">
        <v>2.1999999999999999E-2</v>
      </c>
      <c r="E68" s="163">
        <v>2.1999999999999999E-2</v>
      </c>
      <c r="F68" s="163">
        <v>2.1999999999999999E-2</v>
      </c>
      <c r="G68" s="163">
        <v>2.1999999999999999E-2</v>
      </c>
      <c r="H68" s="163">
        <v>2.1999999999999999E-2</v>
      </c>
      <c r="I68" s="163">
        <v>2.1999999999999999E-2</v>
      </c>
      <c r="J68" s="163">
        <v>2.1999999999999999E-2</v>
      </c>
      <c r="K68" s="163">
        <v>2.1999999999999999E-2</v>
      </c>
      <c r="L68" s="163">
        <v>2.1999999999999999E-2</v>
      </c>
      <c r="M68" s="163">
        <v>2.1999999999999999E-2</v>
      </c>
      <c r="P68" s="154">
        <v>61</v>
      </c>
      <c r="Q68" s="163">
        <v>2.1000000000000001E-2</v>
      </c>
      <c r="R68" s="163">
        <v>2.1000000000000001E-2</v>
      </c>
      <c r="S68" s="163">
        <v>2.1000000000000001E-2</v>
      </c>
      <c r="T68" s="163">
        <v>2.1000000000000001E-2</v>
      </c>
      <c r="U68" s="163">
        <v>2.1000000000000001E-2</v>
      </c>
      <c r="V68" s="163">
        <v>2.1000000000000001E-2</v>
      </c>
      <c r="W68" s="163">
        <v>2.1000000000000001E-2</v>
      </c>
      <c r="X68" s="163">
        <v>2.1000000000000001E-2</v>
      </c>
      <c r="Y68" s="163">
        <v>2.1000000000000001E-2</v>
      </c>
      <c r="Z68" s="163">
        <v>2.1000000000000001E-2</v>
      </c>
      <c r="AA68" s="163">
        <v>2.1000000000000001E-2</v>
      </c>
      <c r="AB68" s="163">
        <v>2.1000000000000001E-2</v>
      </c>
      <c r="AE68" s="154">
        <v>61</v>
      </c>
      <c r="AF68" s="163">
        <v>2.1000000000000001E-2</v>
      </c>
      <c r="AG68" s="163">
        <v>2.1000000000000001E-2</v>
      </c>
      <c r="AH68" s="163">
        <v>2.1000000000000001E-2</v>
      </c>
      <c r="AI68" s="163">
        <v>2.1000000000000001E-2</v>
      </c>
      <c r="AJ68" s="163">
        <v>2.1000000000000001E-2</v>
      </c>
      <c r="AK68" s="163">
        <v>2.1000000000000001E-2</v>
      </c>
      <c r="AL68" s="163">
        <v>2.1000000000000001E-2</v>
      </c>
      <c r="AM68" s="163">
        <v>2.1000000000000001E-2</v>
      </c>
      <c r="AN68" s="163">
        <v>2.1000000000000001E-2</v>
      </c>
      <c r="AO68" s="163">
        <v>2.1000000000000001E-2</v>
      </c>
      <c r="AP68" s="163">
        <v>0.02</v>
      </c>
      <c r="AQ68" s="163">
        <v>0.02</v>
      </c>
      <c r="AT68" s="154">
        <v>61</v>
      </c>
      <c r="AU68" s="163">
        <v>0.02</v>
      </c>
    </row>
    <row r="69" spans="1:47" x14ac:dyDescent="0.25">
      <c r="A69" s="154">
        <v>62</v>
      </c>
      <c r="B69" s="163">
        <v>2.1999999999999999E-2</v>
      </c>
      <c r="C69" s="163">
        <v>2.1999999999999999E-2</v>
      </c>
      <c r="D69" s="163">
        <v>2.1999999999999999E-2</v>
      </c>
      <c r="E69" s="163">
        <v>2.1999999999999999E-2</v>
      </c>
      <c r="F69" s="163">
        <v>2.1999999999999999E-2</v>
      </c>
      <c r="G69" s="163">
        <v>2.1999999999999999E-2</v>
      </c>
      <c r="H69" s="163">
        <v>2.1999999999999999E-2</v>
      </c>
      <c r="I69" s="163">
        <v>2.1999999999999999E-2</v>
      </c>
      <c r="J69" s="163">
        <v>2.1999999999999999E-2</v>
      </c>
      <c r="K69" s="163">
        <v>2.1999999999999999E-2</v>
      </c>
      <c r="L69" s="163">
        <v>2.1999999999999999E-2</v>
      </c>
      <c r="M69" s="163">
        <v>2.1999999999999999E-2</v>
      </c>
      <c r="P69" s="154">
        <v>62</v>
      </c>
      <c r="Q69" s="163">
        <v>2.1999999999999999E-2</v>
      </c>
      <c r="R69" s="163">
        <v>2.1999999999999999E-2</v>
      </c>
      <c r="S69" s="163">
        <v>2.1999999999999999E-2</v>
      </c>
      <c r="T69" s="163">
        <v>2.1999999999999999E-2</v>
      </c>
      <c r="U69" s="163">
        <v>2.1999999999999999E-2</v>
      </c>
      <c r="V69" s="163">
        <v>2.1999999999999999E-2</v>
      </c>
      <c r="W69" s="163">
        <v>2.1999999999999999E-2</v>
      </c>
      <c r="X69" s="163">
        <v>2.1999999999999999E-2</v>
      </c>
      <c r="Y69" s="163">
        <v>2.1999999999999999E-2</v>
      </c>
      <c r="Z69" s="163">
        <v>2.1999999999999999E-2</v>
      </c>
      <c r="AA69" s="163">
        <v>2.1000000000000001E-2</v>
      </c>
      <c r="AB69" s="163">
        <v>2.1000000000000001E-2</v>
      </c>
      <c r="AE69" s="154">
        <v>62</v>
      </c>
      <c r="AF69" s="163">
        <v>2.1000000000000001E-2</v>
      </c>
      <c r="AG69" s="163">
        <v>2.1000000000000001E-2</v>
      </c>
      <c r="AH69" s="163">
        <v>2.1000000000000001E-2</v>
      </c>
      <c r="AI69" s="163">
        <v>2.1000000000000001E-2</v>
      </c>
      <c r="AJ69" s="163">
        <v>2.1000000000000001E-2</v>
      </c>
      <c r="AK69" s="163">
        <v>2.1000000000000001E-2</v>
      </c>
      <c r="AL69" s="163">
        <v>2.1000000000000001E-2</v>
      </c>
      <c r="AM69" s="163">
        <v>2.1000000000000001E-2</v>
      </c>
      <c r="AN69" s="163">
        <v>2.1000000000000001E-2</v>
      </c>
      <c r="AO69" s="163">
        <v>2.1000000000000001E-2</v>
      </c>
      <c r="AP69" s="163">
        <v>2.1000000000000001E-2</v>
      </c>
      <c r="AQ69" s="163">
        <v>2.1000000000000001E-2</v>
      </c>
      <c r="AT69" s="154">
        <v>62</v>
      </c>
      <c r="AU69" s="163">
        <v>2.1000000000000001E-2</v>
      </c>
    </row>
    <row r="70" spans="1:47" x14ac:dyDescent="0.25">
      <c r="A70" s="154">
        <v>63</v>
      </c>
      <c r="B70" s="163">
        <v>2.3E-2</v>
      </c>
      <c r="C70" s="163">
        <v>2.3E-2</v>
      </c>
      <c r="D70" s="163">
        <v>2.3E-2</v>
      </c>
      <c r="E70" s="163">
        <v>2.3E-2</v>
      </c>
      <c r="F70" s="163">
        <v>2.3E-2</v>
      </c>
      <c r="G70" s="163">
        <v>2.3E-2</v>
      </c>
      <c r="H70" s="163">
        <v>2.3E-2</v>
      </c>
      <c r="I70" s="163">
        <v>2.3E-2</v>
      </c>
      <c r="J70" s="163">
        <v>2.3E-2</v>
      </c>
      <c r="K70" s="163">
        <v>2.3E-2</v>
      </c>
      <c r="L70" s="163">
        <v>2.3E-2</v>
      </c>
      <c r="M70" s="163">
        <v>2.1999999999999999E-2</v>
      </c>
      <c r="P70" s="154">
        <v>63</v>
      </c>
      <c r="Q70" s="163">
        <v>2.1999999999999999E-2</v>
      </c>
      <c r="R70" s="163">
        <v>2.1999999999999999E-2</v>
      </c>
      <c r="S70" s="163">
        <v>2.1999999999999999E-2</v>
      </c>
      <c r="T70" s="163">
        <v>2.1999999999999999E-2</v>
      </c>
      <c r="U70" s="163">
        <v>2.1999999999999999E-2</v>
      </c>
      <c r="V70" s="163">
        <v>2.1999999999999999E-2</v>
      </c>
      <c r="W70" s="163">
        <v>2.1999999999999999E-2</v>
      </c>
      <c r="X70" s="163">
        <v>2.1999999999999999E-2</v>
      </c>
      <c r="Y70" s="163">
        <v>2.1999999999999999E-2</v>
      </c>
      <c r="Z70" s="163">
        <v>2.1999999999999999E-2</v>
      </c>
      <c r="AA70" s="163">
        <v>2.1999999999999999E-2</v>
      </c>
      <c r="AB70" s="163">
        <v>2.1999999999999999E-2</v>
      </c>
      <c r="AE70" s="154">
        <v>63</v>
      </c>
      <c r="AF70" s="163">
        <v>2.1999999999999999E-2</v>
      </c>
      <c r="AG70" s="163">
        <v>2.1999999999999999E-2</v>
      </c>
      <c r="AH70" s="163">
        <v>2.1999999999999999E-2</v>
      </c>
      <c r="AI70" s="163">
        <v>2.1999999999999999E-2</v>
      </c>
      <c r="AJ70" s="163">
        <v>2.1999999999999999E-2</v>
      </c>
      <c r="AK70" s="163">
        <v>2.1999999999999999E-2</v>
      </c>
      <c r="AL70" s="163">
        <v>2.1999999999999999E-2</v>
      </c>
      <c r="AM70" s="163">
        <v>2.1999999999999999E-2</v>
      </c>
      <c r="AN70" s="163">
        <v>2.1000000000000001E-2</v>
      </c>
      <c r="AO70" s="163">
        <v>2.1000000000000001E-2</v>
      </c>
      <c r="AP70" s="163">
        <v>2.1000000000000001E-2</v>
      </c>
      <c r="AQ70" s="163">
        <v>2.1000000000000001E-2</v>
      </c>
      <c r="AT70" s="154">
        <v>63</v>
      </c>
      <c r="AU70" s="163">
        <v>2.1000000000000001E-2</v>
      </c>
    </row>
    <row r="71" spans="1:47" x14ac:dyDescent="0.25">
      <c r="A71" s="154">
        <v>64</v>
      </c>
      <c r="B71" s="163">
        <v>2.3E-2</v>
      </c>
      <c r="C71" s="163">
        <v>2.3E-2</v>
      </c>
      <c r="D71" s="163">
        <v>2.3E-2</v>
      </c>
      <c r="E71" s="163">
        <v>2.3E-2</v>
      </c>
      <c r="F71" s="163">
        <v>2.3E-2</v>
      </c>
      <c r="G71" s="163">
        <v>2.3E-2</v>
      </c>
      <c r="H71" s="163">
        <v>2.3E-2</v>
      </c>
      <c r="I71" s="163">
        <v>2.3E-2</v>
      </c>
      <c r="J71" s="163">
        <v>2.3E-2</v>
      </c>
      <c r="K71" s="163">
        <v>2.3E-2</v>
      </c>
      <c r="L71" s="163">
        <v>2.3E-2</v>
      </c>
      <c r="M71" s="163">
        <v>2.3E-2</v>
      </c>
      <c r="P71" s="154">
        <v>64</v>
      </c>
      <c r="Q71" s="163">
        <v>2.3E-2</v>
      </c>
      <c r="R71" s="163">
        <v>2.3E-2</v>
      </c>
      <c r="S71" s="163">
        <v>2.3E-2</v>
      </c>
      <c r="T71" s="163">
        <v>2.3E-2</v>
      </c>
      <c r="U71" s="163">
        <v>2.3E-2</v>
      </c>
      <c r="V71" s="163">
        <v>2.3E-2</v>
      </c>
      <c r="W71" s="163">
        <v>2.3E-2</v>
      </c>
      <c r="X71" s="163">
        <v>2.3E-2</v>
      </c>
      <c r="Y71" s="163">
        <v>2.3E-2</v>
      </c>
      <c r="Z71" s="163">
        <v>2.3E-2</v>
      </c>
      <c r="AA71" s="163">
        <v>2.1999999999999999E-2</v>
      </c>
      <c r="AB71" s="163">
        <v>2.1999999999999999E-2</v>
      </c>
      <c r="AE71" s="154">
        <v>64</v>
      </c>
      <c r="AF71" s="163">
        <v>2.1999999999999999E-2</v>
      </c>
      <c r="AG71" s="163">
        <v>2.1999999999999999E-2</v>
      </c>
      <c r="AH71" s="163">
        <v>2.1999999999999999E-2</v>
      </c>
      <c r="AI71" s="163">
        <v>2.1999999999999999E-2</v>
      </c>
      <c r="AJ71" s="163">
        <v>2.1999999999999999E-2</v>
      </c>
      <c r="AK71" s="163">
        <v>2.1999999999999999E-2</v>
      </c>
      <c r="AL71" s="163">
        <v>2.1999999999999999E-2</v>
      </c>
      <c r="AM71" s="163">
        <v>2.1999999999999999E-2</v>
      </c>
      <c r="AN71" s="163">
        <v>2.1999999999999999E-2</v>
      </c>
      <c r="AO71" s="163">
        <v>2.1999999999999999E-2</v>
      </c>
      <c r="AP71" s="163">
        <v>2.1999999999999999E-2</v>
      </c>
      <c r="AQ71" s="163">
        <v>2.1999999999999999E-2</v>
      </c>
      <c r="AT71" s="154">
        <v>64</v>
      </c>
      <c r="AU71" s="163">
        <v>2.1999999999999999E-2</v>
      </c>
    </row>
    <row r="72" spans="1:47" x14ac:dyDescent="0.25">
      <c r="P72" s="114">
        <v>65</v>
      </c>
      <c r="Q72" s="168">
        <v>2.3E-2</v>
      </c>
      <c r="R72" s="168">
        <v>2.3E-2</v>
      </c>
      <c r="S72" s="168">
        <v>2.3E-2</v>
      </c>
      <c r="T72" s="168">
        <v>2.3E-2</v>
      </c>
      <c r="U72" s="168">
        <v>2.3E-2</v>
      </c>
      <c r="V72" s="168">
        <v>2.3E-2</v>
      </c>
      <c r="W72" s="168">
        <v>2.3E-2</v>
      </c>
      <c r="X72" s="168">
        <v>2.3E-2</v>
      </c>
      <c r="Y72" s="168">
        <v>2.3E-2</v>
      </c>
      <c r="Z72" s="168">
        <v>2.3E-2</v>
      </c>
      <c r="AA72" s="168">
        <v>2.3E-2</v>
      </c>
      <c r="AB72" s="168">
        <v>2.3E-2</v>
      </c>
      <c r="AE72" s="154">
        <v>65</v>
      </c>
      <c r="AF72" s="163">
        <v>2.3E-2</v>
      </c>
      <c r="AG72" s="163">
        <v>2.3E-2</v>
      </c>
      <c r="AH72" s="163">
        <v>2.3E-2</v>
      </c>
      <c r="AI72" s="163">
        <v>2.3E-2</v>
      </c>
      <c r="AJ72" s="163">
        <v>2.3E-2</v>
      </c>
      <c r="AK72" s="163">
        <v>2.3E-2</v>
      </c>
      <c r="AL72" s="163">
        <v>2.3E-2</v>
      </c>
      <c r="AM72" s="163">
        <v>2.3E-2</v>
      </c>
      <c r="AN72" s="163">
        <v>2.3E-2</v>
      </c>
      <c r="AO72" s="163">
        <v>2.1999999999999999E-2</v>
      </c>
      <c r="AP72" s="163">
        <v>2.1999999999999999E-2</v>
      </c>
      <c r="AQ72" s="163">
        <v>2.1999999999999999E-2</v>
      </c>
      <c r="AT72" s="154">
        <v>65</v>
      </c>
      <c r="AU72" s="163">
        <v>2.1999999999999999E-2</v>
      </c>
    </row>
    <row r="73" spans="1:47" x14ac:dyDescent="0.25">
      <c r="AE73" s="169">
        <v>66</v>
      </c>
      <c r="AF73" s="170">
        <v>2.3E-2</v>
      </c>
      <c r="AG73" s="170">
        <v>2.3E-2</v>
      </c>
      <c r="AH73" s="170">
        <v>2.3E-2</v>
      </c>
      <c r="AI73" s="170">
        <v>2.3E-2</v>
      </c>
      <c r="AJ73" s="170">
        <v>2.3E-2</v>
      </c>
      <c r="AK73" s="170">
        <v>2.3E-2</v>
      </c>
      <c r="AL73" s="170">
        <v>2.3E-2</v>
      </c>
      <c r="AM73" s="170">
        <v>2.3E-2</v>
      </c>
      <c r="AN73" s="170">
        <v>2.3E-2</v>
      </c>
      <c r="AO73" s="170">
        <v>2.3E-2</v>
      </c>
      <c r="AP73" s="170">
        <v>2.3E-2</v>
      </c>
      <c r="AQ73" s="170">
        <v>2.3E-2</v>
      </c>
      <c r="AT73" s="154">
        <v>66</v>
      </c>
      <c r="AU73" s="163">
        <v>2.3E-2</v>
      </c>
    </row>
  </sheetData>
  <sheetProtection algorithmName="SHA-512" hashValue="R0Nttv4p0O4XqV2qkqH6f54nR3YGW8FnQiEe8bAtK4IWDmPEl01H6m4ifoWy33wpbdDeXo9CVhNprAEH0dtyqw==" saltValue="YauRXu6dImfyouWMMMlmYw==" spinCount="100000" sheet="1" objects="1" scenarios="1"/>
  <conditionalFormatting sqref="A6">
    <cfRule type="expression" dxfId="403" priority="71" stopIfTrue="1">
      <formula>MOD(ROW(),2)=0</formula>
    </cfRule>
    <cfRule type="expression" dxfId="402" priority="72" stopIfTrue="1">
      <formula>MOD(ROW(),2)&lt;&gt;0</formula>
    </cfRule>
  </conditionalFormatting>
  <conditionalFormatting sqref="B6:M6 C7:M21">
    <cfRule type="expression" dxfId="401" priority="73" stopIfTrue="1">
      <formula>MOD(ROW(),2)=0</formula>
    </cfRule>
    <cfRule type="expression" dxfId="400" priority="74" stopIfTrue="1">
      <formula>MOD(ROW(),2)&lt;&gt;0</formula>
    </cfRule>
  </conditionalFormatting>
  <conditionalFormatting sqref="P6">
    <cfRule type="expression" dxfId="399" priority="79" stopIfTrue="1">
      <formula>MOD(ROW(),2)=0</formula>
    </cfRule>
    <cfRule type="expression" dxfId="398" priority="80" stopIfTrue="1">
      <formula>MOD(ROW(),2)&lt;&gt;0</formula>
    </cfRule>
  </conditionalFormatting>
  <conditionalFormatting sqref="Q6:AB11 Q13:AB16 R12:AB12 R17:AB21">
    <cfRule type="expression" dxfId="397" priority="81" stopIfTrue="1">
      <formula>MOD(ROW(),2)=0</formula>
    </cfRule>
    <cfRule type="expression" dxfId="396" priority="82" stopIfTrue="1">
      <formula>MOD(ROW(),2)&lt;&gt;0</formula>
    </cfRule>
  </conditionalFormatting>
  <conditionalFormatting sqref="AE6">
    <cfRule type="expression" dxfId="395" priority="87" stopIfTrue="1">
      <formula>MOD(ROW(),2)=0</formula>
    </cfRule>
    <cfRule type="expression" dxfId="394" priority="88" stopIfTrue="1">
      <formula>MOD(ROW(),2)&lt;&gt;0</formula>
    </cfRule>
  </conditionalFormatting>
  <conditionalFormatting sqref="AF6:AQ11 AG17:AQ20 AF13:AQ16 AG12:AQ12">
    <cfRule type="expression" dxfId="393" priority="89" stopIfTrue="1">
      <formula>MOD(ROW(),2)=0</formula>
    </cfRule>
    <cfRule type="expression" dxfId="392" priority="90" stopIfTrue="1">
      <formula>MOD(ROW(),2)&lt;&gt;0</formula>
    </cfRule>
  </conditionalFormatting>
  <conditionalFormatting sqref="AT6">
    <cfRule type="expression" dxfId="391" priority="95" stopIfTrue="1">
      <formula>MOD(ROW(),2)=0</formula>
    </cfRule>
    <cfRule type="expression" dxfId="390" priority="96" stopIfTrue="1">
      <formula>MOD(ROW(),2)&lt;&gt;0</formula>
    </cfRule>
  </conditionalFormatting>
  <conditionalFormatting sqref="AU6:AU11 AU13:AU16">
    <cfRule type="expression" dxfId="389" priority="97" stopIfTrue="1">
      <formula>MOD(ROW(),2)=0</formula>
    </cfRule>
    <cfRule type="expression" dxfId="388" priority="98" stopIfTrue="1">
      <formula>MOD(ROW(),2)&lt;&gt;0</formula>
    </cfRule>
  </conditionalFormatting>
  <conditionalFormatting sqref="B7:B16">
    <cfRule type="expression" dxfId="387" priority="65" stopIfTrue="1">
      <formula>MOD(ROW(),2)=0</formula>
    </cfRule>
    <cfRule type="expression" dxfId="386" priority="66" stopIfTrue="1">
      <formula>MOD(ROW(),2)&lt;&gt;0</formula>
    </cfRule>
  </conditionalFormatting>
  <conditionalFormatting sqref="A7:A20">
    <cfRule type="expression" dxfId="385" priority="63" stopIfTrue="1">
      <formula>MOD(ROW(),2)=0</formula>
    </cfRule>
    <cfRule type="expression" dxfId="384" priority="64" stopIfTrue="1">
      <formula>MOD(ROW(),2)&lt;&gt;0</formula>
    </cfRule>
  </conditionalFormatting>
  <conditionalFormatting sqref="B17">
    <cfRule type="expression" dxfId="383" priority="61" stopIfTrue="1">
      <formula>MOD(ROW(),2)=0</formula>
    </cfRule>
    <cfRule type="expression" dxfId="382" priority="62" stopIfTrue="1">
      <formula>MOD(ROW(),2)&lt;&gt;0</formula>
    </cfRule>
  </conditionalFormatting>
  <conditionalFormatting sqref="P7:P21">
    <cfRule type="expression" dxfId="381" priority="59" stopIfTrue="1">
      <formula>MOD(ROW(),2)=0</formula>
    </cfRule>
    <cfRule type="expression" dxfId="380" priority="60" stopIfTrue="1">
      <formula>MOD(ROW(),2)&lt;&gt;0</formula>
    </cfRule>
  </conditionalFormatting>
  <conditionalFormatting sqref="AE7:AE20">
    <cfRule type="expression" dxfId="379" priority="57" stopIfTrue="1">
      <formula>MOD(ROW(),2)=0</formula>
    </cfRule>
    <cfRule type="expression" dxfId="378" priority="58" stopIfTrue="1">
      <formula>MOD(ROW(),2)&lt;&gt;0</formula>
    </cfRule>
  </conditionalFormatting>
  <conditionalFormatting sqref="AT7:AT20">
    <cfRule type="expression" dxfId="377" priority="55" stopIfTrue="1">
      <formula>MOD(ROW(),2)=0</formula>
    </cfRule>
    <cfRule type="expression" dxfId="376" priority="56" stopIfTrue="1">
      <formula>MOD(ROW(),2)&lt;&gt;0</formula>
    </cfRule>
  </conditionalFormatting>
  <conditionalFormatting sqref="Q17">
    <cfRule type="expression" dxfId="375" priority="53" stopIfTrue="1">
      <formula>MOD(ROW(),2)=0</formula>
    </cfRule>
    <cfRule type="expression" dxfId="374" priority="54" stopIfTrue="1">
      <formula>MOD(ROW(),2)&lt;&gt;0</formula>
    </cfRule>
  </conditionalFormatting>
  <conditionalFormatting sqref="AF17">
    <cfRule type="expression" dxfId="373" priority="51" stopIfTrue="1">
      <formula>MOD(ROW(),2)=0</formula>
    </cfRule>
    <cfRule type="expression" dxfId="372" priority="52" stopIfTrue="1">
      <formula>MOD(ROW(),2)&lt;&gt;0</formula>
    </cfRule>
  </conditionalFormatting>
  <conditionalFormatting sqref="AU17">
    <cfRule type="expression" dxfId="371" priority="49" stopIfTrue="1">
      <formula>MOD(ROW(),2)=0</formula>
    </cfRule>
    <cfRule type="expression" dxfId="370" priority="50" stopIfTrue="1">
      <formula>MOD(ROW(),2)&lt;&gt;0</formula>
    </cfRule>
  </conditionalFormatting>
  <conditionalFormatting sqref="P72">
    <cfRule type="expression" dxfId="369" priority="45" stopIfTrue="1">
      <formula>MOD(ROW(),2)=0</formula>
    </cfRule>
    <cfRule type="expression" dxfId="368" priority="46" stopIfTrue="1">
      <formula>MOD(ROW(),2)&lt;&gt;0</formula>
    </cfRule>
  </conditionalFormatting>
  <conditionalFormatting sqref="Q72:AB72">
    <cfRule type="expression" dxfId="367" priority="47" stopIfTrue="1">
      <formula>MOD(ROW(),2)=0</formula>
    </cfRule>
    <cfRule type="expression" dxfId="366" priority="48" stopIfTrue="1">
      <formula>MOD(ROW(),2)&lt;&gt;0</formula>
    </cfRule>
  </conditionalFormatting>
  <conditionalFormatting sqref="AE73">
    <cfRule type="expression" dxfId="365" priority="41" stopIfTrue="1">
      <formula>MOD(ROW(),2)=0</formula>
    </cfRule>
    <cfRule type="expression" dxfId="364" priority="42" stopIfTrue="1">
      <formula>MOD(ROW(),2)&lt;&gt;0</formula>
    </cfRule>
  </conditionalFormatting>
  <conditionalFormatting sqref="AF73:AQ73">
    <cfRule type="expression" dxfId="363" priority="43" stopIfTrue="1">
      <formula>MOD(ROW(),2)=0</formula>
    </cfRule>
    <cfRule type="expression" dxfId="362" priority="44" stopIfTrue="1">
      <formula>MOD(ROW(),2)&lt;&gt;0</formula>
    </cfRule>
  </conditionalFormatting>
  <conditionalFormatting sqref="Q12">
    <cfRule type="expression" dxfId="361" priority="39" stopIfTrue="1">
      <formula>MOD(ROW(),2)=0</formula>
    </cfRule>
    <cfRule type="expression" dxfId="360" priority="40" stopIfTrue="1">
      <formula>MOD(ROW(),2)&lt;&gt;0</formula>
    </cfRule>
  </conditionalFormatting>
  <conditionalFormatting sqref="AF12">
    <cfRule type="expression" dxfId="359" priority="37" stopIfTrue="1">
      <formula>MOD(ROW(),2)=0</formula>
    </cfRule>
    <cfRule type="expression" dxfId="358" priority="38" stopIfTrue="1">
      <formula>MOD(ROW(),2)&lt;&gt;0</formula>
    </cfRule>
  </conditionalFormatting>
  <conditionalFormatting sqref="AU12">
    <cfRule type="expression" dxfId="357" priority="35" stopIfTrue="1">
      <formula>MOD(ROW(),2)=0</formula>
    </cfRule>
    <cfRule type="expression" dxfId="356" priority="36" stopIfTrue="1">
      <formula>MOD(ROW(),2)&lt;&gt;0</formula>
    </cfRule>
  </conditionalFormatting>
  <conditionalFormatting sqref="B18:B21">
    <cfRule type="expression" dxfId="355" priority="33" stopIfTrue="1">
      <formula>MOD(ROW(),2)=0</formula>
    </cfRule>
    <cfRule type="expression" dxfId="354" priority="34" stopIfTrue="1">
      <formula>MOD(ROW(),2)&lt;&gt;0</formula>
    </cfRule>
  </conditionalFormatting>
  <conditionalFormatting sqref="A26:A71">
    <cfRule type="expression" dxfId="353" priority="23" stopIfTrue="1">
      <formula>MOD(ROW(),2)=0</formula>
    </cfRule>
    <cfRule type="expression" dxfId="352" priority="24" stopIfTrue="1">
      <formula>MOD(ROW(),2)&lt;&gt;0</formula>
    </cfRule>
  </conditionalFormatting>
  <conditionalFormatting sqref="B26:M71">
    <cfRule type="expression" dxfId="351" priority="25" stopIfTrue="1">
      <formula>MOD(ROW(),2)=0</formula>
    </cfRule>
    <cfRule type="expression" dxfId="350" priority="26" stopIfTrue="1">
      <formula>MOD(ROW(),2)&lt;&gt;0</formula>
    </cfRule>
  </conditionalFormatting>
  <conditionalFormatting sqref="P26:P71">
    <cfRule type="expression" dxfId="349" priority="19" stopIfTrue="1">
      <formula>MOD(ROW(),2)=0</formula>
    </cfRule>
    <cfRule type="expression" dxfId="348" priority="20" stopIfTrue="1">
      <formula>MOD(ROW(),2)&lt;&gt;0</formula>
    </cfRule>
  </conditionalFormatting>
  <conditionalFormatting sqref="Q26:AB71">
    <cfRule type="expression" dxfId="347" priority="21" stopIfTrue="1">
      <formula>MOD(ROW(),2)=0</formula>
    </cfRule>
    <cfRule type="expression" dxfId="346" priority="22" stopIfTrue="1">
      <formula>MOD(ROW(),2)&lt;&gt;0</formula>
    </cfRule>
  </conditionalFormatting>
  <conditionalFormatting sqref="AE26:AE72">
    <cfRule type="expression" dxfId="345" priority="15" stopIfTrue="1">
      <formula>MOD(ROW(),2)=0</formula>
    </cfRule>
    <cfRule type="expression" dxfId="344" priority="16" stopIfTrue="1">
      <formula>MOD(ROW(),2)&lt;&gt;0</formula>
    </cfRule>
  </conditionalFormatting>
  <conditionalFormatting sqref="AF26:AQ72">
    <cfRule type="expression" dxfId="343" priority="17" stopIfTrue="1">
      <formula>MOD(ROW(),2)=0</formula>
    </cfRule>
    <cfRule type="expression" dxfId="342" priority="18" stopIfTrue="1">
      <formula>MOD(ROW(),2)&lt;&gt;0</formula>
    </cfRule>
  </conditionalFormatting>
  <conditionalFormatting sqref="AT26:AT73">
    <cfRule type="expression" dxfId="341" priority="11" stopIfTrue="1">
      <formula>MOD(ROW(),2)=0</formula>
    </cfRule>
    <cfRule type="expression" dxfId="340" priority="12" stopIfTrue="1">
      <formula>MOD(ROW(),2)&lt;&gt;0</formula>
    </cfRule>
  </conditionalFormatting>
  <conditionalFormatting sqref="AU26:AU73">
    <cfRule type="expression" dxfId="339" priority="13" stopIfTrue="1">
      <formula>MOD(ROW(),2)=0</formula>
    </cfRule>
    <cfRule type="expression" dxfId="338" priority="14" stopIfTrue="1">
      <formula>MOD(ROW(),2)&lt;&gt;0</formula>
    </cfRule>
  </conditionalFormatting>
  <conditionalFormatting sqref="Q18:Q21">
    <cfRule type="expression" dxfId="337" priority="9" stopIfTrue="1">
      <formula>MOD(ROW(),2)=0</formula>
    </cfRule>
    <cfRule type="expression" dxfId="336" priority="10" stopIfTrue="1">
      <formula>MOD(ROW(),2)&lt;&gt;0</formula>
    </cfRule>
  </conditionalFormatting>
  <conditionalFormatting sqref="AF18:AF20">
    <cfRule type="expression" dxfId="335" priority="7" stopIfTrue="1">
      <formula>MOD(ROW(),2)=0</formula>
    </cfRule>
    <cfRule type="expression" dxfId="334" priority="8" stopIfTrue="1">
      <formula>MOD(ROW(),2)&lt;&gt;0</formula>
    </cfRule>
  </conditionalFormatting>
  <conditionalFormatting sqref="AU18:AU20">
    <cfRule type="expression" dxfId="333" priority="5" stopIfTrue="1">
      <formula>MOD(ROW(),2)=0</formula>
    </cfRule>
    <cfRule type="expression" dxfId="332" priority="6" stopIfTrue="1">
      <formula>MOD(ROW(),2)&lt;&gt;0</formula>
    </cfRule>
  </conditionalFormatting>
  <conditionalFormatting sqref="A21">
    <cfRule type="expression" dxfId="331" priority="1" stopIfTrue="1">
      <formula>MOD(ROW(),2)=0</formula>
    </cfRule>
    <cfRule type="expression" dxfId="330" priority="2" stopIfTrue="1">
      <formula>MOD(ROW(),2)&lt;&gt;0</formula>
    </cfRule>
  </conditionalFormatting>
  <hyperlinks>
    <hyperlink ref="B24" location="Assumptions!A1" display="Assumptions" xr:uid="{D132AA21-1F6F-4B83-A5F2-650ED936F81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9"/>
  <dimension ref="A1:AF72"/>
  <sheetViews>
    <sheetView showGridLines="0" topLeftCell="AA1" zoomScale="85" zoomScaleNormal="85" workbookViewId="0">
      <selection activeCell="AF26" sqref="AF26"/>
    </sheetView>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28" width="22.5546875" style="28" customWidth="1"/>
    <col min="29" max="30" width="10" style="28"/>
    <col min="31" max="31" width="31.5546875" style="28" customWidth="1"/>
    <col min="32" max="32" width="50.88671875" style="28" customWidth="1"/>
    <col min="33" max="16384" width="10" style="28"/>
  </cols>
  <sheetData>
    <row r="1" spans="1:32" ht="21" x14ac:dyDescent="0.4">
      <c r="A1" s="55" t="s">
        <v>4</v>
      </c>
      <c r="B1" s="56"/>
      <c r="C1" s="56"/>
      <c r="D1" s="56"/>
      <c r="E1" s="56"/>
      <c r="F1" s="56"/>
      <c r="G1" s="56"/>
      <c r="H1" s="56"/>
      <c r="I1" s="56"/>
    </row>
    <row r="2" spans="1:3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32" ht="15.6" x14ac:dyDescent="0.3">
      <c r="A3" s="59" t="str">
        <f>TABLE_FACTOR_TYPE&amp;" - x-"&amp;TABLE_SERIES_NUMBER</f>
        <v>EPA - x-718</v>
      </c>
      <c r="B3" s="58"/>
      <c r="C3" s="58"/>
      <c r="D3" s="58"/>
      <c r="E3" s="58"/>
      <c r="F3" s="58"/>
      <c r="G3" s="58"/>
      <c r="H3" s="58"/>
      <c r="I3" s="58"/>
    </row>
    <row r="4" spans="1:32" x14ac:dyDescent="0.25">
      <c r="A4" s="60"/>
    </row>
    <row r="6" spans="1:32" x14ac:dyDescent="0.25">
      <c r="A6" s="89" t="s">
        <v>24</v>
      </c>
      <c r="B6" s="91" t="s">
        <v>26</v>
      </c>
      <c r="C6" s="91"/>
      <c r="D6" s="91"/>
      <c r="E6" s="91"/>
      <c r="F6" s="91"/>
      <c r="G6" s="91"/>
      <c r="H6" s="91"/>
      <c r="I6" s="91"/>
      <c r="J6" s="91"/>
      <c r="K6" s="91"/>
      <c r="L6" s="91"/>
      <c r="M6" s="91"/>
      <c r="P6" s="89" t="s">
        <v>24</v>
      </c>
      <c r="Q6" s="91" t="s">
        <v>26</v>
      </c>
      <c r="R6" s="91"/>
      <c r="S6" s="91"/>
      <c r="T6" s="91"/>
      <c r="U6" s="91"/>
      <c r="V6" s="91"/>
      <c r="W6" s="91"/>
      <c r="X6" s="91"/>
      <c r="Y6" s="91"/>
      <c r="Z6" s="91"/>
      <c r="AA6" s="91"/>
      <c r="AB6" s="91"/>
      <c r="AE6" s="89" t="s">
        <v>24</v>
      </c>
      <c r="AF6" s="91" t="s">
        <v>26</v>
      </c>
    </row>
    <row r="7" spans="1:32" ht="26.4" x14ac:dyDescent="0.25">
      <c r="A7" s="90" t="s">
        <v>348</v>
      </c>
      <c r="B7" s="92" t="s">
        <v>350</v>
      </c>
      <c r="C7" s="92"/>
      <c r="D7" s="92"/>
      <c r="E7" s="92"/>
      <c r="F7" s="92"/>
      <c r="G7" s="92"/>
      <c r="H7" s="92"/>
      <c r="I7" s="92"/>
      <c r="J7" s="92"/>
      <c r="K7" s="92"/>
      <c r="L7" s="92"/>
      <c r="M7" s="92"/>
      <c r="P7" s="90" t="s">
        <v>348</v>
      </c>
      <c r="Q7" s="92" t="s">
        <v>350</v>
      </c>
      <c r="R7" s="92"/>
      <c r="S7" s="92"/>
      <c r="T7" s="92"/>
      <c r="U7" s="92"/>
      <c r="V7" s="92"/>
      <c r="W7" s="92"/>
      <c r="X7" s="92"/>
      <c r="Y7" s="92"/>
      <c r="Z7" s="92"/>
      <c r="AA7" s="92"/>
      <c r="AB7" s="92"/>
      <c r="AE7" s="90" t="s">
        <v>348</v>
      </c>
      <c r="AF7" s="92" t="s">
        <v>350</v>
      </c>
    </row>
    <row r="8" spans="1:32" x14ac:dyDescent="0.25">
      <c r="A8" s="90" t="s">
        <v>349</v>
      </c>
      <c r="B8" s="92" t="s">
        <v>49</v>
      </c>
      <c r="C8" s="92"/>
      <c r="D8" s="92"/>
      <c r="E8" s="92"/>
      <c r="F8" s="92"/>
      <c r="G8" s="92"/>
      <c r="H8" s="92"/>
      <c r="I8" s="92"/>
      <c r="J8" s="92"/>
      <c r="K8" s="92"/>
      <c r="L8" s="92"/>
      <c r="M8" s="92"/>
      <c r="P8" s="90" t="s">
        <v>349</v>
      </c>
      <c r="Q8" s="92" t="s">
        <v>49</v>
      </c>
      <c r="R8" s="92"/>
      <c r="S8" s="92"/>
      <c r="T8" s="92"/>
      <c r="U8" s="92"/>
      <c r="V8" s="92"/>
      <c r="W8" s="92"/>
      <c r="X8" s="92"/>
      <c r="Y8" s="92"/>
      <c r="Z8" s="92"/>
      <c r="AA8" s="92"/>
      <c r="AB8" s="92"/>
      <c r="AE8" s="90" t="s">
        <v>349</v>
      </c>
      <c r="AF8" s="92" t="s">
        <v>49</v>
      </c>
    </row>
    <row r="9" spans="1:32" x14ac:dyDescent="0.25">
      <c r="A9" s="90" t="s">
        <v>17</v>
      </c>
      <c r="B9" s="92" t="s">
        <v>582</v>
      </c>
      <c r="C9" s="92"/>
      <c r="D9" s="92"/>
      <c r="E9" s="92"/>
      <c r="F9" s="92"/>
      <c r="G9" s="92"/>
      <c r="H9" s="92"/>
      <c r="I9" s="92"/>
      <c r="J9" s="92"/>
      <c r="K9" s="92"/>
      <c r="L9" s="92"/>
      <c r="M9" s="92"/>
      <c r="P9" s="90" t="s">
        <v>17</v>
      </c>
      <c r="Q9" s="92" t="s">
        <v>582</v>
      </c>
      <c r="R9" s="92"/>
      <c r="S9" s="92"/>
      <c r="T9" s="92"/>
      <c r="U9" s="92"/>
      <c r="V9" s="92"/>
      <c r="W9" s="92"/>
      <c r="X9" s="92"/>
      <c r="Y9" s="92"/>
      <c r="Z9" s="92"/>
      <c r="AA9" s="92"/>
      <c r="AB9" s="92"/>
      <c r="AE9" s="90" t="s">
        <v>17</v>
      </c>
      <c r="AF9" s="92" t="s">
        <v>582</v>
      </c>
    </row>
    <row r="10" spans="1:32" ht="26.4" x14ac:dyDescent="0.25">
      <c r="A10" s="90" t="s">
        <v>2</v>
      </c>
      <c r="B10" s="92" t="s">
        <v>589</v>
      </c>
      <c r="C10" s="92"/>
      <c r="D10" s="92"/>
      <c r="E10" s="92"/>
      <c r="F10" s="92"/>
      <c r="G10" s="92"/>
      <c r="H10" s="92"/>
      <c r="I10" s="92"/>
      <c r="J10" s="92"/>
      <c r="K10" s="92"/>
      <c r="L10" s="92"/>
      <c r="M10" s="92"/>
      <c r="P10" s="90" t="s">
        <v>2</v>
      </c>
      <c r="Q10" s="92" t="s">
        <v>590</v>
      </c>
      <c r="R10" s="92"/>
      <c r="S10" s="92"/>
      <c r="T10" s="92"/>
      <c r="U10" s="92"/>
      <c r="V10" s="92"/>
      <c r="W10" s="92"/>
      <c r="X10" s="92"/>
      <c r="Y10" s="92"/>
      <c r="Z10" s="92"/>
      <c r="AA10" s="92"/>
      <c r="AB10" s="92"/>
      <c r="AE10" s="90" t="s">
        <v>2</v>
      </c>
      <c r="AF10" s="92" t="s">
        <v>591</v>
      </c>
    </row>
    <row r="11" spans="1:32" x14ac:dyDescent="0.25">
      <c r="A11" s="90" t="s">
        <v>23</v>
      </c>
      <c r="B11" s="92" t="s">
        <v>355</v>
      </c>
      <c r="C11" s="92"/>
      <c r="D11" s="92"/>
      <c r="E11" s="92"/>
      <c r="F11" s="92"/>
      <c r="G11" s="92"/>
      <c r="H11" s="92"/>
      <c r="I11" s="92"/>
      <c r="J11" s="92"/>
      <c r="K11" s="92"/>
      <c r="L11" s="92"/>
      <c r="M11" s="92"/>
      <c r="P11" s="90" t="s">
        <v>23</v>
      </c>
      <c r="Q11" s="92" t="s">
        <v>355</v>
      </c>
      <c r="R11" s="92"/>
      <c r="S11" s="92"/>
      <c r="T11" s="92"/>
      <c r="U11" s="92"/>
      <c r="V11" s="92"/>
      <c r="W11" s="92"/>
      <c r="X11" s="92"/>
      <c r="Y11" s="92"/>
      <c r="Z11" s="92"/>
      <c r="AA11" s="92"/>
      <c r="AB11" s="92"/>
      <c r="AE11" s="90" t="s">
        <v>23</v>
      </c>
      <c r="AF11" s="92" t="s">
        <v>355</v>
      </c>
    </row>
    <row r="12" spans="1:32" ht="26.4" x14ac:dyDescent="0.25">
      <c r="A12" s="90" t="s">
        <v>271</v>
      </c>
      <c r="B12" s="92" t="s">
        <v>640</v>
      </c>
      <c r="C12" s="92"/>
      <c r="D12" s="92"/>
      <c r="E12" s="92"/>
      <c r="F12" s="92"/>
      <c r="G12" s="92"/>
      <c r="H12" s="92"/>
      <c r="I12" s="92"/>
      <c r="J12" s="92"/>
      <c r="K12" s="92"/>
      <c r="L12" s="92"/>
      <c r="M12" s="92"/>
      <c r="P12" s="90" t="s">
        <v>271</v>
      </c>
      <c r="Q12" s="92" t="s">
        <v>640</v>
      </c>
      <c r="R12" s="92"/>
      <c r="S12" s="92"/>
      <c r="T12" s="92"/>
      <c r="U12" s="92"/>
      <c r="V12" s="92"/>
      <c r="W12" s="92"/>
      <c r="X12" s="92"/>
      <c r="Y12" s="92"/>
      <c r="Z12" s="92"/>
      <c r="AA12" s="92"/>
      <c r="AB12" s="92"/>
      <c r="AE12" s="90" t="s">
        <v>271</v>
      </c>
      <c r="AF12" s="92" t="s">
        <v>595</v>
      </c>
    </row>
    <row r="13" spans="1:32" x14ac:dyDescent="0.25">
      <c r="A13" s="90" t="s">
        <v>389</v>
      </c>
      <c r="B13" s="92">
        <v>0</v>
      </c>
      <c r="C13" s="92"/>
      <c r="D13" s="92"/>
      <c r="E13" s="92"/>
      <c r="F13" s="92"/>
      <c r="G13" s="92"/>
      <c r="H13" s="92"/>
      <c r="I13" s="92"/>
      <c r="J13" s="92"/>
      <c r="K13" s="92"/>
      <c r="L13" s="92"/>
      <c r="M13" s="92"/>
      <c r="P13" s="90" t="s">
        <v>389</v>
      </c>
      <c r="Q13" s="92">
        <v>0</v>
      </c>
      <c r="R13" s="92"/>
      <c r="S13" s="92"/>
      <c r="T13" s="92"/>
      <c r="U13" s="92"/>
      <c r="V13" s="92"/>
      <c r="W13" s="92"/>
      <c r="X13" s="92"/>
      <c r="Y13" s="92"/>
      <c r="Z13" s="92"/>
      <c r="AA13" s="92"/>
      <c r="AB13" s="92"/>
      <c r="AE13" s="90" t="s">
        <v>389</v>
      </c>
      <c r="AF13" s="92">
        <v>0</v>
      </c>
    </row>
    <row r="14" spans="1:32" x14ac:dyDescent="0.25">
      <c r="A14" s="90" t="s">
        <v>18</v>
      </c>
      <c r="B14" s="92">
        <v>718</v>
      </c>
      <c r="C14" s="92"/>
      <c r="D14" s="92"/>
      <c r="E14" s="92"/>
      <c r="F14" s="92"/>
      <c r="G14" s="92"/>
      <c r="H14" s="92"/>
      <c r="I14" s="92"/>
      <c r="J14" s="92"/>
      <c r="K14" s="92"/>
      <c r="L14" s="92"/>
      <c r="M14" s="92"/>
      <c r="P14" s="90" t="s">
        <v>18</v>
      </c>
      <c r="Q14" s="92">
        <v>718</v>
      </c>
      <c r="R14" s="92"/>
      <c r="S14" s="92"/>
      <c r="T14" s="92"/>
      <c r="U14" s="92"/>
      <c r="V14" s="92"/>
      <c r="W14" s="92"/>
      <c r="X14" s="92"/>
      <c r="Y14" s="92"/>
      <c r="Z14" s="92"/>
      <c r="AA14" s="92"/>
      <c r="AB14" s="92"/>
      <c r="AE14" s="90" t="s">
        <v>18</v>
      </c>
      <c r="AF14" s="92">
        <v>718</v>
      </c>
    </row>
    <row r="15" spans="1:32" x14ac:dyDescent="0.25">
      <c r="A15" s="90" t="s">
        <v>58</v>
      </c>
      <c r="B15" s="92" t="s">
        <v>614</v>
      </c>
      <c r="C15" s="92"/>
      <c r="D15" s="92"/>
      <c r="E15" s="92"/>
      <c r="F15" s="92"/>
      <c r="G15" s="92"/>
      <c r="H15" s="92"/>
      <c r="I15" s="92"/>
      <c r="J15" s="92"/>
      <c r="K15" s="92"/>
      <c r="L15" s="92"/>
      <c r="M15" s="92"/>
      <c r="P15" s="90" t="s">
        <v>58</v>
      </c>
      <c r="Q15" s="92" t="s">
        <v>615</v>
      </c>
      <c r="R15" s="92"/>
      <c r="S15" s="92"/>
      <c r="T15" s="92"/>
      <c r="U15" s="92"/>
      <c r="V15" s="92"/>
      <c r="W15" s="92"/>
      <c r="X15" s="92"/>
      <c r="Y15" s="92"/>
      <c r="Z15" s="92"/>
      <c r="AA15" s="92"/>
      <c r="AB15" s="92"/>
      <c r="AE15" s="90" t="s">
        <v>58</v>
      </c>
      <c r="AF15" s="92" t="s">
        <v>616</v>
      </c>
    </row>
    <row r="16" spans="1:32" x14ac:dyDescent="0.25">
      <c r="A16" s="90" t="s">
        <v>59</v>
      </c>
      <c r="B16" s="92" t="s">
        <v>592</v>
      </c>
      <c r="C16" s="92"/>
      <c r="D16" s="92"/>
      <c r="E16" s="92"/>
      <c r="F16" s="92"/>
      <c r="G16" s="92"/>
      <c r="H16" s="92"/>
      <c r="I16" s="92"/>
      <c r="J16" s="92"/>
      <c r="K16" s="92"/>
      <c r="L16" s="92"/>
      <c r="M16" s="92"/>
      <c r="P16" s="90" t="s">
        <v>59</v>
      </c>
      <c r="Q16" s="92" t="s">
        <v>592</v>
      </c>
      <c r="R16" s="92"/>
      <c r="S16" s="92"/>
      <c r="T16" s="92"/>
      <c r="U16" s="92"/>
      <c r="V16" s="92"/>
      <c r="W16" s="92"/>
      <c r="X16" s="92"/>
      <c r="Y16" s="92"/>
      <c r="Z16" s="92"/>
      <c r="AA16" s="92"/>
      <c r="AB16" s="92"/>
      <c r="AE16" s="90" t="s">
        <v>59</v>
      </c>
      <c r="AF16" s="92" t="s">
        <v>592</v>
      </c>
    </row>
    <row r="17" spans="1:32" ht="62.1" customHeight="1" x14ac:dyDescent="0.25">
      <c r="A17" s="90" t="s">
        <v>360</v>
      </c>
      <c r="B17" s="92" t="s">
        <v>828</v>
      </c>
      <c r="C17" s="92"/>
      <c r="D17" s="92"/>
      <c r="E17" s="92"/>
      <c r="F17" s="92"/>
      <c r="G17" s="92"/>
      <c r="H17" s="92"/>
      <c r="I17" s="92"/>
      <c r="J17" s="92"/>
      <c r="K17" s="92"/>
      <c r="L17" s="92"/>
      <c r="M17" s="92"/>
      <c r="P17" s="90" t="s">
        <v>360</v>
      </c>
      <c r="Q17" s="92" t="s">
        <v>828</v>
      </c>
      <c r="R17" s="92"/>
      <c r="S17" s="92"/>
      <c r="T17" s="92"/>
      <c r="U17" s="92"/>
      <c r="V17" s="92"/>
      <c r="W17" s="92"/>
      <c r="X17" s="92"/>
      <c r="Y17" s="92"/>
      <c r="Z17" s="92"/>
      <c r="AA17" s="92"/>
      <c r="AB17" s="92"/>
      <c r="AE17" s="90" t="s">
        <v>360</v>
      </c>
      <c r="AF17" s="92" t="s">
        <v>828</v>
      </c>
    </row>
    <row r="18" spans="1:32" x14ac:dyDescent="0.25">
      <c r="A18" s="90" t="s">
        <v>19</v>
      </c>
      <c r="B18" s="102">
        <v>45184</v>
      </c>
      <c r="C18" s="92"/>
      <c r="D18" s="92"/>
      <c r="E18" s="92"/>
      <c r="F18" s="92"/>
      <c r="G18" s="92"/>
      <c r="H18" s="92"/>
      <c r="I18" s="92"/>
      <c r="J18" s="92"/>
      <c r="K18" s="92"/>
      <c r="L18" s="92"/>
      <c r="M18" s="92"/>
      <c r="P18" s="90" t="s">
        <v>19</v>
      </c>
      <c r="Q18" s="102">
        <v>45184</v>
      </c>
      <c r="R18" s="92"/>
      <c r="S18" s="92"/>
      <c r="T18" s="92"/>
      <c r="U18" s="92"/>
      <c r="V18" s="92"/>
      <c r="W18" s="92"/>
      <c r="X18" s="92"/>
      <c r="Y18" s="92"/>
      <c r="Z18" s="92"/>
      <c r="AA18" s="92"/>
      <c r="AB18" s="92"/>
      <c r="AE18" s="90" t="s">
        <v>19</v>
      </c>
      <c r="AF18" s="102">
        <v>45184</v>
      </c>
    </row>
    <row r="19" spans="1:32" x14ac:dyDescent="0.25">
      <c r="A19" s="90" t="s">
        <v>20</v>
      </c>
      <c r="B19" s="110"/>
      <c r="C19" s="92"/>
      <c r="D19" s="92"/>
      <c r="E19" s="92"/>
      <c r="F19" s="92"/>
      <c r="G19" s="92"/>
      <c r="H19" s="92"/>
      <c r="I19" s="92"/>
      <c r="J19" s="92"/>
      <c r="K19" s="92"/>
      <c r="L19" s="92"/>
      <c r="M19" s="92"/>
      <c r="P19" s="90" t="s">
        <v>20</v>
      </c>
      <c r="Q19" s="110"/>
      <c r="R19" s="92"/>
      <c r="S19" s="92"/>
      <c r="T19" s="92"/>
      <c r="U19" s="92"/>
      <c r="V19" s="92"/>
      <c r="W19" s="92"/>
      <c r="X19" s="92"/>
      <c r="Y19" s="92"/>
      <c r="Z19" s="92"/>
      <c r="AA19" s="92"/>
      <c r="AB19" s="92"/>
      <c r="AE19" s="90" t="s">
        <v>20</v>
      </c>
      <c r="AF19" s="110"/>
    </row>
    <row r="20" spans="1:32" x14ac:dyDescent="0.25">
      <c r="A20" s="90" t="s">
        <v>269</v>
      </c>
      <c r="B20" s="92" t="s">
        <v>361</v>
      </c>
      <c r="C20" s="92"/>
      <c r="D20" s="92"/>
      <c r="E20" s="92"/>
      <c r="F20" s="92"/>
      <c r="G20" s="92"/>
      <c r="H20" s="92"/>
      <c r="I20" s="92"/>
      <c r="J20" s="92"/>
      <c r="K20" s="92"/>
      <c r="L20" s="92"/>
      <c r="M20" s="92"/>
      <c r="P20" s="90" t="s">
        <v>269</v>
      </c>
      <c r="Q20" s="92" t="s">
        <v>361</v>
      </c>
      <c r="R20" s="92"/>
      <c r="S20" s="92"/>
      <c r="T20" s="92"/>
      <c r="U20" s="92"/>
      <c r="V20" s="92"/>
      <c r="W20" s="92"/>
      <c r="X20" s="92"/>
      <c r="Y20" s="92"/>
      <c r="Z20" s="92"/>
      <c r="AA20" s="92"/>
      <c r="AB20" s="92"/>
      <c r="AE20" s="90" t="s">
        <v>269</v>
      </c>
      <c r="AF20" s="92" t="s">
        <v>361</v>
      </c>
    </row>
    <row r="21" spans="1:32" x14ac:dyDescent="0.25">
      <c r="A21" s="90" t="s">
        <v>895</v>
      </c>
      <c r="B21" s="92" t="s">
        <v>846</v>
      </c>
      <c r="C21" s="92"/>
      <c r="D21" s="92"/>
      <c r="E21" s="92"/>
      <c r="F21" s="92"/>
      <c r="G21" s="92"/>
      <c r="H21" s="92"/>
      <c r="I21" s="92"/>
      <c r="J21" s="92"/>
      <c r="K21" s="92"/>
      <c r="L21" s="92"/>
      <c r="M21" s="92"/>
      <c r="P21" s="90" t="s">
        <v>895</v>
      </c>
      <c r="Q21" s="92" t="s">
        <v>846</v>
      </c>
      <c r="R21" s="92"/>
      <c r="S21" s="92"/>
      <c r="T21" s="92"/>
      <c r="U21" s="92"/>
      <c r="V21" s="92"/>
      <c r="W21" s="92"/>
      <c r="X21" s="92"/>
      <c r="Y21" s="92"/>
      <c r="Z21" s="92"/>
      <c r="AA21" s="92"/>
      <c r="AB21" s="92"/>
    </row>
    <row r="23" spans="1:32" x14ac:dyDescent="0.25">
      <c r="B23" s="107" t="str">
        <f>HYPERLINK("#'Factor List'!A1","Back to Factor List")</f>
        <v>Back to Factor List</v>
      </c>
    </row>
    <row r="24" spans="1:32" x14ac:dyDescent="0.25">
      <c r="B24" s="107" t="s">
        <v>839</v>
      </c>
    </row>
    <row r="26" spans="1:32" x14ac:dyDescent="0.25">
      <c r="A26" s="153" t="s">
        <v>588</v>
      </c>
      <c r="B26" s="153">
        <v>0</v>
      </c>
      <c r="C26" s="153">
        <v>1</v>
      </c>
      <c r="D26" s="153">
        <v>2</v>
      </c>
      <c r="E26" s="153">
        <v>3</v>
      </c>
      <c r="F26" s="153">
        <v>4</v>
      </c>
      <c r="G26" s="153">
        <v>5</v>
      </c>
      <c r="H26" s="153">
        <v>6</v>
      </c>
      <c r="I26" s="153">
        <v>7</v>
      </c>
      <c r="J26" s="153">
        <v>8</v>
      </c>
      <c r="K26" s="153">
        <v>9</v>
      </c>
      <c r="L26" s="153">
        <v>10</v>
      </c>
      <c r="M26" s="153">
        <v>11</v>
      </c>
      <c r="P26" s="153" t="s">
        <v>588</v>
      </c>
      <c r="Q26" s="153">
        <v>0</v>
      </c>
      <c r="R26" s="153">
        <v>1</v>
      </c>
      <c r="S26" s="153">
        <v>2</v>
      </c>
      <c r="T26" s="153">
        <v>3</v>
      </c>
      <c r="U26" s="153">
        <v>4</v>
      </c>
      <c r="V26" s="153">
        <v>5</v>
      </c>
      <c r="W26" s="153">
        <v>6</v>
      </c>
      <c r="X26" s="153">
        <v>7</v>
      </c>
      <c r="Y26" s="153">
        <v>8</v>
      </c>
      <c r="Z26" s="153">
        <v>9</v>
      </c>
      <c r="AA26" s="153">
        <v>10</v>
      </c>
      <c r="AB26" s="153">
        <v>11</v>
      </c>
      <c r="AE26" s="153" t="s">
        <v>278</v>
      </c>
      <c r="AF26" s="153" t="s">
        <v>376</v>
      </c>
    </row>
    <row r="27" spans="1:32" x14ac:dyDescent="0.25">
      <c r="A27" s="154">
        <v>20</v>
      </c>
      <c r="B27" s="163">
        <v>2.1000000000000001E-2</v>
      </c>
      <c r="C27" s="163">
        <v>2.1000000000000001E-2</v>
      </c>
      <c r="D27" s="163">
        <v>2.1000000000000001E-2</v>
      </c>
      <c r="E27" s="163">
        <v>2.1000000000000001E-2</v>
      </c>
      <c r="F27" s="163">
        <v>2.1000000000000001E-2</v>
      </c>
      <c r="G27" s="163">
        <v>2.1000000000000001E-2</v>
      </c>
      <c r="H27" s="163">
        <v>2.1000000000000001E-2</v>
      </c>
      <c r="I27" s="163">
        <v>2.1000000000000001E-2</v>
      </c>
      <c r="J27" s="163">
        <v>2.1000000000000001E-2</v>
      </c>
      <c r="K27" s="163">
        <v>2.1000000000000001E-2</v>
      </c>
      <c r="L27" s="163">
        <v>2.1000000000000001E-2</v>
      </c>
      <c r="M27" s="163">
        <v>2.1000000000000001E-2</v>
      </c>
      <c r="P27" s="154">
        <v>20</v>
      </c>
      <c r="Q27" s="163">
        <v>2.1000000000000001E-2</v>
      </c>
      <c r="R27" s="163">
        <v>2.1000000000000001E-2</v>
      </c>
      <c r="S27" s="163">
        <v>2.1000000000000001E-2</v>
      </c>
      <c r="T27" s="163">
        <v>2.1000000000000001E-2</v>
      </c>
      <c r="U27" s="163">
        <v>0.02</v>
      </c>
      <c r="V27" s="163">
        <v>0.02</v>
      </c>
      <c r="W27" s="163">
        <v>0.02</v>
      </c>
      <c r="X27" s="163">
        <v>0.02</v>
      </c>
      <c r="Y27" s="163">
        <v>0.02</v>
      </c>
      <c r="Z27" s="163">
        <v>0.02</v>
      </c>
      <c r="AA27" s="163">
        <v>0.02</v>
      </c>
      <c r="AB27" s="163">
        <v>0.02</v>
      </c>
      <c r="AE27" s="154">
        <v>20</v>
      </c>
      <c r="AF27" s="163">
        <v>0.02</v>
      </c>
    </row>
    <row r="28" spans="1:32" x14ac:dyDescent="0.25">
      <c r="A28" s="154">
        <v>21</v>
      </c>
      <c r="B28" s="163">
        <v>2.1000000000000001E-2</v>
      </c>
      <c r="C28" s="163">
        <v>2.1000000000000001E-2</v>
      </c>
      <c r="D28" s="163">
        <v>2.1000000000000001E-2</v>
      </c>
      <c r="E28" s="163">
        <v>2.1000000000000001E-2</v>
      </c>
      <c r="F28" s="163">
        <v>2.1000000000000001E-2</v>
      </c>
      <c r="G28" s="163">
        <v>2.1000000000000001E-2</v>
      </c>
      <c r="H28" s="163">
        <v>2.1000000000000001E-2</v>
      </c>
      <c r="I28" s="163">
        <v>2.1000000000000001E-2</v>
      </c>
      <c r="J28" s="163">
        <v>2.1000000000000001E-2</v>
      </c>
      <c r="K28" s="163">
        <v>2.1000000000000001E-2</v>
      </c>
      <c r="L28" s="163">
        <v>2.1000000000000001E-2</v>
      </c>
      <c r="M28" s="163">
        <v>2.1000000000000001E-2</v>
      </c>
      <c r="P28" s="154">
        <v>21</v>
      </c>
      <c r="Q28" s="163">
        <v>2.1000000000000001E-2</v>
      </c>
      <c r="R28" s="163">
        <v>2.1000000000000001E-2</v>
      </c>
      <c r="S28" s="163">
        <v>2.1000000000000001E-2</v>
      </c>
      <c r="T28" s="163">
        <v>2.1000000000000001E-2</v>
      </c>
      <c r="U28" s="163">
        <v>2.1000000000000001E-2</v>
      </c>
      <c r="V28" s="163">
        <v>2.1000000000000001E-2</v>
      </c>
      <c r="W28" s="163">
        <v>2.1000000000000001E-2</v>
      </c>
      <c r="X28" s="163">
        <v>2.1000000000000001E-2</v>
      </c>
      <c r="Y28" s="163">
        <v>2.1000000000000001E-2</v>
      </c>
      <c r="Z28" s="163">
        <v>2.1000000000000001E-2</v>
      </c>
      <c r="AA28" s="163">
        <v>2.1000000000000001E-2</v>
      </c>
      <c r="AB28" s="163">
        <v>2.1000000000000001E-2</v>
      </c>
      <c r="AE28" s="154">
        <v>21</v>
      </c>
      <c r="AF28" s="163">
        <v>2.1000000000000001E-2</v>
      </c>
    </row>
    <row r="29" spans="1:32" x14ac:dyDescent="0.25">
      <c r="A29" s="154">
        <v>22</v>
      </c>
      <c r="B29" s="163">
        <v>2.1999999999999999E-2</v>
      </c>
      <c r="C29" s="163">
        <v>2.1999999999999999E-2</v>
      </c>
      <c r="D29" s="163">
        <v>2.1999999999999999E-2</v>
      </c>
      <c r="E29" s="163">
        <v>2.1999999999999999E-2</v>
      </c>
      <c r="F29" s="163">
        <v>2.1999999999999999E-2</v>
      </c>
      <c r="G29" s="163">
        <v>2.1999999999999999E-2</v>
      </c>
      <c r="H29" s="163">
        <v>2.1999999999999999E-2</v>
      </c>
      <c r="I29" s="163">
        <v>2.1999999999999999E-2</v>
      </c>
      <c r="J29" s="163">
        <v>2.1000000000000001E-2</v>
      </c>
      <c r="K29" s="163">
        <v>2.1000000000000001E-2</v>
      </c>
      <c r="L29" s="163">
        <v>2.1000000000000001E-2</v>
      </c>
      <c r="M29" s="163">
        <v>2.1000000000000001E-2</v>
      </c>
      <c r="P29" s="154">
        <v>22</v>
      </c>
      <c r="Q29" s="163">
        <v>2.1000000000000001E-2</v>
      </c>
      <c r="R29" s="163">
        <v>2.1000000000000001E-2</v>
      </c>
      <c r="S29" s="163">
        <v>2.1000000000000001E-2</v>
      </c>
      <c r="T29" s="163">
        <v>2.1000000000000001E-2</v>
      </c>
      <c r="U29" s="163">
        <v>2.1000000000000001E-2</v>
      </c>
      <c r="V29" s="163">
        <v>2.1000000000000001E-2</v>
      </c>
      <c r="W29" s="163">
        <v>2.1000000000000001E-2</v>
      </c>
      <c r="X29" s="163">
        <v>2.1000000000000001E-2</v>
      </c>
      <c r="Y29" s="163">
        <v>2.1000000000000001E-2</v>
      </c>
      <c r="Z29" s="163">
        <v>2.1000000000000001E-2</v>
      </c>
      <c r="AA29" s="163">
        <v>2.1000000000000001E-2</v>
      </c>
      <c r="AB29" s="163">
        <v>2.1000000000000001E-2</v>
      </c>
      <c r="AE29" s="154">
        <v>22</v>
      </c>
      <c r="AF29" s="163">
        <v>2.1000000000000001E-2</v>
      </c>
    </row>
    <row r="30" spans="1:32" x14ac:dyDescent="0.25">
      <c r="A30" s="154">
        <v>23</v>
      </c>
      <c r="B30" s="163">
        <v>2.1999999999999999E-2</v>
      </c>
      <c r="C30" s="163">
        <v>2.1999999999999999E-2</v>
      </c>
      <c r="D30" s="163">
        <v>2.1999999999999999E-2</v>
      </c>
      <c r="E30" s="163">
        <v>2.1999999999999999E-2</v>
      </c>
      <c r="F30" s="163">
        <v>2.1999999999999999E-2</v>
      </c>
      <c r="G30" s="163">
        <v>2.1999999999999999E-2</v>
      </c>
      <c r="H30" s="163">
        <v>2.1999999999999999E-2</v>
      </c>
      <c r="I30" s="163">
        <v>2.1999999999999999E-2</v>
      </c>
      <c r="J30" s="163">
        <v>2.1999999999999999E-2</v>
      </c>
      <c r="K30" s="163">
        <v>2.1999999999999999E-2</v>
      </c>
      <c r="L30" s="163">
        <v>2.1999999999999999E-2</v>
      </c>
      <c r="M30" s="163">
        <v>2.1999999999999999E-2</v>
      </c>
      <c r="P30" s="154">
        <v>23</v>
      </c>
      <c r="Q30" s="163">
        <v>2.1999999999999999E-2</v>
      </c>
      <c r="R30" s="163">
        <v>2.1999999999999999E-2</v>
      </c>
      <c r="S30" s="163">
        <v>2.1999999999999999E-2</v>
      </c>
      <c r="T30" s="163">
        <v>2.1999999999999999E-2</v>
      </c>
      <c r="U30" s="163">
        <v>2.1999999999999999E-2</v>
      </c>
      <c r="V30" s="163">
        <v>2.1000000000000001E-2</v>
      </c>
      <c r="W30" s="163">
        <v>2.1000000000000001E-2</v>
      </c>
      <c r="X30" s="163">
        <v>2.1000000000000001E-2</v>
      </c>
      <c r="Y30" s="163">
        <v>2.1000000000000001E-2</v>
      </c>
      <c r="Z30" s="163">
        <v>2.1000000000000001E-2</v>
      </c>
      <c r="AA30" s="163">
        <v>2.1000000000000001E-2</v>
      </c>
      <c r="AB30" s="163">
        <v>2.1000000000000001E-2</v>
      </c>
      <c r="AE30" s="154">
        <v>23</v>
      </c>
      <c r="AF30" s="163">
        <v>2.1000000000000001E-2</v>
      </c>
    </row>
    <row r="31" spans="1:32" x14ac:dyDescent="0.25">
      <c r="A31" s="154">
        <v>24</v>
      </c>
      <c r="B31" s="163">
        <v>2.3E-2</v>
      </c>
      <c r="C31" s="163">
        <v>2.1999999999999999E-2</v>
      </c>
      <c r="D31" s="163">
        <v>2.1999999999999999E-2</v>
      </c>
      <c r="E31" s="163">
        <v>2.1999999999999999E-2</v>
      </c>
      <c r="F31" s="163">
        <v>2.1999999999999999E-2</v>
      </c>
      <c r="G31" s="163">
        <v>2.1999999999999999E-2</v>
      </c>
      <c r="H31" s="163">
        <v>2.1999999999999999E-2</v>
      </c>
      <c r="I31" s="163">
        <v>2.1999999999999999E-2</v>
      </c>
      <c r="J31" s="163">
        <v>2.1999999999999999E-2</v>
      </c>
      <c r="K31" s="163">
        <v>2.1999999999999999E-2</v>
      </c>
      <c r="L31" s="163">
        <v>2.1999999999999999E-2</v>
      </c>
      <c r="M31" s="163">
        <v>2.1999999999999999E-2</v>
      </c>
      <c r="P31" s="154">
        <v>24</v>
      </c>
      <c r="Q31" s="163">
        <v>2.1999999999999999E-2</v>
      </c>
      <c r="R31" s="163">
        <v>2.1999999999999999E-2</v>
      </c>
      <c r="S31" s="163">
        <v>2.1999999999999999E-2</v>
      </c>
      <c r="T31" s="163">
        <v>2.1999999999999999E-2</v>
      </c>
      <c r="U31" s="163">
        <v>2.1999999999999999E-2</v>
      </c>
      <c r="V31" s="163">
        <v>2.1999999999999999E-2</v>
      </c>
      <c r="W31" s="163">
        <v>2.1999999999999999E-2</v>
      </c>
      <c r="X31" s="163">
        <v>2.1999999999999999E-2</v>
      </c>
      <c r="Y31" s="163">
        <v>2.1999999999999999E-2</v>
      </c>
      <c r="Z31" s="163">
        <v>2.1999999999999999E-2</v>
      </c>
      <c r="AA31" s="163">
        <v>2.1999999999999999E-2</v>
      </c>
      <c r="AB31" s="163">
        <v>2.1999999999999999E-2</v>
      </c>
      <c r="AE31" s="154">
        <v>24</v>
      </c>
      <c r="AF31" s="163">
        <v>2.1999999999999999E-2</v>
      </c>
    </row>
    <row r="32" spans="1:32" x14ac:dyDescent="0.25">
      <c r="A32" s="154">
        <v>25</v>
      </c>
      <c r="B32" s="163">
        <v>2.3E-2</v>
      </c>
      <c r="C32" s="163">
        <v>2.3E-2</v>
      </c>
      <c r="D32" s="163">
        <v>2.3E-2</v>
      </c>
      <c r="E32" s="163">
        <v>2.3E-2</v>
      </c>
      <c r="F32" s="163">
        <v>2.3E-2</v>
      </c>
      <c r="G32" s="163">
        <v>2.3E-2</v>
      </c>
      <c r="H32" s="163">
        <v>2.3E-2</v>
      </c>
      <c r="I32" s="163">
        <v>2.3E-2</v>
      </c>
      <c r="J32" s="163">
        <v>2.3E-2</v>
      </c>
      <c r="K32" s="163">
        <v>2.3E-2</v>
      </c>
      <c r="L32" s="163">
        <v>2.1999999999999999E-2</v>
      </c>
      <c r="M32" s="163">
        <v>2.1999999999999999E-2</v>
      </c>
      <c r="P32" s="154">
        <v>25</v>
      </c>
      <c r="Q32" s="163">
        <v>2.1999999999999999E-2</v>
      </c>
      <c r="R32" s="163">
        <v>2.1999999999999999E-2</v>
      </c>
      <c r="S32" s="163">
        <v>2.1999999999999999E-2</v>
      </c>
      <c r="T32" s="163">
        <v>2.1999999999999999E-2</v>
      </c>
      <c r="U32" s="163">
        <v>2.1999999999999999E-2</v>
      </c>
      <c r="V32" s="163">
        <v>2.1999999999999999E-2</v>
      </c>
      <c r="W32" s="163">
        <v>2.1999999999999999E-2</v>
      </c>
      <c r="X32" s="163">
        <v>2.1999999999999999E-2</v>
      </c>
      <c r="Y32" s="163">
        <v>2.1999999999999999E-2</v>
      </c>
      <c r="Z32" s="163">
        <v>2.1999999999999999E-2</v>
      </c>
      <c r="AA32" s="163">
        <v>2.1999999999999999E-2</v>
      </c>
      <c r="AB32" s="163">
        <v>2.1999999999999999E-2</v>
      </c>
      <c r="AE32" s="154">
        <v>25</v>
      </c>
      <c r="AF32" s="163">
        <v>2.1999999999999999E-2</v>
      </c>
    </row>
    <row r="33" spans="1:32" x14ac:dyDescent="0.25">
      <c r="A33" s="154">
        <v>26</v>
      </c>
      <c r="B33" s="163">
        <v>2.3E-2</v>
      </c>
      <c r="C33" s="163">
        <v>2.3E-2</v>
      </c>
      <c r="D33" s="163">
        <v>2.3E-2</v>
      </c>
      <c r="E33" s="163">
        <v>2.3E-2</v>
      </c>
      <c r="F33" s="163">
        <v>2.3E-2</v>
      </c>
      <c r="G33" s="163">
        <v>2.3E-2</v>
      </c>
      <c r="H33" s="163">
        <v>2.3E-2</v>
      </c>
      <c r="I33" s="163">
        <v>2.3E-2</v>
      </c>
      <c r="J33" s="163">
        <v>2.3E-2</v>
      </c>
      <c r="K33" s="163">
        <v>2.3E-2</v>
      </c>
      <c r="L33" s="163">
        <v>2.3E-2</v>
      </c>
      <c r="M33" s="163">
        <v>2.3E-2</v>
      </c>
      <c r="P33" s="154">
        <v>26</v>
      </c>
      <c r="Q33" s="163">
        <v>2.3E-2</v>
      </c>
      <c r="R33" s="163">
        <v>2.3E-2</v>
      </c>
      <c r="S33" s="163">
        <v>2.3E-2</v>
      </c>
      <c r="T33" s="163">
        <v>2.3E-2</v>
      </c>
      <c r="U33" s="163">
        <v>2.3E-2</v>
      </c>
      <c r="V33" s="163">
        <v>2.3E-2</v>
      </c>
      <c r="W33" s="163">
        <v>2.3E-2</v>
      </c>
      <c r="X33" s="163">
        <v>2.1999999999999999E-2</v>
      </c>
      <c r="Y33" s="163">
        <v>2.1999999999999999E-2</v>
      </c>
      <c r="Z33" s="163">
        <v>2.1999999999999999E-2</v>
      </c>
      <c r="AA33" s="163">
        <v>2.1999999999999999E-2</v>
      </c>
      <c r="AB33" s="163">
        <v>2.1999999999999999E-2</v>
      </c>
      <c r="AE33" s="154">
        <v>26</v>
      </c>
      <c r="AF33" s="163">
        <v>2.1999999999999999E-2</v>
      </c>
    </row>
    <row r="34" spans="1:32" x14ac:dyDescent="0.25">
      <c r="A34" s="154">
        <v>27</v>
      </c>
      <c r="B34" s="163">
        <v>2.4E-2</v>
      </c>
      <c r="C34" s="163">
        <v>2.4E-2</v>
      </c>
      <c r="D34" s="163">
        <v>2.4E-2</v>
      </c>
      <c r="E34" s="163">
        <v>2.4E-2</v>
      </c>
      <c r="F34" s="163">
        <v>2.4E-2</v>
      </c>
      <c r="G34" s="163">
        <v>2.3E-2</v>
      </c>
      <c r="H34" s="163">
        <v>2.3E-2</v>
      </c>
      <c r="I34" s="163">
        <v>2.3E-2</v>
      </c>
      <c r="J34" s="163">
        <v>2.3E-2</v>
      </c>
      <c r="K34" s="163">
        <v>2.3E-2</v>
      </c>
      <c r="L34" s="163">
        <v>2.3E-2</v>
      </c>
      <c r="M34" s="163">
        <v>2.3E-2</v>
      </c>
      <c r="P34" s="154">
        <v>27</v>
      </c>
      <c r="Q34" s="163">
        <v>2.3E-2</v>
      </c>
      <c r="R34" s="163">
        <v>2.3E-2</v>
      </c>
      <c r="S34" s="163">
        <v>2.3E-2</v>
      </c>
      <c r="T34" s="163">
        <v>2.3E-2</v>
      </c>
      <c r="U34" s="163">
        <v>2.3E-2</v>
      </c>
      <c r="V34" s="163">
        <v>2.3E-2</v>
      </c>
      <c r="W34" s="163">
        <v>2.3E-2</v>
      </c>
      <c r="X34" s="163">
        <v>2.3E-2</v>
      </c>
      <c r="Y34" s="163">
        <v>2.3E-2</v>
      </c>
      <c r="Z34" s="163">
        <v>2.3E-2</v>
      </c>
      <c r="AA34" s="163">
        <v>2.3E-2</v>
      </c>
      <c r="AB34" s="163">
        <v>2.3E-2</v>
      </c>
      <c r="AE34" s="154">
        <v>27</v>
      </c>
      <c r="AF34" s="163">
        <v>2.3E-2</v>
      </c>
    </row>
    <row r="35" spans="1:32" x14ac:dyDescent="0.25">
      <c r="A35" s="154">
        <v>28</v>
      </c>
      <c r="B35" s="163">
        <v>2.4E-2</v>
      </c>
      <c r="C35" s="163">
        <v>2.4E-2</v>
      </c>
      <c r="D35" s="163">
        <v>2.4E-2</v>
      </c>
      <c r="E35" s="163">
        <v>2.4E-2</v>
      </c>
      <c r="F35" s="163">
        <v>2.4E-2</v>
      </c>
      <c r="G35" s="163">
        <v>2.4E-2</v>
      </c>
      <c r="H35" s="163">
        <v>2.4E-2</v>
      </c>
      <c r="I35" s="163">
        <v>2.4E-2</v>
      </c>
      <c r="J35" s="163">
        <v>2.4E-2</v>
      </c>
      <c r="K35" s="163">
        <v>2.4E-2</v>
      </c>
      <c r="L35" s="163">
        <v>2.4E-2</v>
      </c>
      <c r="M35" s="163">
        <v>2.4E-2</v>
      </c>
      <c r="P35" s="154">
        <v>28</v>
      </c>
      <c r="Q35" s="163">
        <v>2.4E-2</v>
      </c>
      <c r="R35" s="163">
        <v>2.3E-2</v>
      </c>
      <c r="S35" s="163">
        <v>2.3E-2</v>
      </c>
      <c r="T35" s="163">
        <v>2.3E-2</v>
      </c>
      <c r="U35" s="163">
        <v>2.3E-2</v>
      </c>
      <c r="V35" s="163">
        <v>2.3E-2</v>
      </c>
      <c r="W35" s="163">
        <v>2.3E-2</v>
      </c>
      <c r="X35" s="163">
        <v>2.3E-2</v>
      </c>
      <c r="Y35" s="163">
        <v>2.3E-2</v>
      </c>
      <c r="Z35" s="163">
        <v>2.3E-2</v>
      </c>
      <c r="AA35" s="163">
        <v>2.3E-2</v>
      </c>
      <c r="AB35" s="163">
        <v>2.3E-2</v>
      </c>
      <c r="AE35" s="154">
        <v>28</v>
      </c>
      <c r="AF35" s="163">
        <v>2.3E-2</v>
      </c>
    </row>
    <row r="36" spans="1:32" x14ac:dyDescent="0.25">
      <c r="A36" s="154">
        <v>29</v>
      </c>
      <c r="B36" s="163">
        <v>2.4E-2</v>
      </c>
      <c r="C36" s="163">
        <v>2.4E-2</v>
      </c>
      <c r="D36" s="163">
        <v>2.4E-2</v>
      </c>
      <c r="E36" s="163">
        <v>2.4E-2</v>
      </c>
      <c r="F36" s="163">
        <v>2.4E-2</v>
      </c>
      <c r="G36" s="163">
        <v>2.4E-2</v>
      </c>
      <c r="H36" s="163">
        <v>2.4E-2</v>
      </c>
      <c r="I36" s="163">
        <v>2.4E-2</v>
      </c>
      <c r="J36" s="163">
        <v>2.4E-2</v>
      </c>
      <c r="K36" s="163">
        <v>2.4E-2</v>
      </c>
      <c r="L36" s="163">
        <v>2.4E-2</v>
      </c>
      <c r="M36" s="163">
        <v>2.4E-2</v>
      </c>
      <c r="P36" s="154">
        <v>29</v>
      </c>
      <c r="Q36" s="163">
        <v>2.4E-2</v>
      </c>
      <c r="R36" s="163">
        <v>2.4E-2</v>
      </c>
      <c r="S36" s="163">
        <v>2.4E-2</v>
      </c>
      <c r="T36" s="163">
        <v>2.4E-2</v>
      </c>
      <c r="U36" s="163">
        <v>2.4E-2</v>
      </c>
      <c r="V36" s="163">
        <v>2.4E-2</v>
      </c>
      <c r="W36" s="163">
        <v>2.4E-2</v>
      </c>
      <c r="X36" s="163">
        <v>2.4E-2</v>
      </c>
      <c r="Y36" s="163">
        <v>2.4E-2</v>
      </c>
      <c r="Z36" s="163">
        <v>2.4E-2</v>
      </c>
      <c r="AA36" s="163">
        <v>2.3E-2</v>
      </c>
      <c r="AB36" s="163">
        <v>2.3E-2</v>
      </c>
      <c r="AE36" s="154">
        <v>29</v>
      </c>
      <c r="AF36" s="163">
        <v>2.3E-2</v>
      </c>
    </row>
    <row r="37" spans="1:32" x14ac:dyDescent="0.25">
      <c r="A37" s="154">
        <v>30</v>
      </c>
      <c r="B37" s="163">
        <v>2.5000000000000001E-2</v>
      </c>
      <c r="C37" s="163">
        <v>2.5000000000000001E-2</v>
      </c>
      <c r="D37" s="163">
        <v>2.5000000000000001E-2</v>
      </c>
      <c r="E37" s="163">
        <v>2.5000000000000001E-2</v>
      </c>
      <c r="F37" s="163">
        <v>2.5000000000000001E-2</v>
      </c>
      <c r="G37" s="163">
        <v>2.5000000000000001E-2</v>
      </c>
      <c r="H37" s="163">
        <v>2.5000000000000001E-2</v>
      </c>
      <c r="I37" s="163">
        <v>2.5000000000000001E-2</v>
      </c>
      <c r="J37" s="163">
        <v>2.5000000000000001E-2</v>
      </c>
      <c r="K37" s="163">
        <v>2.4E-2</v>
      </c>
      <c r="L37" s="163">
        <v>2.4E-2</v>
      </c>
      <c r="M37" s="163">
        <v>2.4E-2</v>
      </c>
      <c r="P37" s="154">
        <v>30</v>
      </c>
      <c r="Q37" s="163">
        <v>2.4E-2</v>
      </c>
      <c r="R37" s="163">
        <v>2.4E-2</v>
      </c>
      <c r="S37" s="163">
        <v>2.4E-2</v>
      </c>
      <c r="T37" s="163">
        <v>2.4E-2</v>
      </c>
      <c r="U37" s="163">
        <v>2.4E-2</v>
      </c>
      <c r="V37" s="163">
        <v>2.4E-2</v>
      </c>
      <c r="W37" s="163">
        <v>2.4E-2</v>
      </c>
      <c r="X37" s="163">
        <v>2.4E-2</v>
      </c>
      <c r="Y37" s="163">
        <v>2.4E-2</v>
      </c>
      <c r="Z37" s="163">
        <v>2.4E-2</v>
      </c>
      <c r="AA37" s="163">
        <v>2.4E-2</v>
      </c>
      <c r="AB37" s="163">
        <v>2.4E-2</v>
      </c>
      <c r="AE37" s="154">
        <v>30</v>
      </c>
      <c r="AF37" s="163">
        <v>2.4E-2</v>
      </c>
    </row>
    <row r="38" spans="1:32" x14ac:dyDescent="0.25">
      <c r="A38" s="154">
        <v>31</v>
      </c>
      <c r="B38" s="163">
        <v>2.5000000000000001E-2</v>
      </c>
      <c r="C38" s="163">
        <v>2.5000000000000001E-2</v>
      </c>
      <c r="D38" s="163">
        <v>2.5000000000000001E-2</v>
      </c>
      <c r="E38" s="163">
        <v>2.5000000000000001E-2</v>
      </c>
      <c r="F38" s="163">
        <v>2.5000000000000001E-2</v>
      </c>
      <c r="G38" s="163">
        <v>2.5000000000000001E-2</v>
      </c>
      <c r="H38" s="163">
        <v>2.5000000000000001E-2</v>
      </c>
      <c r="I38" s="163">
        <v>2.5000000000000001E-2</v>
      </c>
      <c r="J38" s="163">
        <v>2.5000000000000001E-2</v>
      </c>
      <c r="K38" s="163">
        <v>2.5000000000000001E-2</v>
      </c>
      <c r="L38" s="163">
        <v>2.5000000000000001E-2</v>
      </c>
      <c r="M38" s="163">
        <v>2.5000000000000001E-2</v>
      </c>
      <c r="P38" s="154">
        <v>31</v>
      </c>
      <c r="Q38" s="163">
        <v>2.5000000000000001E-2</v>
      </c>
      <c r="R38" s="163">
        <v>2.5000000000000001E-2</v>
      </c>
      <c r="S38" s="163">
        <v>2.5000000000000001E-2</v>
      </c>
      <c r="T38" s="163">
        <v>2.5000000000000001E-2</v>
      </c>
      <c r="U38" s="163">
        <v>2.5000000000000001E-2</v>
      </c>
      <c r="V38" s="163">
        <v>2.5000000000000001E-2</v>
      </c>
      <c r="W38" s="163">
        <v>2.4E-2</v>
      </c>
      <c r="X38" s="163">
        <v>2.4E-2</v>
      </c>
      <c r="Y38" s="163">
        <v>2.4E-2</v>
      </c>
      <c r="Z38" s="163">
        <v>2.4E-2</v>
      </c>
      <c r="AA38" s="163">
        <v>2.4E-2</v>
      </c>
      <c r="AB38" s="163">
        <v>2.4E-2</v>
      </c>
      <c r="AE38" s="154">
        <v>31</v>
      </c>
      <c r="AF38" s="163">
        <v>2.4E-2</v>
      </c>
    </row>
    <row r="39" spans="1:32" x14ac:dyDescent="0.25">
      <c r="A39" s="154">
        <v>32</v>
      </c>
      <c r="B39" s="163">
        <v>2.5999999999999999E-2</v>
      </c>
      <c r="C39" s="163">
        <v>2.5999999999999999E-2</v>
      </c>
      <c r="D39" s="163">
        <v>2.5999999999999999E-2</v>
      </c>
      <c r="E39" s="163">
        <v>2.5999999999999999E-2</v>
      </c>
      <c r="F39" s="163">
        <v>2.5999999999999999E-2</v>
      </c>
      <c r="G39" s="163">
        <v>2.5000000000000001E-2</v>
      </c>
      <c r="H39" s="163">
        <v>2.5000000000000001E-2</v>
      </c>
      <c r="I39" s="163">
        <v>2.5000000000000001E-2</v>
      </c>
      <c r="J39" s="163">
        <v>2.5000000000000001E-2</v>
      </c>
      <c r="K39" s="163">
        <v>2.5000000000000001E-2</v>
      </c>
      <c r="L39" s="163">
        <v>2.5000000000000001E-2</v>
      </c>
      <c r="M39" s="163">
        <v>2.5000000000000001E-2</v>
      </c>
      <c r="P39" s="154">
        <v>32</v>
      </c>
      <c r="Q39" s="163">
        <v>2.5000000000000001E-2</v>
      </c>
      <c r="R39" s="163">
        <v>2.5000000000000001E-2</v>
      </c>
      <c r="S39" s="163">
        <v>2.5000000000000001E-2</v>
      </c>
      <c r="T39" s="163">
        <v>2.5000000000000001E-2</v>
      </c>
      <c r="U39" s="163">
        <v>2.5000000000000001E-2</v>
      </c>
      <c r="V39" s="163">
        <v>2.5000000000000001E-2</v>
      </c>
      <c r="W39" s="163">
        <v>2.5000000000000001E-2</v>
      </c>
      <c r="X39" s="163">
        <v>2.5000000000000001E-2</v>
      </c>
      <c r="Y39" s="163">
        <v>2.5000000000000001E-2</v>
      </c>
      <c r="Z39" s="163">
        <v>2.5000000000000001E-2</v>
      </c>
      <c r="AA39" s="163">
        <v>2.5000000000000001E-2</v>
      </c>
      <c r="AB39" s="163">
        <v>2.5000000000000001E-2</v>
      </c>
      <c r="AE39" s="154">
        <v>32</v>
      </c>
      <c r="AF39" s="163">
        <v>2.5000000000000001E-2</v>
      </c>
    </row>
    <row r="40" spans="1:32" x14ac:dyDescent="0.25">
      <c r="A40" s="154">
        <v>33</v>
      </c>
      <c r="B40" s="163">
        <v>2.5999999999999999E-2</v>
      </c>
      <c r="C40" s="163">
        <v>2.5999999999999999E-2</v>
      </c>
      <c r="D40" s="163">
        <v>2.5999999999999999E-2</v>
      </c>
      <c r="E40" s="163">
        <v>2.5999999999999999E-2</v>
      </c>
      <c r="F40" s="163">
        <v>2.5999999999999999E-2</v>
      </c>
      <c r="G40" s="163">
        <v>2.5999999999999999E-2</v>
      </c>
      <c r="H40" s="163">
        <v>2.5999999999999999E-2</v>
      </c>
      <c r="I40" s="163">
        <v>2.5999999999999999E-2</v>
      </c>
      <c r="J40" s="163">
        <v>2.5999999999999999E-2</v>
      </c>
      <c r="K40" s="163">
        <v>2.5999999999999999E-2</v>
      </c>
      <c r="L40" s="163">
        <v>2.5999999999999999E-2</v>
      </c>
      <c r="M40" s="163">
        <v>2.5999999999999999E-2</v>
      </c>
      <c r="P40" s="154">
        <v>33</v>
      </c>
      <c r="Q40" s="163">
        <v>2.5999999999999999E-2</v>
      </c>
      <c r="R40" s="163">
        <v>2.5999999999999999E-2</v>
      </c>
      <c r="S40" s="163">
        <v>2.5000000000000001E-2</v>
      </c>
      <c r="T40" s="163">
        <v>2.5000000000000001E-2</v>
      </c>
      <c r="U40" s="163">
        <v>2.5000000000000001E-2</v>
      </c>
      <c r="V40" s="163">
        <v>2.5000000000000001E-2</v>
      </c>
      <c r="W40" s="163">
        <v>2.5000000000000001E-2</v>
      </c>
      <c r="X40" s="163">
        <v>2.5000000000000001E-2</v>
      </c>
      <c r="Y40" s="163">
        <v>2.5000000000000001E-2</v>
      </c>
      <c r="Z40" s="163">
        <v>2.5000000000000001E-2</v>
      </c>
      <c r="AA40" s="163">
        <v>2.5000000000000001E-2</v>
      </c>
      <c r="AB40" s="163">
        <v>2.5000000000000001E-2</v>
      </c>
      <c r="AE40" s="154">
        <v>33</v>
      </c>
      <c r="AF40" s="163">
        <v>2.5000000000000001E-2</v>
      </c>
    </row>
    <row r="41" spans="1:32" x14ac:dyDescent="0.25">
      <c r="A41" s="154">
        <v>34</v>
      </c>
      <c r="B41" s="163">
        <v>2.7E-2</v>
      </c>
      <c r="C41" s="163">
        <v>2.7E-2</v>
      </c>
      <c r="D41" s="163">
        <v>2.5999999999999999E-2</v>
      </c>
      <c r="E41" s="163">
        <v>2.5999999999999999E-2</v>
      </c>
      <c r="F41" s="163">
        <v>2.5999999999999999E-2</v>
      </c>
      <c r="G41" s="163">
        <v>2.5999999999999999E-2</v>
      </c>
      <c r="H41" s="163">
        <v>2.5999999999999999E-2</v>
      </c>
      <c r="I41" s="163">
        <v>2.5999999999999999E-2</v>
      </c>
      <c r="J41" s="163">
        <v>2.5999999999999999E-2</v>
      </c>
      <c r="K41" s="163">
        <v>2.5999999999999999E-2</v>
      </c>
      <c r="L41" s="163">
        <v>2.5999999999999999E-2</v>
      </c>
      <c r="M41" s="163">
        <v>2.5999999999999999E-2</v>
      </c>
      <c r="P41" s="154">
        <v>34</v>
      </c>
      <c r="Q41" s="163">
        <v>2.5999999999999999E-2</v>
      </c>
      <c r="R41" s="163">
        <v>2.5999999999999999E-2</v>
      </c>
      <c r="S41" s="163">
        <v>2.5999999999999999E-2</v>
      </c>
      <c r="T41" s="163">
        <v>2.5999999999999999E-2</v>
      </c>
      <c r="U41" s="163">
        <v>2.5999999999999999E-2</v>
      </c>
      <c r="V41" s="163">
        <v>2.5999999999999999E-2</v>
      </c>
      <c r="W41" s="163">
        <v>2.5999999999999999E-2</v>
      </c>
      <c r="X41" s="163">
        <v>2.5999999999999999E-2</v>
      </c>
      <c r="Y41" s="163">
        <v>2.5999999999999999E-2</v>
      </c>
      <c r="Z41" s="163">
        <v>2.5999999999999999E-2</v>
      </c>
      <c r="AA41" s="163">
        <v>2.5999999999999999E-2</v>
      </c>
      <c r="AB41" s="163">
        <v>2.5000000000000001E-2</v>
      </c>
      <c r="AE41" s="154">
        <v>34</v>
      </c>
      <c r="AF41" s="163">
        <v>2.5000000000000001E-2</v>
      </c>
    </row>
    <row r="42" spans="1:32" x14ac:dyDescent="0.25">
      <c r="A42" s="154">
        <v>35</v>
      </c>
      <c r="B42" s="163">
        <v>2.7E-2</v>
      </c>
      <c r="C42" s="163">
        <v>2.7E-2</v>
      </c>
      <c r="D42" s="163">
        <v>2.7E-2</v>
      </c>
      <c r="E42" s="163">
        <v>2.7E-2</v>
      </c>
      <c r="F42" s="163">
        <v>2.7E-2</v>
      </c>
      <c r="G42" s="163">
        <v>2.7E-2</v>
      </c>
      <c r="H42" s="163">
        <v>2.7E-2</v>
      </c>
      <c r="I42" s="163">
        <v>2.7E-2</v>
      </c>
      <c r="J42" s="163">
        <v>2.7E-2</v>
      </c>
      <c r="K42" s="163">
        <v>2.7E-2</v>
      </c>
      <c r="L42" s="163">
        <v>2.7E-2</v>
      </c>
      <c r="M42" s="163">
        <v>2.5999999999999999E-2</v>
      </c>
      <c r="P42" s="154">
        <v>35</v>
      </c>
      <c r="Q42" s="163">
        <v>2.5999999999999999E-2</v>
      </c>
      <c r="R42" s="163">
        <v>2.5999999999999999E-2</v>
      </c>
      <c r="S42" s="163">
        <v>2.5999999999999999E-2</v>
      </c>
      <c r="T42" s="163">
        <v>2.5999999999999999E-2</v>
      </c>
      <c r="U42" s="163">
        <v>2.5999999999999999E-2</v>
      </c>
      <c r="V42" s="163">
        <v>2.5999999999999999E-2</v>
      </c>
      <c r="W42" s="163">
        <v>2.5999999999999999E-2</v>
      </c>
      <c r="X42" s="163">
        <v>2.5999999999999999E-2</v>
      </c>
      <c r="Y42" s="163">
        <v>2.5999999999999999E-2</v>
      </c>
      <c r="Z42" s="163">
        <v>2.5999999999999999E-2</v>
      </c>
      <c r="AA42" s="163">
        <v>2.5999999999999999E-2</v>
      </c>
      <c r="AB42" s="163">
        <v>2.5999999999999999E-2</v>
      </c>
      <c r="AE42" s="154">
        <v>35</v>
      </c>
      <c r="AF42" s="163">
        <v>2.5999999999999999E-2</v>
      </c>
    </row>
    <row r="43" spans="1:32" x14ac:dyDescent="0.25">
      <c r="A43" s="154">
        <v>36</v>
      </c>
      <c r="B43" s="163">
        <v>2.8000000000000001E-2</v>
      </c>
      <c r="C43" s="163">
        <v>2.7E-2</v>
      </c>
      <c r="D43" s="163">
        <v>2.7E-2</v>
      </c>
      <c r="E43" s="163">
        <v>2.7E-2</v>
      </c>
      <c r="F43" s="163">
        <v>2.7E-2</v>
      </c>
      <c r="G43" s="163">
        <v>2.7E-2</v>
      </c>
      <c r="H43" s="163">
        <v>2.7E-2</v>
      </c>
      <c r="I43" s="163">
        <v>2.7E-2</v>
      </c>
      <c r="J43" s="163">
        <v>2.7E-2</v>
      </c>
      <c r="K43" s="163">
        <v>2.7E-2</v>
      </c>
      <c r="L43" s="163">
        <v>2.7E-2</v>
      </c>
      <c r="M43" s="163">
        <v>2.7E-2</v>
      </c>
      <c r="P43" s="154">
        <v>36</v>
      </c>
      <c r="Q43" s="163">
        <v>2.7E-2</v>
      </c>
      <c r="R43" s="163">
        <v>2.7E-2</v>
      </c>
      <c r="S43" s="163">
        <v>2.7E-2</v>
      </c>
      <c r="T43" s="163">
        <v>2.7E-2</v>
      </c>
      <c r="U43" s="163">
        <v>2.7E-2</v>
      </c>
      <c r="V43" s="163">
        <v>2.7E-2</v>
      </c>
      <c r="W43" s="163">
        <v>2.7E-2</v>
      </c>
      <c r="X43" s="163">
        <v>2.7E-2</v>
      </c>
      <c r="Y43" s="163">
        <v>2.5999999999999999E-2</v>
      </c>
      <c r="Z43" s="163">
        <v>2.5999999999999999E-2</v>
      </c>
      <c r="AA43" s="163">
        <v>2.5999999999999999E-2</v>
      </c>
      <c r="AB43" s="163">
        <v>2.5999999999999999E-2</v>
      </c>
      <c r="AE43" s="154">
        <v>36</v>
      </c>
      <c r="AF43" s="163">
        <v>2.5999999999999999E-2</v>
      </c>
    </row>
    <row r="44" spans="1:32" x14ac:dyDescent="0.25">
      <c r="A44" s="154">
        <v>37</v>
      </c>
      <c r="B44" s="163">
        <v>2.8000000000000001E-2</v>
      </c>
      <c r="C44" s="163">
        <v>2.8000000000000001E-2</v>
      </c>
      <c r="D44" s="163">
        <v>2.8000000000000001E-2</v>
      </c>
      <c r="E44" s="163">
        <v>2.8000000000000001E-2</v>
      </c>
      <c r="F44" s="163">
        <v>2.8000000000000001E-2</v>
      </c>
      <c r="G44" s="163">
        <v>2.8000000000000001E-2</v>
      </c>
      <c r="H44" s="163">
        <v>2.8000000000000001E-2</v>
      </c>
      <c r="I44" s="163">
        <v>2.8000000000000001E-2</v>
      </c>
      <c r="J44" s="163">
        <v>2.8000000000000001E-2</v>
      </c>
      <c r="K44" s="163">
        <v>2.7E-2</v>
      </c>
      <c r="L44" s="163">
        <v>2.7E-2</v>
      </c>
      <c r="M44" s="163">
        <v>2.7E-2</v>
      </c>
      <c r="P44" s="154">
        <v>37</v>
      </c>
      <c r="Q44" s="163">
        <v>2.7E-2</v>
      </c>
      <c r="R44" s="163">
        <v>2.7E-2</v>
      </c>
      <c r="S44" s="163">
        <v>2.7E-2</v>
      </c>
      <c r="T44" s="163">
        <v>2.7E-2</v>
      </c>
      <c r="U44" s="163">
        <v>2.7E-2</v>
      </c>
      <c r="V44" s="163">
        <v>2.7E-2</v>
      </c>
      <c r="W44" s="163">
        <v>2.7E-2</v>
      </c>
      <c r="X44" s="163">
        <v>2.7E-2</v>
      </c>
      <c r="Y44" s="163">
        <v>2.7E-2</v>
      </c>
      <c r="Z44" s="163">
        <v>2.7E-2</v>
      </c>
      <c r="AA44" s="163">
        <v>2.7E-2</v>
      </c>
      <c r="AB44" s="163">
        <v>2.7E-2</v>
      </c>
      <c r="AE44" s="154">
        <v>37</v>
      </c>
      <c r="AF44" s="163">
        <v>2.7E-2</v>
      </c>
    </row>
    <row r="45" spans="1:32" x14ac:dyDescent="0.25">
      <c r="A45" s="154">
        <v>38</v>
      </c>
      <c r="B45" s="163">
        <v>2.8000000000000001E-2</v>
      </c>
      <c r="C45" s="163">
        <v>2.8000000000000001E-2</v>
      </c>
      <c r="D45" s="163">
        <v>2.8000000000000001E-2</v>
      </c>
      <c r="E45" s="163">
        <v>2.8000000000000001E-2</v>
      </c>
      <c r="F45" s="163">
        <v>2.8000000000000001E-2</v>
      </c>
      <c r="G45" s="163">
        <v>2.8000000000000001E-2</v>
      </c>
      <c r="H45" s="163">
        <v>2.8000000000000001E-2</v>
      </c>
      <c r="I45" s="163">
        <v>2.8000000000000001E-2</v>
      </c>
      <c r="J45" s="163">
        <v>2.8000000000000001E-2</v>
      </c>
      <c r="K45" s="163">
        <v>2.8000000000000001E-2</v>
      </c>
      <c r="L45" s="163">
        <v>2.8000000000000001E-2</v>
      </c>
      <c r="M45" s="163">
        <v>2.8000000000000001E-2</v>
      </c>
      <c r="P45" s="154">
        <v>38</v>
      </c>
      <c r="Q45" s="163">
        <v>2.8000000000000001E-2</v>
      </c>
      <c r="R45" s="163">
        <v>2.8000000000000001E-2</v>
      </c>
      <c r="S45" s="163">
        <v>2.8000000000000001E-2</v>
      </c>
      <c r="T45" s="163">
        <v>2.8000000000000001E-2</v>
      </c>
      <c r="U45" s="163">
        <v>2.8000000000000001E-2</v>
      </c>
      <c r="V45" s="163">
        <v>2.8000000000000001E-2</v>
      </c>
      <c r="W45" s="163">
        <v>2.7E-2</v>
      </c>
      <c r="X45" s="163">
        <v>2.7E-2</v>
      </c>
      <c r="Y45" s="163">
        <v>2.7E-2</v>
      </c>
      <c r="Z45" s="163">
        <v>2.7E-2</v>
      </c>
      <c r="AA45" s="163">
        <v>2.7E-2</v>
      </c>
      <c r="AB45" s="163">
        <v>2.7E-2</v>
      </c>
      <c r="AE45" s="154">
        <v>38</v>
      </c>
      <c r="AF45" s="163">
        <v>2.7E-2</v>
      </c>
    </row>
    <row r="46" spans="1:32" x14ac:dyDescent="0.25">
      <c r="A46" s="154">
        <v>39</v>
      </c>
      <c r="B46" s="163">
        <v>2.9000000000000001E-2</v>
      </c>
      <c r="C46" s="163">
        <v>2.9000000000000001E-2</v>
      </c>
      <c r="D46" s="163">
        <v>2.9000000000000001E-2</v>
      </c>
      <c r="E46" s="163">
        <v>2.9000000000000001E-2</v>
      </c>
      <c r="F46" s="163">
        <v>2.9000000000000001E-2</v>
      </c>
      <c r="G46" s="163">
        <v>2.9000000000000001E-2</v>
      </c>
      <c r="H46" s="163">
        <v>2.9000000000000001E-2</v>
      </c>
      <c r="I46" s="163">
        <v>2.9000000000000001E-2</v>
      </c>
      <c r="J46" s="163">
        <v>2.8000000000000001E-2</v>
      </c>
      <c r="K46" s="163">
        <v>2.8000000000000001E-2</v>
      </c>
      <c r="L46" s="163">
        <v>2.8000000000000001E-2</v>
      </c>
      <c r="M46" s="163">
        <v>2.8000000000000001E-2</v>
      </c>
      <c r="P46" s="154">
        <v>39</v>
      </c>
      <c r="Q46" s="163">
        <v>2.8000000000000001E-2</v>
      </c>
      <c r="R46" s="163">
        <v>2.8000000000000001E-2</v>
      </c>
      <c r="S46" s="163">
        <v>2.8000000000000001E-2</v>
      </c>
      <c r="T46" s="163">
        <v>2.8000000000000001E-2</v>
      </c>
      <c r="U46" s="163">
        <v>2.8000000000000001E-2</v>
      </c>
      <c r="V46" s="163">
        <v>2.8000000000000001E-2</v>
      </c>
      <c r="W46" s="163">
        <v>2.8000000000000001E-2</v>
      </c>
      <c r="X46" s="163">
        <v>2.8000000000000001E-2</v>
      </c>
      <c r="Y46" s="163">
        <v>2.8000000000000001E-2</v>
      </c>
      <c r="Z46" s="163">
        <v>2.8000000000000001E-2</v>
      </c>
      <c r="AA46" s="163">
        <v>2.8000000000000001E-2</v>
      </c>
      <c r="AB46" s="163">
        <v>2.8000000000000001E-2</v>
      </c>
      <c r="AE46" s="154">
        <v>39</v>
      </c>
      <c r="AF46" s="163">
        <v>2.8000000000000001E-2</v>
      </c>
    </row>
    <row r="47" spans="1:32" x14ac:dyDescent="0.25">
      <c r="A47" s="154">
        <v>40</v>
      </c>
      <c r="B47" s="163">
        <v>2.9000000000000001E-2</v>
      </c>
      <c r="C47" s="163">
        <v>2.9000000000000001E-2</v>
      </c>
      <c r="D47" s="163">
        <v>2.9000000000000001E-2</v>
      </c>
      <c r="E47" s="163">
        <v>2.9000000000000001E-2</v>
      </c>
      <c r="F47" s="163">
        <v>2.9000000000000001E-2</v>
      </c>
      <c r="G47" s="163">
        <v>2.9000000000000001E-2</v>
      </c>
      <c r="H47" s="163">
        <v>2.9000000000000001E-2</v>
      </c>
      <c r="I47" s="163">
        <v>2.9000000000000001E-2</v>
      </c>
      <c r="J47" s="163">
        <v>2.9000000000000001E-2</v>
      </c>
      <c r="K47" s="163">
        <v>2.9000000000000001E-2</v>
      </c>
      <c r="L47" s="163">
        <v>2.9000000000000001E-2</v>
      </c>
      <c r="M47" s="163">
        <v>2.9000000000000001E-2</v>
      </c>
      <c r="P47" s="154">
        <v>40</v>
      </c>
      <c r="Q47" s="163">
        <v>2.9000000000000001E-2</v>
      </c>
      <c r="R47" s="163">
        <v>2.9000000000000001E-2</v>
      </c>
      <c r="S47" s="163">
        <v>2.9000000000000001E-2</v>
      </c>
      <c r="T47" s="163">
        <v>2.9000000000000001E-2</v>
      </c>
      <c r="U47" s="163">
        <v>2.9000000000000001E-2</v>
      </c>
      <c r="V47" s="163">
        <v>2.8000000000000001E-2</v>
      </c>
      <c r="W47" s="163">
        <v>2.8000000000000001E-2</v>
      </c>
      <c r="X47" s="163">
        <v>2.8000000000000001E-2</v>
      </c>
      <c r="Y47" s="163">
        <v>2.8000000000000001E-2</v>
      </c>
      <c r="Z47" s="163">
        <v>2.8000000000000001E-2</v>
      </c>
      <c r="AA47" s="163">
        <v>2.8000000000000001E-2</v>
      </c>
      <c r="AB47" s="163">
        <v>2.8000000000000001E-2</v>
      </c>
      <c r="AE47" s="154">
        <v>40</v>
      </c>
      <c r="AF47" s="163">
        <v>2.8000000000000001E-2</v>
      </c>
    </row>
    <row r="48" spans="1:32" x14ac:dyDescent="0.25">
      <c r="A48" s="154">
        <v>41</v>
      </c>
      <c r="B48" s="163">
        <v>0.03</v>
      </c>
      <c r="C48" s="163">
        <v>0.03</v>
      </c>
      <c r="D48" s="163">
        <v>0.03</v>
      </c>
      <c r="E48" s="163">
        <v>0.03</v>
      </c>
      <c r="F48" s="163">
        <v>0.03</v>
      </c>
      <c r="G48" s="163">
        <v>0.03</v>
      </c>
      <c r="H48" s="163">
        <v>0.03</v>
      </c>
      <c r="I48" s="163">
        <v>0.03</v>
      </c>
      <c r="J48" s="163">
        <v>2.9000000000000001E-2</v>
      </c>
      <c r="K48" s="163">
        <v>2.9000000000000001E-2</v>
      </c>
      <c r="L48" s="163">
        <v>2.9000000000000001E-2</v>
      </c>
      <c r="M48" s="163">
        <v>2.9000000000000001E-2</v>
      </c>
      <c r="P48" s="154">
        <v>41</v>
      </c>
      <c r="Q48" s="163">
        <v>2.9000000000000001E-2</v>
      </c>
      <c r="R48" s="163">
        <v>2.9000000000000001E-2</v>
      </c>
      <c r="S48" s="163">
        <v>2.9000000000000001E-2</v>
      </c>
      <c r="T48" s="163">
        <v>2.9000000000000001E-2</v>
      </c>
      <c r="U48" s="163">
        <v>2.9000000000000001E-2</v>
      </c>
      <c r="V48" s="163">
        <v>2.9000000000000001E-2</v>
      </c>
      <c r="W48" s="163">
        <v>2.9000000000000001E-2</v>
      </c>
      <c r="X48" s="163">
        <v>2.9000000000000001E-2</v>
      </c>
      <c r="Y48" s="163">
        <v>2.9000000000000001E-2</v>
      </c>
      <c r="Z48" s="163">
        <v>2.9000000000000001E-2</v>
      </c>
      <c r="AA48" s="163">
        <v>2.9000000000000001E-2</v>
      </c>
      <c r="AB48" s="163">
        <v>2.9000000000000001E-2</v>
      </c>
      <c r="AE48" s="154">
        <v>41</v>
      </c>
      <c r="AF48" s="163">
        <v>2.9000000000000001E-2</v>
      </c>
    </row>
    <row r="49" spans="1:32" x14ac:dyDescent="0.25">
      <c r="A49" s="154">
        <v>42</v>
      </c>
      <c r="B49" s="163">
        <v>0.03</v>
      </c>
      <c r="C49" s="163">
        <v>0.03</v>
      </c>
      <c r="D49" s="163">
        <v>0.03</v>
      </c>
      <c r="E49" s="163">
        <v>0.03</v>
      </c>
      <c r="F49" s="163">
        <v>0.03</v>
      </c>
      <c r="G49" s="163">
        <v>0.03</v>
      </c>
      <c r="H49" s="163">
        <v>0.03</v>
      </c>
      <c r="I49" s="163">
        <v>0.03</v>
      </c>
      <c r="J49" s="163">
        <v>0.03</v>
      </c>
      <c r="K49" s="163">
        <v>0.03</v>
      </c>
      <c r="L49" s="163">
        <v>0.03</v>
      </c>
      <c r="M49" s="163">
        <v>0.03</v>
      </c>
      <c r="P49" s="154">
        <v>42</v>
      </c>
      <c r="Q49" s="163">
        <v>0.03</v>
      </c>
      <c r="R49" s="163">
        <v>0.03</v>
      </c>
      <c r="S49" s="163">
        <v>0.03</v>
      </c>
      <c r="T49" s="163">
        <v>0.03</v>
      </c>
      <c r="U49" s="163">
        <v>0.03</v>
      </c>
      <c r="V49" s="163">
        <v>2.9000000000000001E-2</v>
      </c>
      <c r="W49" s="163">
        <v>2.9000000000000001E-2</v>
      </c>
      <c r="X49" s="163">
        <v>2.9000000000000001E-2</v>
      </c>
      <c r="Y49" s="163">
        <v>2.9000000000000001E-2</v>
      </c>
      <c r="Z49" s="163">
        <v>2.9000000000000001E-2</v>
      </c>
      <c r="AA49" s="163">
        <v>2.9000000000000001E-2</v>
      </c>
      <c r="AB49" s="163">
        <v>2.9000000000000001E-2</v>
      </c>
      <c r="AE49" s="154">
        <v>42</v>
      </c>
      <c r="AF49" s="163">
        <v>2.9000000000000001E-2</v>
      </c>
    </row>
    <row r="50" spans="1:32" x14ac:dyDescent="0.25">
      <c r="A50" s="154">
        <v>43</v>
      </c>
      <c r="B50" s="163">
        <v>3.1E-2</v>
      </c>
      <c r="C50" s="163">
        <v>3.1E-2</v>
      </c>
      <c r="D50" s="163">
        <v>3.1E-2</v>
      </c>
      <c r="E50" s="163">
        <v>3.1E-2</v>
      </c>
      <c r="F50" s="163">
        <v>3.1E-2</v>
      </c>
      <c r="G50" s="163">
        <v>3.1E-2</v>
      </c>
      <c r="H50" s="163">
        <v>3.1E-2</v>
      </c>
      <c r="I50" s="163">
        <v>3.1E-2</v>
      </c>
      <c r="J50" s="163">
        <v>3.1E-2</v>
      </c>
      <c r="K50" s="163">
        <v>0.03</v>
      </c>
      <c r="L50" s="163">
        <v>0.03</v>
      </c>
      <c r="M50" s="163">
        <v>0.03</v>
      </c>
      <c r="P50" s="154">
        <v>43</v>
      </c>
      <c r="Q50" s="163">
        <v>0.03</v>
      </c>
      <c r="R50" s="163">
        <v>0.03</v>
      </c>
      <c r="S50" s="163">
        <v>0.03</v>
      </c>
      <c r="T50" s="163">
        <v>0.03</v>
      </c>
      <c r="U50" s="163">
        <v>0.03</v>
      </c>
      <c r="V50" s="163">
        <v>0.03</v>
      </c>
      <c r="W50" s="163">
        <v>0.03</v>
      </c>
      <c r="X50" s="163">
        <v>0.03</v>
      </c>
      <c r="Y50" s="163">
        <v>0.03</v>
      </c>
      <c r="Z50" s="163">
        <v>0.03</v>
      </c>
      <c r="AA50" s="163">
        <v>0.03</v>
      </c>
      <c r="AB50" s="163">
        <v>0.03</v>
      </c>
      <c r="AE50" s="154">
        <v>43</v>
      </c>
      <c r="AF50" s="163">
        <v>0.03</v>
      </c>
    </row>
    <row r="51" spans="1:32" x14ac:dyDescent="0.25">
      <c r="A51" s="154">
        <v>44</v>
      </c>
      <c r="B51" s="163">
        <v>3.2000000000000001E-2</v>
      </c>
      <c r="C51" s="163">
        <v>3.1E-2</v>
      </c>
      <c r="D51" s="163">
        <v>3.1E-2</v>
      </c>
      <c r="E51" s="163">
        <v>3.1E-2</v>
      </c>
      <c r="F51" s="163">
        <v>3.1E-2</v>
      </c>
      <c r="G51" s="163">
        <v>3.1E-2</v>
      </c>
      <c r="H51" s="163">
        <v>3.1E-2</v>
      </c>
      <c r="I51" s="163">
        <v>3.1E-2</v>
      </c>
      <c r="J51" s="163">
        <v>3.1E-2</v>
      </c>
      <c r="K51" s="163">
        <v>3.1E-2</v>
      </c>
      <c r="L51" s="163">
        <v>3.1E-2</v>
      </c>
      <c r="M51" s="163">
        <v>3.1E-2</v>
      </c>
      <c r="P51" s="154">
        <v>44</v>
      </c>
      <c r="Q51" s="163">
        <v>3.1E-2</v>
      </c>
      <c r="R51" s="163">
        <v>3.1E-2</v>
      </c>
      <c r="S51" s="163">
        <v>3.1E-2</v>
      </c>
      <c r="T51" s="163">
        <v>3.1E-2</v>
      </c>
      <c r="U51" s="163">
        <v>3.1E-2</v>
      </c>
      <c r="V51" s="163">
        <v>0.03</v>
      </c>
      <c r="W51" s="163">
        <v>0.03</v>
      </c>
      <c r="X51" s="163">
        <v>0.03</v>
      </c>
      <c r="Y51" s="163">
        <v>0.03</v>
      </c>
      <c r="Z51" s="163">
        <v>0.03</v>
      </c>
      <c r="AA51" s="163">
        <v>0.03</v>
      </c>
      <c r="AB51" s="163">
        <v>0.03</v>
      </c>
      <c r="AE51" s="154">
        <v>44</v>
      </c>
      <c r="AF51" s="163">
        <v>0.03</v>
      </c>
    </row>
    <row r="52" spans="1:32" x14ac:dyDescent="0.25">
      <c r="A52" s="154">
        <v>45</v>
      </c>
      <c r="B52" s="163">
        <v>3.2000000000000001E-2</v>
      </c>
      <c r="C52" s="163">
        <v>3.2000000000000001E-2</v>
      </c>
      <c r="D52" s="163">
        <v>3.2000000000000001E-2</v>
      </c>
      <c r="E52" s="163">
        <v>3.2000000000000001E-2</v>
      </c>
      <c r="F52" s="163">
        <v>3.2000000000000001E-2</v>
      </c>
      <c r="G52" s="163">
        <v>3.2000000000000001E-2</v>
      </c>
      <c r="H52" s="163">
        <v>3.2000000000000001E-2</v>
      </c>
      <c r="I52" s="163">
        <v>3.2000000000000001E-2</v>
      </c>
      <c r="J52" s="163">
        <v>3.2000000000000001E-2</v>
      </c>
      <c r="K52" s="163">
        <v>3.2000000000000001E-2</v>
      </c>
      <c r="L52" s="163">
        <v>3.1E-2</v>
      </c>
      <c r="M52" s="163">
        <v>3.1E-2</v>
      </c>
      <c r="P52" s="154">
        <v>45</v>
      </c>
      <c r="Q52" s="163">
        <v>3.1E-2</v>
      </c>
      <c r="R52" s="163">
        <v>3.1E-2</v>
      </c>
      <c r="S52" s="163">
        <v>3.1E-2</v>
      </c>
      <c r="T52" s="163">
        <v>3.1E-2</v>
      </c>
      <c r="U52" s="163">
        <v>3.1E-2</v>
      </c>
      <c r="V52" s="163">
        <v>3.1E-2</v>
      </c>
      <c r="W52" s="163">
        <v>3.1E-2</v>
      </c>
      <c r="X52" s="163">
        <v>3.1E-2</v>
      </c>
      <c r="Y52" s="163">
        <v>3.1E-2</v>
      </c>
      <c r="Z52" s="163">
        <v>3.1E-2</v>
      </c>
      <c r="AA52" s="163">
        <v>3.1E-2</v>
      </c>
      <c r="AB52" s="163">
        <v>3.1E-2</v>
      </c>
      <c r="AE52" s="154">
        <v>45</v>
      </c>
      <c r="AF52" s="163">
        <v>3.1E-2</v>
      </c>
    </row>
    <row r="53" spans="1:32" x14ac:dyDescent="0.25">
      <c r="A53" s="154">
        <v>46</v>
      </c>
      <c r="B53" s="163">
        <v>3.3000000000000002E-2</v>
      </c>
      <c r="C53" s="163">
        <v>3.3000000000000002E-2</v>
      </c>
      <c r="D53" s="163">
        <v>3.3000000000000002E-2</v>
      </c>
      <c r="E53" s="163">
        <v>3.2000000000000001E-2</v>
      </c>
      <c r="F53" s="163">
        <v>3.2000000000000001E-2</v>
      </c>
      <c r="G53" s="163">
        <v>3.2000000000000001E-2</v>
      </c>
      <c r="H53" s="163">
        <v>3.2000000000000001E-2</v>
      </c>
      <c r="I53" s="163">
        <v>3.2000000000000001E-2</v>
      </c>
      <c r="J53" s="163">
        <v>3.2000000000000001E-2</v>
      </c>
      <c r="K53" s="163">
        <v>3.2000000000000001E-2</v>
      </c>
      <c r="L53" s="163">
        <v>3.2000000000000001E-2</v>
      </c>
      <c r="M53" s="163">
        <v>3.2000000000000001E-2</v>
      </c>
      <c r="P53" s="154">
        <v>46</v>
      </c>
      <c r="Q53" s="163">
        <v>3.2000000000000001E-2</v>
      </c>
      <c r="R53" s="163">
        <v>3.2000000000000001E-2</v>
      </c>
      <c r="S53" s="163">
        <v>3.2000000000000001E-2</v>
      </c>
      <c r="T53" s="163">
        <v>3.2000000000000001E-2</v>
      </c>
      <c r="U53" s="163">
        <v>3.2000000000000001E-2</v>
      </c>
      <c r="V53" s="163">
        <v>3.2000000000000001E-2</v>
      </c>
      <c r="W53" s="163">
        <v>3.2000000000000001E-2</v>
      </c>
      <c r="X53" s="163">
        <v>3.1E-2</v>
      </c>
      <c r="Y53" s="163">
        <v>3.1E-2</v>
      </c>
      <c r="Z53" s="163">
        <v>3.1E-2</v>
      </c>
      <c r="AA53" s="163">
        <v>3.1E-2</v>
      </c>
      <c r="AB53" s="163">
        <v>3.1E-2</v>
      </c>
      <c r="AE53" s="154">
        <v>46</v>
      </c>
      <c r="AF53" s="163">
        <v>3.1E-2</v>
      </c>
    </row>
    <row r="54" spans="1:32" x14ac:dyDescent="0.25">
      <c r="A54" s="154">
        <v>47</v>
      </c>
      <c r="B54" s="163">
        <v>3.3000000000000002E-2</v>
      </c>
      <c r="C54" s="163">
        <v>3.3000000000000002E-2</v>
      </c>
      <c r="D54" s="163">
        <v>3.3000000000000002E-2</v>
      </c>
      <c r="E54" s="163">
        <v>3.3000000000000002E-2</v>
      </c>
      <c r="F54" s="163">
        <v>3.3000000000000002E-2</v>
      </c>
      <c r="G54" s="163">
        <v>3.3000000000000002E-2</v>
      </c>
      <c r="H54" s="163">
        <v>3.3000000000000002E-2</v>
      </c>
      <c r="I54" s="163">
        <v>3.3000000000000002E-2</v>
      </c>
      <c r="J54" s="163">
        <v>3.3000000000000002E-2</v>
      </c>
      <c r="K54" s="163">
        <v>3.3000000000000002E-2</v>
      </c>
      <c r="L54" s="163">
        <v>3.3000000000000002E-2</v>
      </c>
      <c r="M54" s="163">
        <v>3.3000000000000002E-2</v>
      </c>
      <c r="P54" s="154">
        <v>47</v>
      </c>
      <c r="Q54" s="163">
        <v>3.2000000000000001E-2</v>
      </c>
      <c r="R54" s="163">
        <v>3.2000000000000001E-2</v>
      </c>
      <c r="S54" s="163">
        <v>3.2000000000000001E-2</v>
      </c>
      <c r="T54" s="163">
        <v>3.2000000000000001E-2</v>
      </c>
      <c r="U54" s="163">
        <v>3.2000000000000001E-2</v>
      </c>
      <c r="V54" s="163">
        <v>3.2000000000000001E-2</v>
      </c>
      <c r="W54" s="163">
        <v>3.2000000000000001E-2</v>
      </c>
      <c r="X54" s="163">
        <v>3.2000000000000001E-2</v>
      </c>
      <c r="Y54" s="163">
        <v>3.2000000000000001E-2</v>
      </c>
      <c r="Z54" s="163">
        <v>3.2000000000000001E-2</v>
      </c>
      <c r="AA54" s="163">
        <v>3.2000000000000001E-2</v>
      </c>
      <c r="AB54" s="163">
        <v>3.2000000000000001E-2</v>
      </c>
      <c r="AE54" s="154">
        <v>47</v>
      </c>
      <c r="AF54" s="163">
        <v>3.2000000000000001E-2</v>
      </c>
    </row>
    <row r="55" spans="1:32" x14ac:dyDescent="0.25">
      <c r="A55" s="154">
        <v>48</v>
      </c>
      <c r="B55" s="163">
        <v>3.4000000000000002E-2</v>
      </c>
      <c r="C55" s="163">
        <v>3.4000000000000002E-2</v>
      </c>
      <c r="D55" s="163">
        <v>3.4000000000000002E-2</v>
      </c>
      <c r="E55" s="163">
        <v>3.4000000000000002E-2</v>
      </c>
      <c r="F55" s="163">
        <v>3.4000000000000002E-2</v>
      </c>
      <c r="G55" s="163">
        <v>3.3000000000000002E-2</v>
      </c>
      <c r="H55" s="163">
        <v>3.3000000000000002E-2</v>
      </c>
      <c r="I55" s="163">
        <v>3.3000000000000002E-2</v>
      </c>
      <c r="J55" s="163">
        <v>3.3000000000000002E-2</v>
      </c>
      <c r="K55" s="163">
        <v>3.3000000000000002E-2</v>
      </c>
      <c r="L55" s="163">
        <v>3.3000000000000002E-2</v>
      </c>
      <c r="M55" s="163">
        <v>3.3000000000000002E-2</v>
      </c>
      <c r="P55" s="154">
        <v>48</v>
      </c>
      <c r="Q55" s="163">
        <v>3.3000000000000002E-2</v>
      </c>
      <c r="R55" s="163">
        <v>3.3000000000000002E-2</v>
      </c>
      <c r="S55" s="163">
        <v>3.3000000000000002E-2</v>
      </c>
      <c r="T55" s="163">
        <v>3.3000000000000002E-2</v>
      </c>
      <c r="U55" s="163">
        <v>3.3000000000000002E-2</v>
      </c>
      <c r="V55" s="163">
        <v>3.3000000000000002E-2</v>
      </c>
      <c r="W55" s="163">
        <v>3.3000000000000002E-2</v>
      </c>
      <c r="X55" s="163">
        <v>3.3000000000000002E-2</v>
      </c>
      <c r="Y55" s="163">
        <v>3.3000000000000002E-2</v>
      </c>
      <c r="Z55" s="163">
        <v>3.2000000000000001E-2</v>
      </c>
      <c r="AA55" s="163">
        <v>3.2000000000000001E-2</v>
      </c>
      <c r="AB55" s="163">
        <v>3.2000000000000001E-2</v>
      </c>
      <c r="AE55" s="154">
        <v>48</v>
      </c>
      <c r="AF55" s="163">
        <v>3.2000000000000001E-2</v>
      </c>
    </row>
    <row r="56" spans="1:32" x14ac:dyDescent="0.25">
      <c r="A56" s="154">
        <v>49</v>
      </c>
      <c r="B56" s="163">
        <v>3.4000000000000002E-2</v>
      </c>
      <c r="C56" s="163">
        <v>3.4000000000000002E-2</v>
      </c>
      <c r="D56" s="163">
        <v>3.4000000000000002E-2</v>
      </c>
      <c r="E56" s="163">
        <v>3.4000000000000002E-2</v>
      </c>
      <c r="F56" s="163">
        <v>3.4000000000000002E-2</v>
      </c>
      <c r="G56" s="163">
        <v>3.4000000000000002E-2</v>
      </c>
      <c r="H56" s="163">
        <v>3.4000000000000002E-2</v>
      </c>
      <c r="I56" s="163">
        <v>3.4000000000000002E-2</v>
      </c>
      <c r="J56" s="163">
        <v>3.4000000000000002E-2</v>
      </c>
      <c r="K56" s="163">
        <v>3.4000000000000002E-2</v>
      </c>
      <c r="L56" s="163">
        <v>3.4000000000000002E-2</v>
      </c>
      <c r="M56" s="163">
        <v>3.4000000000000002E-2</v>
      </c>
      <c r="P56" s="154">
        <v>49</v>
      </c>
      <c r="Q56" s="163">
        <v>3.4000000000000002E-2</v>
      </c>
      <c r="R56" s="163">
        <v>3.4000000000000002E-2</v>
      </c>
      <c r="S56" s="163">
        <v>3.3000000000000002E-2</v>
      </c>
      <c r="T56" s="163">
        <v>3.3000000000000002E-2</v>
      </c>
      <c r="U56" s="163">
        <v>3.3000000000000002E-2</v>
      </c>
      <c r="V56" s="163">
        <v>3.3000000000000002E-2</v>
      </c>
      <c r="W56" s="163">
        <v>3.3000000000000002E-2</v>
      </c>
      <c r="X56" s="163">
        <v>3.3000000000000002E-2</v>
      </c>
      <c r="Y56" s="163">
        <v>3.3000000000000002E-2</v>
      </c>
      <c r="Z56" s="163">
        <v>3.3000000000000002E-2</v>
      </c>
      <c r="AA56" s="163">
        <v>3.3000000000000002E-2</v>
      </c>
      <c r="AB56" s="163">
        <v>3.3000000000000002E-2</v>
      </c>
      <c r="AE56" s="154">
        <v>49</v>
      </c>
      <c r="AF56" s="163">
        <v>3.3000000000000002E-2</v>
      </c>
    </row>
    <row r="57" spans="1:32" x14ac:dyDescent="0.25">
      <c r="A57" s="154">
        <v>50</v>
      </c>
      <c r="B57" s="163">
        <v>3.5000000000000003E-2</v>
      </c>
      <c r="C57" s="163">
        <v>3.5000000000000003E-2</v>
      </c>
      <c r="D57" s="163">
        <v>3.5000000000000003E-2</v>
      </c>
      <c r="E57" s="163">
        <v>3.5000000000000003E-2</v>
      </c>
      <c r="F57" s="163">
        <v>3.5000000000000003E-2</v>
      </c>
      <c r="G57" s="163">
        <v>3.5000000000000003E-2</v>
      </c>
      <c r="H57" s="163">
        <v>3.5000000000000003E-2</v>
      </c>
      <c r="I57" s="163">
        <v>3.5000000000000003E-2</v>
      </c>
      <c r="J57" s="163">
        <v>3.5000000000000003E-2</v>
      </c>
      <c r="K57" s="163">
        <v>3.4000000000000002E-2</v>
      </c>
      <c r="L57" s="163">
        <v>3.4000000000000002E-2</v>
      </c>
      <c r="M57" s="163">
        <v>3.4000000000000002E-2</v>
      </c>
      <c r="P57" s="154">
        <v>50</v>
      </c>
      <c r="Q57" s="163">
        <v>3.4000000000000002E-2</v>
      </c>
      <c r="R57" s="163">
        <v>3.4000000000000002E-2</v>
      </c>
      <c r="S57" s="163">
        <v>3.4000000000000002E-2</v>
      </c>
      <c r="T57" s="163">
        <v>3.4000000000000002E-2</v>
      </c>
      <c r="U57" s="163">
        <v>3.4000000000000002E-2</v>
      </c>
      <c r="V57" s="163">
        <v>3.4000000000000002E-2</v>
      </c>
      <c r="W57" s="163">
        <v>3.4000000000000002E-2</v>
      </c>
      <c r="X57" s="163">
        <v>3.4000000000000002E-2</v>
      </c>
      <c r="Y57" s="163">
        <v>3.4000000000000002E-2</v>
      </c>
      <c r="Z57" s="163">
        <v>3.4000000000000002E-2</v>
      </c>
      <c r="AA57" s="163">
        <v>3.4000000000000002E-2</v>
      </c>
      <c r="AB57" s="163">
        <v>3.3000000000000002E-2</v>
      </c>
      <c r="AE57" s="154">
        <v>50</v>
      </c>
      <c r="AF57" s="163">
        <v>3.3000000000000002E-2</v>
      </c>
    </row>
    <row r="58" spans="1:32" x14ac:dyDescent="0.25">
      <c r="A58" s="154">
        <v>51</v>
      </c>
      <c r="B58" s="163">
        <v>3.5999999999999997E-2</v>
      </c>
      <c r="C58" s="163">
        <v>3.5999999999999997E-2</v>
      </c>
      <c r="D58" s="163">
        <v>3.5999999999999997E-2</v>
      </c>
      <c r="E58" s="163">
        <v>3.5000000000000003E-2</v>
      </c>
      <c r="F58" s="163">
        <v>3.5000000000000003E-2</v>
      </c>
      <c r="G58" s="163">
        <v>3.5000000000000003E-2</v>
      </c>
      <c r="H58" s="163">
        <v>3.5000000000000003E-2</v>
      </c>
      <c r="I58" s="163">
        <v>3.5000000000000003E-2</v>
      </c>
      <c r="J58" s="163">
        <v>3.5000000000000003E-2</v>
      </c>
      <c r="K58" s="163">
        <v>3.5000000000000003E-2</v>
      </c>
      <c r="L58" s="163">
        <v>3.5000000000000003E-2</v>
      </c>
      <c r="M58" s="163">
        <v>3.5000000000000003E-2</v>
      </c>
      <c r="P58" s="154">
        <v>51</v>
      </c>
      <c r="Q58" s="163">
        <v>3.5000000000000003E-2</v>
      </c>
      <c r="R58" s="163">
        <v>3.5000000000000003E-2</v>
      </c>
      <c r="S58" s="163">
        <v>3.5000000000000003E-2</v>
      </c>
      <c r="T58" s="163">
        <v>3.5000000000000003E-2</v>
      </c>
      <c r="U58" s="163">
        <v>3.5000000000000003E-2</v>
      </c>
      <c r="V58" s="163">
        <v>3.5000000000000003E-2</v>
      </c>
      <c r="W58" s="163">
        <v>3.4000000000000002E-2</v>
      </c>
      <c r="X58" s="163">
        <v>3.4000000000000002E-2</v>
      </c>
      <c r="Y58" s="163">
        <v>3.4000000000000002E-2</v>
      </c>
      <c r="Z58" s="163">
        <v>3.4000000000000002E-2</v>
      </c>
      <c r="AA58" s="163">
        <v>3.4000000000000002E-2</v>
      </c>
      <c r="AB58" s="163">
        <v>3.4000000000000002E-2</v>
      </c>
      <c r="AE58" s="154">
        <v>51</v>
      </c>
      <c r="AF58" s="163">
        <v>3.4000000000000002E-2</v>
      </c>
    </row>
    <row r="59" spans="1:32" x14ac:dyDescent="0.25">
      <c r="A59" s="154">
        <v>52</v>
      </c>
      <c r="B59" s="163">
        <v>3.5999999999999997E-2</v>
      </c>
      <c r="C59" s="163">
        <v>3.5999999999999997E-2</v>
      </c>
      <c r="D59" s="163">
        <v>3.5999999999999997E-2</v>
      </c>
      <c r="E59" s="163">
        <v>3.5999999999999997E-2</v>
      </c>
      <c r="F59" s="163">
        <v>3.5999999999999997E-2</v>
      </c>
      <c r="G59" s="163">
        <v>3.5999999999999997E-2</v>
      </c>
      <c r="H59" s="163">
        <v>3.5999999999999997E-2</v>
      </c>
      <c r="I59" s="163">
        <v>3.5999999999999997E-2</v>
      </c>
      <c r="J59" s="163">
        <v>3.5999999999999997E-2</v>
      </c>
      <c r="K59" s="163">
        <v>3.5999999999999997E-2</v>
      </c>
      <c r="L59" s="163">
        <v>3.5999999999999997E-2</v>
      </c>
      <c r="M59" s="163">
        <v>3.5999999999999997E-2</v>
      </c>
      <c r="P59" s="154">
        <v>52</v>
      </c>
      <c r="Q59" s="163">
        <v>3.5999999999999997E-2</v>
      </c>
      <c r="R59" s="163">
        <v>3.5000000000000003E-2</v>
      </c>
      <c r="S59" s="163">
        <v>3.5000000000000003E-2</v>
      </c>
      <c r="T59" s="163">
        <v>3.5000000000000003E-2</v>
      </c>
      <c r="U59" s="163">
        <v>3.5000000000000003E-2</v>
      </c>
      <c r="V59" s="163">
        <v>3.5000000000000003E-2</v>
      </c>
      <c r="W59" s="163">
        <v>3.5000000000000003E-2</v>
      </c>
      <c r="X59" s="163">
        <v>3.5000000000000003E-2</v>
      </c>
      <c r="Y59" s="163">
        <v>3.5000000000000003E-2</v>
      </c>
      <c r="Z59" s="163">
        <v>3.5000000000000003E-2</v>
      </c>
      <c r="AA59" s="163">
        <v>3.5000000000000003E-2</v>
      </c>
      <c r="AB59" s="163">
        <v>3.5000000000000003E-2</v>
      </c>
      <c r="AE59" s="154">
        <v>52</v>
      </c>
      <c r="AF59" s="163">
        <v>3.5000000000000003E-2</v>
      </c>
    </row>
    <row r="60" spans="1:32" x14ac:dyDescent="0.25">
      <c r="A60" s="154">
        <v>53</v>
      </c>
      <c r="B60" s="163">
        <v>3.6999999999999998E-2</v>
      </c>
      <c r="C60" s="163">
        <v>3.6999999999999998E-2</v>
      </c>
      <c r="D60" s="163">
        <v>3.6999999999999998E-2</v>
      </c>
      <c r="E60" s="163">
        <v>3.6999999999999998E-2</v>
      </c>
      <c r="F60" s="163">
        <v>3.6999999999999998E-2</v>
      </c>
      <c r="G60" s="163">
        <v>3.6999999999999998E-2</v>
      </c>
      <c r="H60" s="163">
        <v>3.6999999999999998E-2</v>
      </c>
      <c r="I60" s="163">
        <v>3.6999999999999998E-2</v>
      </c>
      <c r="J60" s="163">
        <v>3.5999999999999997E-2</v>
      </c>
      <c r="K60" s="163">
        <v>3.5999999999999997E-2</v>
      </c>
      <c r="L60" s="163">
        <v>3.5999999999999997E-2</v>
      </c>
      <c r="M60" s="163">
        <v>3.5999999999999997E-2</v>
      </c>
      <c r="P60" s="154">
        <v>53</v>
      </c>
      <c r="Q60" s="163">
        <v>3.5999999999999997E-2</v>
      </c>
      <c r="R60" s="163">
        <v>3.5999999999999997E-2</v>
      </c>
      <c r="S60" s="163">
        <v>3.5999999999999997E-2</v>
      </c>
      <c r="T60" s="163">
        <v>3.5999999999999997E-2</v>
      </c>
      <c r="U60" s="163">
        <v>3.5999999999999997E-2</v>
      </c>
      <c r="V60" s="163">
        <v>3.5999999999999997E-2</v>
      </c>
      <c r="W60" s="163">
        <v>3.5999999999999997E-2</v>
      </c>
      <c r="X60" s="163">
        <v>3.5999999999999997E-2</v>
      </c>
      <c r="Y60" s="163">
        <v>3.5999999999999997E-2</v>
      </c>
      <c r="Z60" s="163">
        <v>3.5999999999999997E-2</v>
      </c>
      <c r="AA60" s="163">
        <v>3.5000000000000003E-2</v>
      </c>
      <c r="AB60" s="163">
        <v>3.5000000000000003E-2</v>
      </c>
      <c r="AE60" s="154">
        <v>53</v>
      </c>
      <c r="AF60" s="163">
        <v>3.5000000000000003E-2</v>
      </c>
    </row>
    <row r="61" spans="1:32" x14ac:dyDescent="0.25">
      <c r="A61" s="154">
        <v>54</v>
      </c>
      <c r="B61" s="163">
        <v>3.7999999999999999E-2</v>
      </c>
      <c r="C61" s="163">
        <v>3.7999999999999999E-2</v>
      </c>
      <c r="D61" s="163">
        <v>3.7999999999999999E-2</v>
      </c>
      <c r="E61" s="163">
        <v>3.7999999999999999E-2</v>
      </c>
      <c r="F61" s="163">
        <v>3.6999999999999998E-2</v>
      </c>
      <c r="G61" s="163">
        <v>3.6999999999999998E-2</v>
      </c>
      <c r="H61" s="163">
        <v>3.6999999999999998E-2</v>
      </c>
      <c r="I61" s="163">
        <v>3.6999999999999998E-2</v>
      </c>
      <c r="J61" s="163">
        <v>3.6999999999999998E-2</v>
      </c>
      <c r="K61" s="163">
        <v>3.6999999999999998E-2</v>
      </c>
      <c r="L61" s="163">
        <v>3.6999999999999998E-2</v>
      </c>
      <c r="M61" s="163">
        <v>3.6999999999999998E-2</v>
      </c>
      <c r="P61" s="154">
        <v>54</v>
      </c>
      <c r="Q61" s="163">
        <v>3.6999999999999998E-2</v>
      </c>
      <c r="R61" s="163">
        <v>3.6999999999999998E-2</v>
      </c>
      <c r="S61" s="163">
        <v>3.6999999999999998E-2</v>
      </c>
      <c r="T61" s="163">
        <v>3.6999999999999998E-2</v>
      </c>
      <c r="U61" s="163">
        <v>3.6999999999999998E-2</v>
      </c>
      <c r="V61" s="163">
        <v>3.5999999999999997E-2</v>
      </c>
      <c r="W61" s="163">
        <v>3.5999999999999997E-2</v>
      </c>
      <c r="X61" s="163">
        <v>3.5999999999999997E-2</v>
      </c>
      <c r="Y61" s="163">
        <v>3.5999999999999997E-2</v>
      </c>
      <c r="Z61" s="163">
        <v>3.5999999999999997E-2</v>
      </c>
      <c r="AA61" s="163">
        <v>3.5999999999999997E-2</v>
      </c>
      <c r="AB61" s="163">
        <v>3.5999999999999997E-2</v>
      </c>
      <c r="AE61" s="154">
        <v>54</v>
      </c>
      <c r="AF61" s="163">
        <v>3.5999999999999997E-2</v>
      </c>
    </row>
    <row r="62" spans="1:32" x14ac:dyDescent="0.25">
      <c r="A62" s="154">
        <v>55</v>
      </c>
      <c r="B62" s="163">
        <v>3.7999999999999999E-2</v>
      </c>
      <c r="C62" s="163">
        <v>3.7999999999999999E-2</v>
      </c>
      <c r="D62" s="163">
        <v>3.7999999999999999E-2</v>
      </c>
      <c r="E62" s="163">
        <v>3.7999999999999999E-2</v>
      </c>
      <c r="F62" s="163">
        <v>3.7999999999999999E-2</v>
      </c>
      <c r="G62" s="163">
        <v>3.7999999999999999E-2</v>
      </c>
      <c r="H62" s="163">
        <v>3.7999999999999999E-2</v>
      </c>
      <c r="I62" s="163">
        <v>3.7999999999999999E-2</v>
      </c>
      <c r="J62" s="163">
        <v>3.7999999999999999E-2</v>
      </c>
      <c r="K62" s="163">
        <v>3.7999999999999999E-2</v>
      </c>
      <c r="L62" s="163">
        <v>3.7999999999999999E-2</v>
      </c>
      <c r="M62" s="163">
        <v>3.7999999999999999E-2</v>
      </c>
      <c r="P62" s="154">
        <v>55</v>
      </c>
      <c r="Q62" s="163">
        <v>3.7999999999999999E-2</v>
      </c>
      <c r="R62" s="163">
        <v>3.6999999999999998E-2</v>
      </c>
      <c r="S62" s="163">
        <v>3.6999999999999998E-2</v>
      </c>
      <c r="T62" s="163">
        <v>3.6999999999999998E-2</v>
      </c>
      <c r="U62" s="163">
        <v>3.6999999999999998E-2</v>
      </c>
      <c r="V62" s="163">
        <v>3.6999999999999998E-2</v>
      </c>
      <c r="W62" s="163">
        <v>3.6999999999999998E-2</v>
      </c>
      <c r="X62" s="163">
        <v>3.6999999999999998E-2</v>
      </c>
      <c r="Y62" s="163">
        <v>3.6999999999999998E-2</v>
      </c>
      <c r="Z62" s="163">
        <v>3.6999999999999998E-2</v>
      </c>
      <c r="AA62" s="163">
        <v>3.6999999999999998E-2</v>
      </c>
      <c r="AB62" s="163">
        <v>3.6999999999999998E-2</v>
      </c>
      <c r="AE62" s="154">
        <v>55</v>
      </c>
      <c r="AF62" s="163">
        <v>3.6999999999999998E-2</v>
      </c>
    </row>
    <row r="63" spans="1:32" x14ac:dyDescent="0.25">
      <c r="A63" s="154">
        <v>56</v>
      </c>
      <c r="B63" s="163">
        <v>3.9E-2</v>
      </c>
      <c r="C63" s="163">
        <v>3.9E-2</v>
      </c>
      <c r="D63" s="163">
        <v>3.9E-2</v>
      </c>
      <c r="E63" s="163">
        <v>3.9E-2</v>
      </c>
      <c r="F63" s="163">
        <v>3.9E-2</v>
      </c>
      <c r="G63" s="163">
        <v>3.9E-2</v>
      </c>
      <c r="H63" s="163">
        <v>3.9E-2</v>
      </c>
      <c r="I63" s="163">
        <v>3.9E-2</v>
      </c>
      <c r="J63" s="163">
        <v>3.9E-2</v>
      </c>
      <c r="K63" s="163">
        <v>3.9E-2</v>
      </c>
      <c r="L63" s="163">
        <v>3.7999999999999999E-2</v>
      </c>
      <c r="M63" s="163">
        <v>3.7999999999999999E-2</v>
      </c>
      <c r="P63" s="154">
        <v>56</v>
      </c>
      <c r="Q63" s="163">
        <v>3.7999999999999999E-2</v>
      </c>
      <c r="R63" s="163">
        <v>3.7999999999999999E-2</v>
      </c>
      <c r="S63" s="163">
        <v>3.7999999999999999E-2</v>
      </c>
      <c r="T63" s="163">
        <v>3.7999999999999999E-2</v>
      </c>
      <c r="U63" s="163">
        <v>3.7999999999999999E-2</v>
      </c>
      <c r="V63" s="163">
        <v>3.7999999999999999E-2</v>
      </c>
      <c r="W63" s="163">
        <v>3.7999999999999999E-2</v>
      </c>
      <c r="X63" s="163">
        <v>3.7999999999999999E-2</v>
      </c>
      <c r="Y63" s="163">
        <v>3.7999999999999999E-2</v>
      </c>
      <c r="Z63" s="163">
        <v>3.7999999999999999E-2</v>
      </c>
      <c r="AA63" s="163">
        <v>3.7999999999999999E-2</v>
      </c>
      <c r="AB63" s="163">
        <v>3.6999999999999998E-2</v>
      </c>
      <c r="AE63" s="154">
        <v>56</v>
      </c>
      <c r="AF63" s="163">
        <v>3.6999999999999998E-2</v>
      </c>
    </row>
    <row r="64" spans="1:32" x14ac:dyDescent="0.25">
      <c r="A64" s="154">
        <v>57</v>
      </c>
      <c r="B64" s="163">
        <v>0.04</v>
      </c>
      <c r="C64" s="163">
        <v>0.04</v>
      </c>
      <c r="D64" s="163">
        <v>0.04</v>
      </c>
      <c r="E64" s="163">
        <v>0.04</v>
      </c>
      <c r="F64" s="163">
        <v>0.04</v>
      </c>
      <c r="G64" s="163">
        <v>0.04</v>
      </c>
      <c r="H64" s="163">
        <v>0.04</v>
      </c>
      <c r="I64" s="163">
        <v>3.9E-2</v>
      </c>
      <c r="J64" s="163">
        <v>3.9E-2</v>
      </c>
      <c r="K64" s="163">
        <v>3.9E-2</v>
      </c>
      <c r="L64" s="163">
        <v>3.9E-2</v>
      </c>
      <c r="M64" s="163">
        <v>3.9E-2</v>
      </c>
      <c r="P64" s="154">
        <v>57</v>
      </c>
      <c r="Q64" s="163">
        <v>3.9E-2</v>
      </c>
      <c r="R64" s="163">
        <v>3.9E-2</v>
      </c>
      <c r="S64" s="163">
        <v>3.9E-2</v>
      </c>
      <c r="T64" s="163">
        <v>3.9E-2</v>
      </c>
      <c r="U64" s="163">
        <v>3.9E-2</v>
      </c>
      <c r="V64" s="163">
        <v>3.9E-2</v>
      </c>
      <c r="W64" s="163">
        <v>3.9E-2</v>
      </c>
      <c r="X64" s="163">
        <v>3.7999999999999999E-2</v>
      </c>
      <c r="Y64" s="163">
        <v>3.7999999999999999E-2</v>
      </c>
      <c r="Z64" s="163">
        <v>3.7999999999999999E-2</v>
      </c>
      <c r="AA64" s="163">
        <v>3.7999999999999999E-2</v>
      </c>
      <c r="AB64" s="163">
        <v>3.7999999999999999E-2</v>
      </c>
      <c r="AE64" s="154">
        <v>57</v>
      </c>
      <c r="AF64" s="163">
        <v>3.7999999999999999E-2</v>
      </c>
    </row>
    <row r="65" spans="1:32" x14ac:dyDescent="0.25">
      <c r="A65" s="154">
        <v>58</v>
      </c>
      <c r="B65" s="163">
        <v>4.1000000000000002E-2</v>
      </c>
      <c r="C65" s="163">
        <v>4.1000000000000002E-2</v>
      </c>
      <c r="D65" s="163">
        <v>4.1000000000000002E-2</v>
      </c>
      <c r="E65" s="163">
        <v>4.1000000000000002E-2</v>
      </c>
      <c r="F65" s="163">
        <v>0.04</v>
      </c>
      <c r="G65" s="163">
        <v>0.04</v>
      </c>
      <c r="H65" s="163">
        <v>0.04</v>
      </c>
      <c r="I65" s="163">
        <v>0.04</v>
      </c>
      <c r="J65" s="163">
        <v>0.04</v>
      </c>
      <c r="K65" s="163">
        <v>0.04</v>
      </c>
      <c r="L65" s="163">
        <v>0.04</v>
      </c>
      <c r="M65" s="163">
        <v>0.04</v>
      </c>
      <c r="P65" s="154">
        <v>58</v>
      </c>
      <c r="Q65" s="163">
        <v>0.04</v>
      </c>
      <c r="R65" s="163">
        <v>0.04</v>
      </c>
      <c r="S65" s="163">
        <v>0.04</v>
      </c>
      <c r="T65" s="163">
        <v>0.04</v>
      </c>
      <c r="U65" s="163">
        <v>3.9E-2</v>
      </c>
      <c r="V65" s="163">
        <v>3.9E-2</v>
      </c>
      <c r="W65" s="163">
        <v>3.9E-2</v>
      </c>
      <c r="X65" s="163">
        <v>3.9E-2</v>
      </c>
      <c r="Y65" s="163">
        <v>3.9E-2</v>
      </c>
      <c r="Z65" s="163">
        <v>3.9E-2</v>
      </c>
      <c r="AA65" s="163">
        <v>3.9E-2</v>
      </c>
      <c r="AB65" s="163">
        <v>3.9E-2</v>
      </c>
      <c r="AE65" s="154">
        <v>58</v>
      </c>
      <c r="AF65" s="163">
        <v>3.9E-2</v>
      </c>
    </row>
    <row r="66" spans="1:32" x14ac:dyDescent="0.25">
      <c r="A66" s="154">
        <v>59</v>
      </c>
      <c r="B66" s="163">
        <v>4.2000000000000003E-2</v>
      </c>
      <c r="C66" s="163">
        <v>4.2000000000000003E-2</v>
      </c>
      <c r="D66" s="163">
        <v>4.1000000000000002E-2</v>
      </c>
      <c r="E66" s="163">
        <v>4.1000000000000002E-2</v>
      </c>
      <c r="F66" s="163">
        <v>4.1000000000000002E-2</v>
      </c>
      <c r="G66" s="163">
        <v>4.1000000000000002E-2</v>
      </c>
      <c r="H66" s="163">
        <v>4.1000000000000002E-2</v>
      </c>
      <c r="I66" s="163">
        <v>4.1000000000000002E-2</v>
      </c>
      <c r="J66" s="163">
        <v>4.1000000000000002E-2</v>
      </c>
      <c r="K66" s="163">
        <v>4.1000000000000002E-2</v>
      </c>
      <c r="L66" s="163">
        <v>4.1000000000000002E-2</v>
      </c>
      <c r="M66" s="163">
        <v>4.1000000000000002E-2</v>
      </c>
      <c r="P66" s="154">
        <v>59</v>
      </c>
      <c r="Q66" s="163">
        <v>4.1000000000000002E-2</v>
      </c>
      <c r="R66" s="163">
        <v>4.1000000000000002E-2</v>
      </c>
      <c r="S66" s="163">
        <v>0.04</v>
      </c>
      <c r="T66" s="163">
        <v>0.04</v>
      </c>
      <c r="U66" s="163">
        <v>0.04</v>
      </c>
      <c r="V66" s="163">
        <v>0.04</v>
      </c>
      <c r="W66" s="163">
        <v>0.04</v>
      </c>
      <c r="X66" s="163">
        <v>0.04</v>
      </c>
      <c r="Y66" s="163">
        <v>0.04</v>
      </c>
      <c r="Z66" s="163">
        <v>0.04</v>
      </c>
      <c r="AA66" s="163">
        <v>0.04</v>
      </c>
      <c r="AB66" s="163">
        <v>0.04</v>
      </c>
      <c r="AE66" s="154">
        <v>59</v>
      </c>
      <c r="AF66" s="163">
        <v>0.04</v>
      </c>
    </row>
    <row r="67" spans="1:32" x14ac:dyDescent="0.25">
      <c r="A67" s="154">
        <v>60</v>
      </c>
      <c r="B67" s="163">
        <v>4.2999999999999997E-2</v>
      </c>
      <c r="C67" s="163">
        <v>4.2000000000000003E-2</v>
      </c>
      <c r="D67" s="163">
        <v>4.2000000000000003E-2</v>
      </c>
      <c r="E67" s="163">
        <v>4.2000000000000003E-2</v>
      </c>
      <c r="F67" s="163">
        <v>4.2000000000000003E-2</v>
      </c>
      <c r="G67" s="163">
        <v>4.2000000000000003E-2</v>
      </c>
      <c r="H67" s="163">
        <v>4.2000000000000003E-2</v>
      </c>
      <c r="I67" s="163">
        <v>4.2000000000000003E-2</v>
      </c>
      <c r="J67" s="163">
        <v>4.2000000000000003E-2</v>
      </c>
      <c r="K67" s="163">
        <v>4.2000000000000003E-2</v>
      </c>
      <c r="L67" s="163">
        <v>4.2000000000000003E-2</v>
      </c>
      <c r="M67" s="163">
        <v>4.2000000000000003E-2</v>
      </c>
      <c r="P67" s="154">
        <v>60</v>
      </c>
      <c r="Q67" s="163">
        <v>4.1000000000000002E-2</v>
      </c>
      <c r="R67" s="163">
        <v>4.1000000000000002E-2</v>
      </c>
      <c r="S67" s="163">
        <v>4.1000000000000002E-2</v>
      </c>
      <c r="T67" s="163">
        <v>4.1000000000000002E-2</v>
      </c>
      <c r="U67" s="163">
        <v>4.1000000000000002E-2</v>
      </c>
      <c r="V67" s="163">
        <v>4.1000000000000002E-2</v>
      </c>
      <c r="W67" s="163">
        <v>4.1000000000000002E-2</v>
      </c>
      <c r="X67" s="163">
        <v>4.1000000000000002E-2</v>
      </c>
      <c r="Y67" s="163">
        <v>4.1000000000000002E-2</v>
      </c>
      <c r="Z67" s="163">
        <v>4.1000000000000002E-2</v>
      </c>
      <c r="AA67" s="163">
        <v>4.1000000000000002E-2</v>
      </c>
      <c r="AB67" s="163">
        <v>4.1000000000000002E-2</v>
      </c>
      <c r="AE67" s="154">
        <v>60</v>
      </c>
      <c r="AF67" s="163">
        <v>0.04</v>
      </c>
    </row>
    <row r="68" spans="1:32" x14ac:dyDescent="0.25">
      <c r="A68" s="154">
        <v>61</v>
      </c>
      <c r="B68" s="163">
        <v>4.2999999999999997E-2</v>
      </c>
      <c r="C68" s="163">
        <v>4.2999999999999997E-2</v>
      </c>
      <c r="D68" s="163">
        <v>4.2999999999999997E-2</v>
      </c>
      <c r="E68" s="163">
        <v>4.2999999999999997E-2</v>
      </c>
      <c r="F68" s="163">
        <v>4.2999999999999997E-2</v>
      </c>
      <c r="G68" s="163">
        <v>4.2999999999999997E-2</v>
      </c>
      <c r="H68" s="163">
        <v>4.2999999999999997E-2</v>
      </c>
      <c r="I68" s="163">
        <v>4.2999999999999997E-2</v>
      </c>
      <c r="J68" s="163">
        <v>4.2999999999999997E-2</v>
      </c>
      <c r="K68" s="163">
        <v>4.2999999999999997E-2</v>
      </c>
      <c r="L68" s="163">
        <v>4.2999999999999997E-2</v>
      </c>
      <c r="M68" s="163">
        <v>4.2000000000000003E-2</v>
      </c>
      <c r="P68" s="154">
        <v>61</v>
      </c>
      <c r="Q68" s="163">
        <v>4.2000000000000003E-2</v>
      </c>
      <c r="R68" s="163">
        <v>4.2000000000000003E-2</v>
      </c>
      <c r="S68" s="163">
        <v>4.2000000000000003E-2</v>
      </c>
      <c r="T68" s="163">
        <v>4.2000000000000003E-2</v>
      </c>
      <c r="U68" s="163">
        <v>4.2000000000000003E-2</v>
      </c>
      <c r="V68" s="163">
        <v>4.2000000000000003E-2</v>
      </c>
      <c r="W68" s="163">
        <v>4.2000000000000003E-2</v>
      </c>
      <c r="X68" s="163">
        <v>4.2000000000000003E-2</v>
      </c>
      <c r="Y68" s="163">
        <v>4.2000000000000003E-2</v>
      </c>
      <c r="Z68" s="163">
        <v>4.2000000000000003E-2</v>
      </c>
      <c r="AA68" s="163">
        <v>4.1000000000000002E-2</v>
      </c>
      <c r="AB68" s="163">
        <v>4.1000000000000002E-2</v>
      </c>
      <c r="AE68" s="154">
        <v>61</v>
      </c>
      <c r="AF68" s="163">
        <v>4.1000000000000002E-2</v>
      </c>
    </row>
    <row r="69" spans="1:32" x14ac:dyDescent="0.25">
      <c r="A69" s="154">
        <v>62</v>
      </c>
      <c r="B69" s="163">
        <v>4.3999999999999997E-2</v>
      </c>
      <c r="C69" s="163">
        <v>4.3999999999999997E-2</v>
      </c>
      <c r="D69" s="163">
        <v>4.3999999999999997E-2</v>
      </c>
      <c r="E69" s="163">
        <v>4.3999999999999997E-2</v>
      </c>
      <c r="F69" s="163">
        <v>4.3999999999999997E-2</v>
      </c>
      <c r="G69" s="163">
        <v>4.3999999999999997E-2</v>
      </c>
      <c r="H69" s="163">
        <v>4.3999999999999997E-2</v>
      </c>
      <c r="I69" s="163">
        <v>4.3999999999999997E-2</v>
      </c>
      <c r="J69" s="163">
        <v>4.3999999999999997E-2</v>
      </c>
      <c r="K69" s="163">
        <v>4.3999999999999997E-2</v>
      </c>
      <c r="L69" s="163">
        <v>4.2999999999999997E-2</v>
      </c>
      <c r="M69" s="163">
        <v>4.2999999999999997E-2</v>
      </c>
      <c r="P69" s="154">
        <v>62</v>
      </c>
      <c r="Q69" s="163">
        <v>4.2999999999999997E-2</v>
      </c>
      <c r="R69" s="163">
        <v>4.2999999999999997E-2</v>
      </c>
      <c r="S69" s="163">
        <v>4.2999999999999997E-2</v>
      </c>
      <c r="T69" s="163">
        <v>4.2999999999999997E-2</v>
      </c>
      <c r="U69" s="163">
        <v>4.2999999999999997E-2</v>
      </c>
      <c r="V69" s="163">
        <v>4.2999999999999997E-2</v>
      </c>
      <c r="W69" s="163">
        <v>4.2999999999999997E-2</v>
      </c>
      <c r="X69" s="163">
        <v>4.2999999999999997E-2</v>
      </c>
      <c r="Y69" s="163">
        <v>4.2999999999999997E-2</v>
      </c>
      <c r="Z69" s="163">
        <v>4.2000000000000003E-2</v>
      </c>
      <c r="AA69" s="163">
        <v>4.2000000000000003E-2</v>
      </c>
      <c r="AB69" s="163">
        <v>4.2000000000000003E-2</v>
      </c>
      <c r="AE69" s="154">
        <v>62</v>
      </c>
      <c r="AF69" s="163">
        <v>4.2000000000000003E-2</v>
      </c>
    </row>
    <row r="70" spans="1:32" x14ac:dyDescent="0.25">
      <c r="A70" s="154">
        <v>63</v>
      </c>
      <c r="B70" s="163">
        <v>4.4999999999999998E-2</v>
      </c>
      <c r="C70" s="163">
        <v>4.4999999999999998E-2</v>
      </c>
      <c r="D70" s="163">
        <v>4.4999999999999998E-2</v>
      </c>
      <c r="E70" s="163">
        <v>4.4999999999999998E-2</v>
      </c>
      <c r="F70" s="163">
        <v>4.4999999999999998E-2</v>
      </c>
      <c r="G70" s="163">
        <v>4.4999999999999998E-2</v>
      </c>
      <c r="H70" s="163">
        <v>4.4999999999999998E-2</v>
      </c>
      <c r="I70" s="163">
        <v>4.4999999999999998E-2</v>
      </c>
      <c r="J70" s="163">
        <v>4.4999999999999998E-2</v>
      </c>
      <c r="K70" s="163">
        <v>4.4999999999999998E-2</v>
      </c>
      <c r="L70" s="163">
        <v>4.3999999999999997E-2</v>
      </c>
      <c r="M70" s="163">
        <v>4.3999999999999997E-2</v>
      </c>
      <c r="P70" s="154">
        <v>63</v>
      </c>
      <c r="Q70" s="163">
        <v>4.3999999999999997E-2</v>
      </c>
      <c r="R70" s="163">
        <v>4.3999999999999997E-2</v>
      </c>
      <c r="S70" s="163">
        <v>4.3999999999999997E-2</v>
      </c>
      <c r="T70" s="163">
        <v>4.3999999999999997E-2</v>
      </c>
      <c r="U70" s="163">
        <v>4.3999999999999997E-2</v>
      </c>
      <c r="V70" s="163">
        <v>4.3999999999999997E-2</v>
      </c>
      <c r="W70" s="163">
        <v>4.3999999999999997E-2</v>
      </c>
      <c r="X70" s="163">
        <v>4.3999999999999997E-2</v>
      </c>
      <c r="Y70" s="163">
        <v>4.3999999999999997E-2</v>
      </c>
      <c r="Z70" s="163">
        <v>4.2999999999999997E-2</v>
      </c>
      <c r="AA70" s="163">
        <v>4.2999999999999997E-2</v>
      </c>
      <c r="AB70" s="163">
        <v>4.2999999999999997E-2</v>
      </c>
      <c r="AE70" s="154">
        <v>63</v>
      </c>
      <c r="AF70" s="163">
        <v>4.2999999999999997E-2</v>
      </c>
    </row>
    <row r="71" spans="1:32" x14ac:dyDescent="0.25">
      <c r="A71" s="154">
        <v>64</v>
      </c>
      <c r="B71" s="163">
        <v>4.5999999999999999E-2</v>
      </c>
      <c r="C71" s="163">
        <v>4.5999999999999999E-2</v>
      </c>
      <c r="D71" s="163">
        <v>4.5999999999999999E-2</v>
      </c>
      <c r="E71" s="163">
        <v>4.5999999999999999E-2</v>
      </c>
      <c r="F71" s="163">
        <v>4.5999999999999999E-2</v>
      </c>
      <c r="G71" s="163">
        <v>4.5999999999999999E-2</v>
      </c>
      <c r="H71" s="163">
        <v>4.5999999999999999E-2</v>
      </c>
      <c r="I71" s="163">
        <v>4.5999999999999999E-2</v>
      </c>
      <c r="J71" s="163">
        <v>4.5999999999999999E-2</v>
      </c>
      <c r="K71" s="163">
        <v>4.4999999999999998E-2</v>
      </c>
      <c r="L71" s="163">
        <v>4.4999999999999998E-2</v>
      </c>
      <c r="M71" s="163">
        <v>4.4999999999999998E-2</v>
      </c>
      <c r="P71" s="154">
        <v>64</v>
      </c>
      <c r="Q71" s="163">
        <v>4.4999999999999998E-2</v>
      </c>
      <c r="R71" s="163">
        <v>4.4999999999999998E-2</v>
      </c>
      <c r="S71" s="163">
        <v>4.4999999999999998E-2</v>
      </c>
      <c r="T71" s="163">
        <v>4.4999999999999998E-2</v>
      </c>
      <c r="U71" s="163">
        <v>4.4999999999999998E-2</v>
      </c>
      <c r="V71" s="163">
        <v>4.4999999999999998E-2</v>
      </c>
      <c r="W71" s="163">
        <v>4.4999999999999998E-2</v>
      </c>
      <c r="X71" s="163">
        <v>4.4999999999999998E-2</v>
      </c>
      <c r="Y71" s="163">
        <v>4.4999999999999998E-2</v>
      </c>
      <c r="Z71" s="163">
        <v>4.3999999999999997E-2</v>
      </c>
      <c r="AA71" s="163">
        <v>4.3999999999999997E-2</v>
      </c>
      <c r="AB71" s="163">
        <v>4.3999999999999997E-2</v>
      </c>
      <c r="AE71" s="154">
        <v>64</v>
      </c>
      <c r="AF71" s="163">
        <v>4.3999999999999997E-2</v>
      </c>
    </row>
    <row r="72" spans="1:32" x14ac:dyDescent="0.25">
      <c r="P72" s="169">
        <v>65</v>
      </c>
      <c r="Q72" s="170">
        <v>4.5999999999999999E-2</v>
      </c>
      <c r="R72" s="170">
        <v>4.5999999999999999E-2</v>
      </c>
      <c r="S72" s="170">
        <v>4.5999999999999999E-2</v>
      </c>
      <c r="T72" s="170">
        <v>4.5999999999999999E-2</v>
      </c>
      <c r="U72" s="170">
        <v>4.5999999999999999E-2</v>
      </c>
      <c r="V72" s="170">
        <v>4.5999999999999999E-2</v>
      </c>
      <c r="W72" s="170">
        <v>4.5999999999999999E-2</v>
      </c>
      <c r="X72" s="170">
        <v>4.5999999999999999E-2</v>
      </c>
      <c r="Y72" s="170">
        <v>4.4999999999999998E-2</v>
      </c>
      <c r="Z72" s="170">
        <v>4.4999999999999998E-2</v>
      </c>
      <c r="AA72" s="170">
        <v>4.4999999999999998E-2</v>
      </c>
      <c r="AB72" s="170">
        <v>4.4999999999999998E-2</v>
      </c>
      <c r="AE72" s="154">
        <v>65</v>
      </c>
      <c r="AF72" s="163">
        <v>4.4999999999999998E-2</v>
      </c>
    </row>
  </sheetData>
  <sheetProtection algorithmName="SHA-512" hashValue="wx9ccKJYP676NTgE0ck9NCu+/4vOKgem5raIMqEXLOhim4CTQZLeBMQEZa54NvrrrES1VsEc/gylOsvuPzrKvA==" saltValue="KqB+V599YtFZLcWtGFm0ZQ==" spinCount="100000" sheet="1" objects="1" scenarios="1"/>
  <conditionalFormatting sqref="A6">
    <cfRule type="expression" dxfId="329" priority="55" stopIfTrue="1">
      <formula>MOD(ROW(),2)=0</formula>
    </cfRule>
    <cfRule type="expression" dxfId="328" priority="56" stopIfTrue="1">
      <formula>MOD(ROW(),2)&lt;&gt;0</formula>
    </cfRule>
  </conditionalFormatting>
  <conditionalFormatting sqref="B6:M11 B13:M16 C12:M12 C17:M21">
    <cfRule type="expression" dxfId="327" priority="57" stopIfTrue="1">
      <formula>MOD(ROW(),2)=0</formula>
    </cfRule>
    <cfRule type="expression" dxfId="326" priority="58" stopIfTrue="1">
      <formula>MOD(ROW(),2)&lt;&gt;0</formula>
    </cfRule>
  </conditionalFormatting>
  <conditionalFormatting sqref="P6">
    <cfRule type="expression" dxfId="325" priority="63" stopIfTrue="1">
      <formula>MOD(ROW(),2)=0</formula>
    </cfRule>
    <cfRule type="expression" dxfId="324" priority="64" stopIfTrue="1">
      <formula>MOD(ROW(),2)&lt;&gt;0</formula>
    </cfRule>
  </conditionalFormatting>
  <conditionalFormatting sqref="Q6:AB11 Q13:AB16 R12:AB12 R17:AB21">
    <cfRule type="expression" dxfId="323" priority="65" stopIfTrue="1">
      <formula>MOD(ROW(),2)=0</formula>
    </cfRule>
    <cfRule type="expression" dxfId="322" priority="66" stopIfTrue="1">
      <formula>MOD(ROW(),2)&lt;&gt;0</formula>
    </cfRule>
  </conditionalFormatting>
  <conditionalFormatting sqref="AE6">
    <cfRule type="expression" dxfId="321" priority="71" stopIfTrue="1">
      <formula>MOD(ROW(),2)=0</formula>
    </cfRule>
    <cfRule type="expression" dxfId="320" priority="72" stopIfTrue="1">
      <formula>MOD(ROW(),2)&lt;&gt;0</formula>
    </cfRule>
  </conditionalFormatting>
  <conditionalFormatting sqref="AF6:AF11 AF13:AF16">
    <cfRule type="expression" dxfId="319" priority="73" stopIfTrue="1">
      <formula>MOD(ROW(),2)=0</formula>
    </cfRule>
    <cfRule type="expression" dxfId="318" priority="74" stopIfTrue="1">
      <formula>MOD(ROW(),2)&lt;&gt;0</formula>
    </cfRule>
  </conditionalFormatting>
  <conditionalFormatting sqref="A7:A20">
    <cfRule type="expression" dxfId="317" priority="49" stopIfTrue="1">
      <formula>MOD(ROW(),2)=0</formula>
    </cfRule>
    <cfRule type="expression" dxfId="316" priority="50" stopIfTrue="1">
      <formula>MOD(ROW(),2)&lt;&gt;0</formula>
    </cfRule>
  </conditionalFormatting>
  <conditionalFormatting sqref="B17">
    <cfRule type="expression" dxfId="315" priority="47" stopIfTrue="1">
      <formula>MOD(ROW(),2)=0</formula>
    </cfRule>
    <cfRule type="expression" dxfId="314" priority="48" stopIfTrue="1">
      <formula>MOD(ROW(),2)&lt;&gt;0</formula>
    </cfRule>
  </conditionalFormatting>
  <conditionalFormatting sqref="P7:P21">
    <cfRule type="expression" dxfId="313" priority="45" stopIfTrue="1">
      <formula>MOD(ROW(),2)=0</formula>
    </cfRule>
    <cfRule type="expression" dxfId="312" priority="46" stopIfTrue="1">
      <formula>MOD(ROW(),2)&lt;&gt;0</formula>
    </cfRule>
  </conditionalFormatting>
  <conditionalFormatting sqref="AE7:AE20">
    <cfRule type="expression" dxfId="311" priority="43" stopIfTrue="1">
      <formula>MOD(ROW(),2)=0</formula>
    </cfRule>
    <cfRule type="expression" dxfId="310" priority="44" stopIfTrue="1">
      <formula>MOD(ROW(),2)&lt;&gt;0</formula>
    </cfRule>
  </conditionalFormatting>
  <conditionalFormatting sqref="Q17">
    <cfRule type="expression" dxfId="309" priority="41" stopIfTrue="1">
      <formula>MOD(ROW(),2)=0</formula>
    </cfRule>
    <cfRule type="expression" dxfId="308" priority="42" stopIfTrue="1">
      <formula>MOD(ROW(),2)&lt;&gt;0</formula>
    </cfRule>
  </conditionalFormatting>
  <conditionalFormatting sqref="AF17">
    <cfRule type="expression" dxfId="307" priority="39" stopIfTrue="1">
      <formula>MOD(ROW(),2)=0</formula>
    </cfRule>
    <cfRule type="expression" dxfId="306" priority="40" stopIfTrue="1">
      <formula>MOD(ROW(),2)&lt;&gt;0</formula>
    </cfRule>
  </conditionalFormatting>
  <conditionalFormatting sqref="P72">
    <cfRule type="expression" dxfId="305" priority="35" stopIfTrue="1">
      <formula>MOD(ROW(),2)=0</formula>
    </cfRule>
    <cfRule type="expression" dxfId="304" priority="36" stopIfTrue="1">
      <formula>MOD(ROW(),2)&lt;&gt;0</formula>
    </cfRule>
  </conditionalFormatting>
  <conditionalFormatting sqref="Q72:AB72">
    <cfRule type="expression" dxfId="303" priority="37" stopIfTrue="1">
      <formula>MOD(ROW(),2)=0</formula>
    </cfRule>
    <cfRule type="expression" dxfId="302" priority="38" stopIfTrue="1">
      <formula>MOD(ROW(),2)&lt;&gt;0</formula>
    </cfRule>
  </conditionalFormatting>
  <conditionalFormatting sqref="B12">
    <cfRule type="expression" dxfId="301" priority="33" stopIfTrue="1">
      <formula>MOD(ROW(),2)=0</formula>
    </cfRule>
    <cfRule type="expression" dxfId="300" priority="34" stopIfTrue="1">
      <formula>MOD(ROW(),2)&lt;&gt;0</formula>
    </cfRule>
  </conditionalFormatting>
  <conditionalFormatting sqref="Q12">
    <cfRule type="expression" dxfId="299" priority="31" stopIfTrue="1">
      <formula>MOD(ROW(),2)=0</formula>
    </cfRule>
    <cfRule type="expression" dxfId="298" priority="32" stopIfTrue="1">
      <formula>MOD(ROW(),2)&lt;&gt;0</formula>
    </cfRule>
  </conditionalFormatting>
  <conditionalFormatting sqref="AF12">
    <cfRule type="expression" dxfId="297" priority="29" stopIfTrue="1">
      <formula>MOD(ROW(),2)=0</formula>
    </cfRule>
    <cfRule type="expression" dxfId="296" priority="30" stopIfTrue="1">
      <formula>MOD(ROW(),2)&lt;&gt;0</formula>
    </cfRule>
  </conditionalFormatting>
  <conditionalFormatting sqref="A26:A71">
    <cfRule type="expression" dxfId="295" priority="19" stopIfTrue="1">
      <formula>MOD(ROW(),2)=0</formula>
    </cfRule>
    <cfRule type="expression" dxfId="294" priority="20" stopIfTrue="1">
      <formula>MOD(ROW(),2)&lt;&gt;0</formula>
    </cfRule>
  </conditionalFormatting>
  <conditionalFormatting sqref="B26:M71">
    <cfRule type="expression" dxfId="293" priority="21" stopIfTrue="1">
      <formula>MOD(ROW(),2)=0</formula>
    </cfRule>
    <cfRule type="expression" dxfId="292" priority="22" stopIfTrue="1">
      <formula>MOD(ROW(),2)&lt;&gt;0</formula>
    </cfRule>
  </conditionalFormatting>
  <conditionalFormatting sqref="P26:P71">
    <cfRule type="expression" dxfId="291" priority="15" stopIfTrue="1">
      <formula>MOD(ROW(),2)=0</formula>
    </cfRule>
    <cfRule type="expression" dxfId="290" priority="16" stopIfTrue="1">
      <formula>MOD(ROW(),2)&lt;&gt;0</formula>
    </cfRule>
  </conditionalFormatting>
  <conditionalFormatting sqref="Q26:AB71">
    <cfRule type="expression" dxfId="289" priority="17" stopIfTrue="1">
      <formula>MOD(ROW(),2)=0</formula>
    </cfRule>
    <cfRule type="expression" dxfId="288" priority="18" stopIfTrue="1">
      <formula>MOD(ROW(),2)&lt;&gt;0</formula>
    </cfRule>
  </conditionalFormatting>
  <conditionalFormatting sqref="AE26:AE72">
    <cfRule type="expression" dxfId="287" priority="11" stopIfTrue="1">
      <formula>MOD(ROW(),2)=0</formula>
    </cfRule>
    <cfRule type="expression" dxfId="286" priority="12" stopIfTrue="1">
      <formula>MOD(ROW(),2)&lt;&gt;0</formula>
    </cfRule>
  </conditionalFormatting>
  <conditionalFormatting sqref="AF26:AF72">
    <cfRule type="expression" dxfId="285" priority="13" stopIfTrue="1">
      <formula>MOD(ROW(),2)=0</formula>
    </cfRule>
    <cfRule type="expression" dxfId="284" priority="14" stopIfTrue="1">
      <formula>MOD(ROW(),2)&lt;&gt;0</formula>
    </cfRule>
  </conditionalFormatting>
  <conditionalFormatting sqref="B18:B21">
    <cfRule type="expression" dxfId="283" priority="9" stopIfTrue="1">
      <formula>MOD(ROW(),2)=0</formula>
    </cfRule>
    <cfRule type="expression" dxfId="282" priority="10" stopIfTrue="1">
      <formula>MOD(ROW(),2)&lt;&gt;0</formula>
    </cfRule>
  </conditionalFormatting>
  <conditionalFormatting sqref="Q18:Q21">
    <cfRule type="expression" dxfId="281" priority="7" stopIfTrue="1">
      <formula>MOD(ROW(),2)=0</formula>
    </cfRule>
    <cfRule type="expression" dxfId="280" priority="8" stopIfTrue="1">
      <formula>MOD(ROW(),2)&lt;&gt;0</formula>
    </cfRule>
  </conditionalFormatting>
  <conditionalFormatting sqref="AF18:AF20">
    <cfRule type="expression" dxfId="279" priority="5" stopIfTrue="1">
      <formula>MOD(ROW(),2)=0</formula>
    </cfRule>
    <cfRule type="expression" dxfId="278" priority="6" stopIfTrue="1">
      <formula>MOD(ROW(),2)&lt;&gt;0</formula>
    </cfRule>
  </conditionalFormatting>
  <conditionalFormatting sqref="A21">
    <cfRule type="expression" dxfId="277" priority="1" stopIfTrue="1">
      <formula>MOD(ROW(),2)=0</formula>
    </cfRule>
    <cfRule type="expression" dxfId="276" priority="2" stopIfTrue="1">
      <formula>MOD(ROW(),2)&lt;&gt;0</formula>
    </cfRule>
  </conditionalFormatting>
  <hyperlinks>
    <hyperlink ref="B24" location="Assumptions!A1" display="Assumptions" xr:uid="{3BD0EAB3-7613-441E-BE80-DB204769632C}"/>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7138F-6D41-40E7-9634-DFEFD594A2A1}">
  <sheetPr codeName="Sheet5">
    <tabColor rgb="FF00B0F0"/>
  </sheetPr>
  <dimension ref="A1:I55"/>
  <sheetViews>
    <sheetView showGridLines="0" workbookViewId="0">
      <selection activeCell="E14" sqref="E14"/>
    </sheetView>
  </sheetViews>
  <sheetFormatPr defaultColWidth="8.88671875" defaultRowHeight="13.2" x14ac:dyDescent="0.25"/>
  <cols>
    <col min="1" max="1" width="55.88671875" style="28" customWidth="1"/>
    <col min="2" max="2" width="72.109375" style="28" customWidth="1"/>
    <col min="3" max="16384" width="8.88671875" style="28"/>
  </cols>
  <sheetData>
    <row r="1" spans="1:9" ht="21" x14ac:dyDescent="0.4">
      <c r="A1" s="55" t="s">
        <v>4</v>
      </c>
      <c r="B1" s="56"/>
      <c r="C1" s="56"/>
      <c r="D1" s="56"/>
      <c r="E1" s="56"/>
      <c r="F1" s="56"/>
      <c r="G1" s="56"/>
      <c r="H1" s="56"/>
      <c r="I1" s="56"/>
    </row>
    <row r="2" spans="1:9" ht="15.6" x14ac:dyDescent="0.3">
      <c r="A2" s="11" t="str">
        <f>IF(title_new="&gt; Enter workbook title here","Enter workbook title in Cover sheet",title_new)</f>
        <v>Northern Ireland Civil Service Pension Schemes - Consolidated Factor Spreadsheet</v>
      </c>
      <c r="B2" s="58"/>
      <c r="C2" s="58"/>
      <c r="D2" s="58"/>
      <c r="E2" s="58"/>
      <c r="F2" s="58"/>
      <c r="G2" s="58"/>
      <c r="H2" s="58"/>
      <c r="I2" s="58"/>
    </row>
    <row r="3" spans="1:9" ht="15.6" x14ac:dyDescent="0.3">
      <c r="A3" s="59" t="s">
        <v>839</v>
      </c>
      <c r="B3" s="58"/>
      <c r="C3" s="58"/>
      <c r="D3" s="58"/>
      <c r="E3" s="58"/>
      <c r="F3" s="58"/>
      <c r="G3" s="58"/>
      <c r="H3" s="58"/>
      <c r="I3" s="58"/>
    </row>
    <row r="4" spans="1:9" x14ac:dyDescent="0.25">
      <c r="A4" s="60"/>
    </row>
    <row r="5" spans="1:9" x14ac:dyDescent="0.25">
      <c r="A5" s="190"/>
      <c r="B5" s="190"/>
    </row>
    <row r="6" spans="1:9" x14ac:dyDescent="0.25">
      <c r="A6" s="191"/>
      <c r="B6" s="190"/>
    </row>
    <row r="8" spans="1:9" ht="15.6" x14ac:dyDescent="0.3">
      <c r="A8" s="192" t="s">
        <v>897</v>
      </c>
      <c r="B8" s="193" t="s">
        <v>846</v>
      </c>
    </row>
    <row r="9" spans="1:9" ht="15.6" x14ac:dyDescent="0.3">
      <c r="A9" s="194"/>
      <c r="B9" s="195"/>
    </row>
    <row r="10" spans="1:9" ht="15.6" x14ac:dyDescent="0.3">
      <c r="A10" s="193" t="s">
        <v>847</v>
      </c>
      <c r="B10" s="196"/>
    </row>
    <row r="11" spans="1:9" ht="15" x14ac:dyDescent="0.25">
      <c r="A11" s="197" t="s">
        <v>848</v>
      </c>
      <c r="B11" s="205">
        <v>3.7339999999999998E-2</v>
      </c>
    </row>
    <row r="12" spans="1:9" ht="15" x14ac:dyDescent="0.25">
      <c r="A12" s="196" t="s">
        <v>849</v>
      </c>
      <c r="B12" s="199">
        <v>0.02</v>
      </c>
    </row>
    <row r="13" spans="1:9" ht="15" x14ac:dyDescent="0.25">
      <c r="A13" s="200" t="s">
        <v>903</v>
      </c>
      <c r="B13" s="198" t="s">
        <v>850</v>
      </c>
    </row>
    <row r="14" spans="1:9" ht="15" x14ac:dyDescent="0.25">
      <c r="A14" s="196" t="s">
        <v>904</v>
      </c>
      <c r="B14" s="199" t="s">
        <v>850</v>
      </c>
    </row>
    <row r="15" spans="1:9" ht="15" x14ac:dyDescent="0.25">
      <c r="A15" s="197" t="s">
        <v>851</v>
      </c>
      <c r="B15" s="198">
        <v>1.4E-2</v>
      </c>
    </row>
    <row r="16" spans="1:9" ht="15" x14ac:dyDescent="0.25">
      <c r="A16" s="196" t="s">
        <v>852</v>
      </c>
      <c r="B16" s="199">
        <v>3.7999999999999999E-2</v>
      </c>
    </row>
    <row r="17" spans="1:2" ht="15" x14ac:dyDescent="0.25">
      <c r="A17" s="197" t="s">
        <v>853</v>
      </c>
      <c r="B17" s="198">
        <v>0.02</v>
      </c>
    </row>
    <row r="18" spans="1:2" ht="15" x14ac:dyDescent="0.25">
      <c r="A18" s="196" t="s">
        <v>854</v>
      </c>
      <c r="B18" s="199">
        <v>1.7000000000000001E-2</v>
      </c>
    </row>
    <row r="19" spans="1:2" ht="15" x14ac:dyDescent="0.25">
      <c r="A19" s="197" t="s">
        <v>855</v>
      </c>
      <c r="B19" s="205">
        <v>2.3019999999999999E-2</v>
      </c>
    </row>
    <row r="20" spans="1:2" ht="15" x14ac:dyDescent="0.25">
      <c r="A20" s="196" t="s">
        <v>856</v>
      </c>
      <c r="B20" s="196" t="s">
        <v>857</v>
      </c>
    </row>
    <row r="21" spans="1:2" ht="15" x14ac:dyDescent="0.25">
      <c r="A21" s="197" t="s">
        <v>858</v>
      </c>
      <c r="B21" s="201" t="s">
        <v>859</v>
      </c>
    </row>
    <row r="22" spans="1:2" ht="15" x14ac:dyDescent="0.25">
      <c r="A22" s="196"/>
      <c r="B22" s="202"/>
    </row>
    <row r="23" spans="1:2" ht="15.6" x14ac:dyDescent="0.3">
      <c r="A23" s="195" t="s">
        <v>860</v>
      </c>
      <c r="B23" s="197"/>
    </row>
    <row r="24" spans="1:2" ht="15" x14ac:dyDescent="0.25">
      <c r="A24" s="196" t="s">
        <v>861</v>
      </c>
      <c r="B24" s="196" t="s">
        <v>896</v>
      </c>
    </row>
    <row r="25" spans="1:2" ht="15" x14ac:dyDescent="0.25">
      <c r="A25" s="197" t="s">
        <v>862</v>
      </c>
      <c r="B25" s="197" t="s">
        <v>891</v>
      </c>
    </row>
    <row r="26" spans="1:2" ht="15" x14ac:dyDescent="0.25">
      <c r="A26" s="196" t="s">
        <v>863</v>
      </c>
      <c r="B26" s="196" t="s">
        <v>896</v>
      </c>
    </row>
    <row r="27" spans="1:2" ht="15" x14ac:dyDescent="0.25">
      <c r="A27" s="197" t="s">
        <v>864</v>
      </c>
      <c r="B27" s="197" t="s">
        <v>891</v>
      </c>
    </row>
    <row r="28" spans="1:2" ht="15" x14ac:dyDescent="0.25">
      <c r="A28" s="196" t="s">
        <v>865</v>
      </c>
      <c r="B28" s="196" t="s">
        <v>892</v>
      </c>
    </row>
    <row r="29" spans="1:2" ht="15" x14ac:dyDescent="0.25">
      <c r="A29" s="197" t="s">
        <v>866</v>
      </c>
      <c r="B29" s="197" t="s">
        <v>893</v>
      </c>
    </row>
    <row r="30" spans="1:2" ht="15" x14ac:dyDescent="0.25">
      <c r="A30" s="196" t="s">
        <v>867</v>
      </c>
      <c r="B30" s="196" t="s">
        <v>898</v>
      </c>
    </row>
    <row r="31" spans="1:2" ht="15" x14ac:dyDescent="0.25">
      <c r="A31" s="206" t="s">
        <v>868</v>
      </c>
      <c r="B31" s="206">
        <v>2024</v>
      </c>
    </row>
    <row r="32" spans="1:2" ht="15" x14ac:dyDescent="0.25">
      <c r="A32" s="196" t="s">
        <v>869</v>
      </c>
      <c r="B32" s="196" t="s">
        <v>850</v>
      </c>
    </row>
    <row r="33" spans="1:2" ht="15" x14ac:dyDescent="0.25">
      <c r="A33" s="197"/>
      <c r="B33" s="197"/>
    </row>
    <row r="34" spans="1:2" ht="15.6" x14ac:dyDescent="0.3">
      <c r="A34" s="193" t="s">
        <v>870</v>
      </c>
      <c r="B34" s="196"/>
    </row>
    <row r="35" spans="1:2" ht="15" x14ac:dyDescent="0.25">
      <c r="A35" s="197" t="s">
        <v>871</v>
      </c>
      <c r="B35" s="203">
        <v>0.5</v>
      </c>
    </row>
    <row r="36" spans="1:2" ht="15" x14ac:dyDescent="0.25">
      <c r="A36" s="196" t="s">
        <v>872</v>
      </c>
      <c r="B36" s="204">
        <v>0.5</v>
      </c>
    </row>
    <row r="37" spans="1:2" ht="30" x14ac:dyDescent="0.25">
      <c r="A37" s="197" t="s">
        <v>873</v>
      </c>
      <c r="B37" s="197" t="s">
        <v>899</v>
      </c>
    </row>
    <row r="38" spans="1:2" ht="30" x14ac:dyDescent="0.25">
      <c r="A38" s="196" t="s">
        <v>874</v>
      </c>
      <c r="B38" s="196" t="s">
        <v>900</v>
      </c>
    </row>
    <row r="39" spans="1:2" ht="90" x14ac:dyDescent="0.25">
      <c r="A39" s="207" t="s">
        <v>875</v>
      </c>
      <c r="B39" s="201" t="s">
        <v>906</v>
      </c>
    </row>
    <row r="40" spans="1:2" ht="15" x14ac:dyDescent="0.25">
      <c r="A40" s="202" t="s">
        <v>876</v>
      </c>
      <c r="B40" s="202" t="s">
        <v>857</v>
      </c>
    </row>
    <row r="41" spans="1:2" ht="15" x14ac:dyDescent="0.25">
      <c r="A41" s="201" t="s">
        <v>877</v>
      </c>
      <c r="B41" s="201" t="s">
        <v>857</v>
      </c>
    </row>
    <row r="42" spans="1:2" ht="15" x14ac:dyDescent="0.25">
      <c r="A42" s="202" t="s">
        <v>878</v>
      </c>
      <c r="B42" s="202" t="s">
        <v>857</v>
      </c>
    </row>
    <row r="43" spans="1:2" ht="15" x14ac:dyDescent="0.25">
      <c r="A43" s="201" t="s">
        <v>879</v>
      </c>
      <c r="B43" s="201" t="s">
        <v>894</v>
      </c>
    </row>
    <row r="44" spans="1:2" ht="15" x14ac:dyDescent="0.25">
      <c r="A44" s="202" t="s">
        <v>880</v>
      </c>
      <c r="B44" s="202" t="s">
        <v>905</v>
      </c>
    </row>
    <row r="45" spans="1:2" ht="15" x14ac:dyDescent="0.25">
      <c r="A45" s="201" t="s">
        <v>881</v>
      </c>
      <c r="B45" s="201" t="s">
        <v>857</v>
      </c>
    </row>
    <row r="46" spans="1:2" ht="15" x14ac:dyDescent="0.25">
      <c r="A46" s="202" t="s">
        <v>882</v>
      </c>
      <c r="B46" s="202" t="s">
        <v>905</v>
      </c>
    </row>
    <row r="47" spans="1:2" ht="15" x14ac:dyDescent="0.25">
      <c r="A47" s="207" t="s">
        <v>883</v>
      </c>
      <c r="B47" s="207" t="s">
        <v>857</v>
      </c>
    </row>
    <row r="48" spans="1:2" ht="15" x14ac:dyDescent="0.25">
      <c r="A48" s="202" t="s">
        <v>884</v>
      </c>
      <c r="B48" s="202" t="s">
        <v>885</v>
      </c>
    </row>
    <row r="49" spans="1:4" ht="15" x14ac:dyDescent="0.25">
      <c r="A49" s="201" t="s">
        <v>886</v>
      </c>
      <c r="B49" s="201" t="s">
        <v>850</v>
      </c>
    </row>
    <row r="50" spans="1:4" ht="90" x14ac:dyDescent="0.25">
      <c r="A50" s="208" t="s">
        <v>887</v>
      </c>
      <c r="B50" s="196" t="s">
        <v>901</v>
      </c>
      <c r="D50" s="209"/>
    </row>
    <row r="51" spans="1:4" ht="15" x14ac:dyDescent="0.25">
      <c r="A51" s="197"/>
      <c r="B51" s="197"/>
    </row>
    <row r="52" spans="1:4" ht="15.6" x14ac:dyDescent="0.3">
      <c r="A52" s="193" t="s">
        <v>888</v>
      </c>
      <c r="B52" s="196"/>
    </row>
    <row r="53" spans="1:4" ht="15" x14ac:dyDescent="0.25">
      <c r="A53" s="197" t="s">
        <v>889</v>
      </c>
      <c r="B53" s="197" t="s">
        <v>909</v>
      </c>
    </row>
    <row r="54" spans="1:4" ht="30" x14ac:dyDescent="0.25">
      <c r="A54" s="206" t="s">
        <v>902</v>
      </c>
      <c r="B54" s="206" t="s">
        <v>907</v>
      </c>
    </row>
    <row r="55" spans="1:4" ht="15" x14ac:dyDescent="0.25">
      <c r="A55" s="206" t="s">
        <v>890</v>
      </c>
      <c r="B55" s="206" t="s">
        <v>908</v>
      </c>
    </row>
  </sheetData>
  <sheetProtection algorithmName="SHA-512" hashValue="ZNgd8zvbNSBsG9IYnfd3Qz3lXQ73/qqJWTjuw4mxvuv0iTtJKA17mSFK8OWofRNDGEfBuGSSmLcSRWb0RxdsIQ==" saltValue="bLl+tLHJe/QsQ0Pjhs3g/g==" spinCount="100000" sheet="1" objects="1" scenarios="1"/>
  <pageMargins left="0.7" right="0.7" top="0.75" bottom="0.75" header="0.3" footer="0.3"/>
  <pageSetup paperSize="9" orientation="portrait" r:id="rId1"/>
  <headerFooter>
    <oddHeader>&amp;L&amp;Z&amp;F  [&amp;A]</oddHeader>
    <oddFooter>&amp;LPage &amp;P of &amp;N&amp;R&amp;T &amp;D</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100"/>
  <dimension ref="A1:Q71"/>
  <sheetViews>
    <sheetView showGridLines="0" zoomScale="85" zoomScaleNormal="85" workbookViewId="0">
      <selection activeCell="Q21" sqref="Q21"/>
    </sheetView>
  </sheetViews>
  <sheetFormatPr defaultColWidth="10" defaultRowHeight="13.2" x14ac:dyDescent="0.25"/>
  <cols>
    <col min="1" max="1" width="31.5546875" style="28" customWidth="1"/>
    <col min="2" max="13" width="22.5546875" style="28" customWidth="1"/>
    <col min="14" max="15" width="10" style="28"/>
    <col min="16" max="16" width="31.5546875" style="28" customWidth="1"/>
    <col min="17" max="17" width="53.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EPA - x-719</v>
      </c>
      <c r="B3" s="58"/>
      <c r="C3" s="58"/>
      <c r="D3" s="58"/>
      <c r="E3" s="58"/>
      <c r="F3" s="58"/>
      <c r="G3" s="58"/>
      <c r="H3" s="58"/>
      <c r="I3" s="58"/>
    </row>
    <row r="4" spans="1:17" x14ac:dyDescent="0.25">
      <c r="A4" s="60"/>
    </row>
    <row r="6" spans="1:17" x14ac:dyDescent="0.25">
      <c r="A6" s="89" t="s">
        <v>24</v>
      </c>
      <c r="B6" s="91" t="s">
        <v>26</v>
      </c>
      <c r="C6" s="91"/>
      <c r="D6" s="91"/>
      <c r="E6" s="91"/>
      <c r="F6" s="91"/>
      <c r="G6" s="91"/>
      <c r="H6" s="91"/>
      <c r="I6" s="91"/>
      <c r="J6" s="91"/>
      <c r="K6" s="91"/>
      <c r="L6" s="91"/>
      <c r="M6" s="91"/>
      <c r="P6" s="89" t="s">
        <v>24</v>
      </c>
      <c r="Q6" s="91" t="s">
        <v>26</v>
      </c>
    </row>
    <row r="7" spans="1:17" ht="26.4" x14ac:dyDescent="0.25">
      <c r="A7" s="90" t="s">
        <v>348</v>
      </c>
      <c r="B7" s="92" t="s">
        <v>350</v>
      </c>
      <c r="C7" s="92"/>
      <c r="D7" s="92"/>
      <c r="E7" s="92"/>
      <c r="F7" s="92"/>
      <c r="G7" s="92"/>
      <c r="H7" s="92"/>
      <c r="I7" s="92"/>
      <c r="J7" s="92"/>
      <c r="K7" s="92"/>
      <c r="L7" s="92"/>
      <c r="M7" s="92"/>
      <c r="P7" s="90" t="s">
        <v>348</v>
      </c>
      <c r="Q7" s="92" t="s">
        <v>350</v>
      </c>
    </row>
    <row r="8" spans="1:17" x14ac:dyDescent="0.25">
      <c r="A8" s="90" t="s">
        <v>349</v>
      </c>
      <c r="B8" s="92" t="s">
        <v>49</v>
      </c>
      <c r="C8" s="92"/>
      <c r="D8" s="92"/>
      <c r="E8" s="92"/>
      <c r="F8" s="92"/>
      <c r="G8" s="92"/>
      <c r="H8" s="92"/>
      <c r="I8" s="92"/>
      <c r="J8" s="92"/>
      <c r="K8" s="92"/>
      <c r="L8" s="92"/>
      <c r="M8" s="92"/>
      <c r="P8" s="90" t="s">
        <v>349</v>
      </c>
      <c r="Q8" s="92" t="s">
        <v>49</v>
      </c>
    </row>
    <row r="9" spans="1:17" x14ac:dyDescent="0.25">
      <c r="A9" s="90" t="s">
        <v>17</v>
      </c>
      <c r="B9" s="92" t="s">
        <v>582</v>
      </c>
      <c r="C9" s="92"/>
      <c r="D9" s="92"/>
      <c r="E9" s="92"/>
      <c r="F9" s="92"/>
      <c r="G9" s="92"/>
      <c r="H9" s="92"/>
      <c r="I9" s="92"/>
      <c r="J9" s="92"/>
      <c r="K9" s="92"/>
      <c r="L9" s="92"/>
      <c r="M9" s="92"/>
      <c r="P9" s="90" t="s">
        <v>17</v>
      </c>
      <c r="Q9" s="92" t="s">
        <v>582</v>
      </c>
    </row>
    <row r="10" spans="1:17" ht="26.4" x14ac:dyDescent="0.25">
      <c r="A10" s="90" t="s">
        <v>2</v>
      </c>
      <c r="B10" s="92" t="s">
        <v>593</v>
      </c>
      <c r="C10" s="92"/>
      <c r="D10" s="92"/>
      <c r="E10" s="92"/>
      <c r="F10" s="92"/>
      <c r="G10" s="92"/>
      <c r="H10" s="92"/>
      <c r="I10" s="92"/>
      <c r="J10" s="92"/>
      <c r="K10" s="92"/>
      <c r="L10" s="92"/>
      <c r="M10" s="92"/>
      <c r="P10" s="90" t="s">
        <v>2</v>
      </c>
      <c r="Q10" s="92" t="s">
        <v>594</v>
      </c>
    </row>
    <row r="11" spans="1:17" x14ac:dyDescent="0.25">
      <c r="A11" s="90" t="s">
        <v>23</v>
      </c>
      <c r="B11" s="92" t="s">
        <v>355</v>
      </c>
      <c r="C11" s="92"/>
      <c r="D11" s="92"/>
      <c r="E11" s="92"/>
      <c r="F11" s="92"/>
      <c r="G11" s="92"/>
      <c r="H11" s="92"/>
      <c r="I11" s="92"/>
      <c r="J11" s="92"/>
      <c r="K11" s="92"/>
      <c r="L11" s="92"/>
      <c r="M11" s="92"/>
      <c r="P11" s="90" t="s">
        <v>23</v>
      </c>
      <c r="Q11" s="92" t="s">
        <v>355</v>
      </c>
    </row>
    <row r="12" spans="1:17" ht="26.4" x14ac:dyDescent="0.25">
      <c r="A12" s="90" t="s">
        <v>271</v>
      </c>
      <c r="B12" s="92" t="s">
        <v>640</v>
      </c>
      <c r="C12" s="92"/>
      <c r="D12" s="92"/>
      <c r="E12" s="92"/>
      <c r="F12" s="92"/>
      <c r="G12" s="92"/>
      <c r="H12" s="92"/>
      <c r="I12" s="92"/>
      <c r="J12" s="92"/>
      <c r="K12" s="92"/>
      <c r="L12" s="92"/>
      <c r="M12" s="92"/>
      <c r="P12" s="90" t="s">
        <v>271</v>
      </c>
      <c r="Q12" s="92" t="s">
        <v>595</v>
      </c>
    </row>
    <row r="13" spans="1:17" x14ac:dyDescent="0.25">
      <c r="A13" s="90" t="s">
        <v>389</v>
      </c>
      <c r="B13" s="92">
        <v>0</v>
      </c>
      <c r="C13" s="92"/>
      <c r="D13" s="92"/>
      <c r="E13" s="92"/>
      <c r="F13" s="92"/>
      <c r="G13" s="92"/>
      <c r="H13" s="92"/>
      <c r="I13" s="92"/>
      <c r="J13" s="92"/>
      <c r="K13" s="92"/>
      <c r="L13" s="92"/>
      <c r="M13" s="92"/>
      <c r="P13" s="90" t="s">
        <v>389</v>
      </c>
      <c r="Q13" s="92">
        <v>0</v>
      </c>
    </row>
    <row r="14" spans="1:17" x14ac:dyDescent="0.25">
      <c r="A14" s="90" t="s">
        <v>18</v>
      </c>
      <c r="B14" s="92">
        <v>719</v>
      </c>
      <c r="C14" s="92"/>
      <c r="D14" s="92"/>
      <c r="E14" s="92"/>
      <c r="F14" s="92"/>
      <c r="G14" s="92"/>
      <c r="H14" s="92"/>
      <c r="I14" s="92"/>
      <c r="J14" s="92"/>
      <c r="K14" s="92"/>
      <c r="L14" s="92"/>
      <c r="M14" s="92"/>
      <c r="P14" s="90" t="s">
        <v>18</v>
      </c>
      <c r="Q14" s="92">
        <v>719</v>
      </c>
    </row>
    <row r="15" spans="1:17" x14ac:dyDescent="0.25">
      <c r="A15" s="90" t="s">
        <v>58</v>
      </c>
      <c r="B15" s="92" t="s">
        <v>617</v>
      </c>
      <c r="C15" s="92"/>
      <c r="D15" s="92"/>
      <c r="E15" s="92"/>
      <c r="F15" s="92"/>
      <c r="G15" s="92"/>
      <c r="H15" s="92"/>
      <c r="I15" s="92"/>
      <c r="J15" s="92"/>
      <c r="K15" s="92"/>
      <c r="L15" s="92"/>
      <c r="M15" s="92"/>
      <c r="P15" s="90" t="s">
        <v>58</v>
      </c>
      <c r="Q15" s="92" t="s">
        <v>618</v>
      </c>
    </row>
    <row r="16" spans="1:17" x14ac:dyDescent="0.25">
      <c r="A16" s="90" t="s">
        <v>59</v>
      </c>
      <c r="B16" s="92" t="s">
        <v>596</v>
      </c>
      <c r="C16" s="92"/>
      <c r="D16" s="92"/>
      <c r="E16" s="92"/>
      <c r="F16" s="92"/>
      <c r="G16" s="92"/>
      <c r="H16" s="92"/>
      <c r="I16" s="92"/>
      <c r="J16" s="92"/>
      <c r="K16" s="92"/>
      <c r="L16" s="92"/>
      <c r="M16" s="92"/>
      <c r="P16" s="90" t="s">
        <v>59</v>
      </c>
      <c r="Q16" s="92" t="s">
        <v>596</v>
      </c>
    </row>
    <row r="17" spans="1:17" ht="66" x14ac:dyDescent="0.25">
      <c r="A17" s="90" t="s">
        <v>360</v>
      </c>
      <c r="B17" s="92" t="s">
        <v>828</v>
      </c>
      <c r="C17" s="92"/>
      <c r="D17" s="92"/>
      <c r="E17" s="92"/>
      <c r="F17" s="92"/>
      <c r="G17" s="92"/>
      <c r="H17" s="92"/>
      <c r="I17" s="92"/>
      <c r="J17" s="92"/>
      <c r="K17" s="92"/>
      <c r="L17" s="92"/>
      <c r="M17" s="92"/>
      <c r="P17" s="90" t="s">
        <v>360</v>
      </c>
      <c r="Q17" s="92" t="s">
        <v>828</v>
      </c>
    </row>
    <row r="18" spans="1:17" x14ac:dyDescent="0.25">
      <c r="A18" s="90" t="s">
        <v>19</v>
      </c>
      <c r="B18" s="102">
        <v>45184</v>
      </c>
      <c r="C18" s="92"/>
      <c r="D18" s="92"/>
      <c r="E18" s="92"/>
      <c r="F18" s="92"/>
      <c r="G18" s="92"/>
      <c r="H18" s="92"/>
      <c r="I18" s="92"/>
      <c r="J18" s="92"/>
      <c r="K18" s="92"/>
      <c r="L18" s="92"/>
      <c r="M18" s="92"/>
      <c r="P18" s="90" t="s">
        <v>19</v>
      </c>
      <c r="Q18" s="102">
        <v>45184</v>
      </c>
    </row>
    <row r="19" spans="1:17" x14ac:dyDescent="0.25">
      <c r="A19" s="90" t="s">
        <v>20</v>
      </c>
      <c r="B19" s="110"/>
      <c r="C19" s="92"/>
      <c r="D19" s="92"/>
      <c r="E19" s="92"/>
      <c r="F19" s="92"/>
      <c r="G19" s="92"/>
      <c r="H19" s="92"/>
      <c r="I19" s="92"/>
      <c r="J19" s="92"/>
      <c r="K19" s="92"/>
      <c r="L19" s="92"/>
      <c r="M19" s="92"/>
      <c r="P19" s="90" t="s">
        <v>20</v>
      </c>
      <c r="Q19" s="110"/>
    </row>
    <row r="20" spans="1:17" x14ac:dyDescent="0.25">
      <c r="A20" s="90" t="s">
        <v>269</v>
      </c>
      <c r="B20" s="92" t="s">
        <v>361</v>
      </c>
      <c r="C20" s="92"/>
      <c r="D20" s="92"/>
      <c r="E20" s="92"/>
      <c r="F20" s="92"/>
      <c r="G20" s="92"/>
      <c r="H20" s="92"/>
      <c r="I20" s="92"/>
      <c r="J20" s="92"/>
      <c r="K20" s="92"/>
      <c r="L20" s="92"/>
      <c r="M20" s="92"/>
      <c r="P20" s="90" t="s">
        <v>269</v>
      </c>
      <c r="Q20" s="92" t="s">
        <v>361</v>
      </c>
    </row>
    <row r="21" spans="1:17" x14ac:dyDescent="0.25">
      <c r="A21" s="90" t="s">
        <v>895</v>
      </c>
      <c r="B21" s="92" t="s">
        <v>846</v>
      </c>
      <c r="C21" s="92"/>
      <c r="D21" s="92"/>
      <c r="E21" s="92"/>
      <c r="F21" s="92"/>
      <c r="G21" s="92"/>
      <c r="H21" s="92"/>
      <c r="I21" s="92"/>
      <c r="J21" s="92"/>
      <c r="K21" s="92"/>
      <c r="L21" s="92"/>
      <c r="M21" s="92"/>
      <c r="P21" s="90" t="s">
        <v>895</v>
      </c>
      <c r="Q21" s="92" t="s">
        <v>846</v>
      </c>
    </row>
    <row r="23" spans="1:17" x14ac:dyDescent="0.25">
      <c r="B23" s="107" t="str">
        <f>HYPERLINK("#'Factor List'!A1","Back to Factor List")</f>
        <v>Back to Factor List</v>
      </c>
    </row>
    <row r="24" spans="1:17" x14ac:dyDescent="0.25">
      <c r="B24" s="107" t="s">
        <v>839</v>
      </c>
    </row>
    <row r="26" spans="1:17" x14ac:dyDescent="0.25">
      <c r="A26" s="153" t="s">
        <v>588</v>
      </c>
      <c r="B26" s="153">
        <v>0</v>
      </c>
      <c r="C26" s="153">
        <v>1</v>
      </c>
      <c r="D26" s="153">
        <v>2</v>
      </c>
      <c r="E26" s="153">
        <v>3</v>
      </c>
      <c r="F26" s="153">
        <v>4</v>
      </c>
      <c r="G26" s="153">
        <v>5</v>
      </c>
      <c r="H26" s="153">
        <v>6</v>
      </c>
      <c r="I26" s="153">
        <v>7</v>
      </c>
      <c r="J26" s="153">
        <v>8</v>
      </c>
      <c r="K26" s="153">
        <v>9</v>
      </c>
      <c r="L26" s="153">
        <v>10</v>
      </c>
      <c r="M26" s="153">
        <v>11</v>
      </c>
      <c r="P26" s="153" t="s">
        <v>278</v>
      </c>
      <c r="Q26" s="153" t="s">
        <v>376</v>
      </c>
    </row>
    <row r="27" spans="1:17" x14ac:dyDescent="0.25">
      <c r="A27" s="154">
        <v>20</v>
      </c>
      <c r="B27" s="163">
        <v>3.1E-2</v>
      </c>
      <c r="C27" s="163">
        <v>3.1E-2</v>
      </c>
      <c r="D27" s="163">
        <v>3.1E-2</v>
      </c>
      <c r="E27" s="163">
        <v>3.1E-2</v>
      </c>
      <c r="F27" s="163">
        <v>3.1E-2</v>
      </c>
      <c r="G27" s="163">
        <v>3.1E-2</v>
      </c>
      <c r="H27" s="163">
        <v>3.1E-2</v>
      </c>
      <c r="I27" s="163">
        <v>3.1E-2</v>
      </c>
      <c r="J27" s="163">
        <v>3.1E-2</v>
      </c>
      <c r="K27" s="163">
        <v>3.1E-2</v>
      </c>
      <c r="L27" s="163">
        <v>3.1E-2</v>
      </c>
      <c r="M27" s="163">
        <v>3.1E-2</v>
      </c>
      <c r="P27" s="154">
        <v>20</v>
      </c>
      <c r="Q27" s="163">
        <v>3.1E-2</v>
      </c>
    </row>
    <row r="28" spans="1:17" x14ac:dyDescent="0.25">
      <c r="A28" s="154">
        <v>21</v>
      </c>
      <c r="B28" s="163">
        <v>3.2000000000000001E-2</v>
      </c>
      <c r="C28" s="163">
        <v>3.2000000000000001E-2</v>
      </c>
      <c r="D28" s="163">
        <v>3.2000000000000001E-2</v>
      </c>
      <c r="E28" s="163">
        <v>3.2000000000000001E-2</v>
      </c>
      <c r="F28" s="163">
        <v>3.2000000000000001E-2</v>
      </c>
      <c r="G28" s="163">
        <v>3.2000000000000001E-2</v>
      </c>
      <c r="H28" s="163">
        <v>3.1E-2</v>
      </c>
      <c r="I28" s="163">
        <v>3.1E-2</v>
      </c>
      <c r="J28" s="163">
        <v>3.1E-2</v>
      </c>
      <c r="K28" s="163">
        <v>3.1E-2</v>
      </c>
      <c r="L28" s="163">
        <v>3.1E-2</v>
      </c>
      <c r="M28" s="163">
        <v>3.1E-2</v>
      </c>
      <c r="P28" s="154">
        <v>21</v>
      </c>
      <c r="Q28" s="163">
        <v>3.1E-2</v>
      </c>
    </row>
    <row r="29" spans="1:17" x14ac:dyDescent="0.25">
      <c r="A29" s="154">
        <v>22</v>
      </c>
      <c r="B29" s="163">
        <v>3.2000000000000001E-2</v>
      </c>
      <c r="C29" s="163">
        <v>3.2000000000000001E-2</v>
      </c>
      <c r="D29" s="163">
        <v>3.2000000000000001E-2</v>
      </c>
      <c r="E29" s="163">
        <v>3.2000000000000001E-2</v>
      </c>
      <c r="F29" s="163">
        <v>3.2000000000000001E-2</v>
      </c>
      <c r="G29" s="163">
        <v>3.2000000000000001E-2</v>
      </c>
      <c r="H29" s="163">
        <v>3.2000000000000001E-2</v>
      </c>
      <c r="I29" s="163">
        <v>3.2000000000000001E-2</v>
      </c>
      <c r="J29" s="163">
        <v>3.2000000000000001E-2</v>
      </c>
      <c r="K29" s="163">
        <v>3.2000000000000001E-2</v>
      </c>
      <c r="L29" s="163">
        <v>3.2000000000000001E-2</v>
      </c>
      <c r="M29" s="163">
        <v>3.2000000000000001E-2</v>
      </c>
      <c r="P29" s="154">
        <v>22</v>
      </c>
      <c r="Q29" s="163">
        <v>3.2000000000000001E-2</v>
      </c>
    </row>
    <row r="30" spans="1:17" x14ac:dyDescent="0.25">
      <c r="A30" s="154">
        <v>23</v>
      </c>
      <c r="B30" s="163">
        <v>3.3000000000000002E-2</v>
      </c>
      <c r="C30" s="163">
        <v>3.3000000000000002E-2</v>
      </c>
      <c r="D30" s="163">
        <v>3.3000000000000002E-2</v>
      </c>
      <c r="E30" s="163">
        <v>3.3000000000000002E-2</v>
      </c>
      <c r="F30" s="163">
        <v>3.3000000000000002E-2</v>
      </c>
      <c r="G30" s="163">
        <v>3.3000000000000002E-2</v>
      </c>
      <c r="H30" s="163">
        <v>3.3000000000000002E-2</v>
      </c>
      <c r="I30" s="163">
        <v>3.2000000000000001E-2</v>
      </c>
      <c r="J30" s="163">
        <v>3.2000000000000001E-2</v>
      </c>
      <c r="K30" s="163">
        <v>3.2000000000000001E-2</v>
      </c>
      <c r="L30" s="163">
        <v>3.2000000000000001E-2</v>
      </c>
      <c r="M30" s="163">
        <v>3.2000000000000001E-2</v>
      </c>
      <c r="P30" s="154">
        <v>23</v>
      </c>
      <c r="Q30" s="163">
        <v>3.2000000000000001E-2</v>
      </c>
    </row>
    <row r="31" spans="1:17" x14ac:dyDescent="0.25">
      <c r="A31" s="154">
        <v>24</v>
      </c>
      <c r="B31" s="163">
        <v>3.3000000000000002E-2</v>
      </c>
      <c r="C31" s="163">
        <v>3.3000000000000002E-2</v>
      </c>
      <c r="D31" s="163">
        <v>3.3000000000000002E-2</v>
      </c>
      <c r="E31" s="163">
        <v>3.3000000000000002E-2</v>
      </c>
      <c r="F31" s="163">
        <v>3.3000000000000002E-2</v>
      </c>
      <c r="G31" s="163">
        <v>3.3000000000000002E-2</v>
      </c>
      <c r="H31" s="163">
        <v>3.3000000000000002E-2</v>
      </c>
      <c r="I31" s="163">
        <v>3.3000000000000002E-2</v>
      </c>
      <c r="J31" s="163">
        <v>3.3000000000000002E-2</v>
      </c>
      <c r="K31" s="163">
        <v>3.3000000000000002E-2</v>
      </c>
      <c r="L31" s="163">
        <v>3.3000000000000002E-2</v>
      </c>
      <c r="M31" s="163">
        <v>3.3000000000000002E-2</v>
      </c>
      <c r="P31" s="154">
        <v>24</v>
      </c>
      <c r="Q31" s="163">
        <v>3.3000000000000002E-2</v>
      </c>
    </row>
    <row r="32" spans="1:17" x14ac:dyDescent="0.25">
      <c r="A32" s="154">
        <v>25</v>
      </c>
      <c r="B32" s="163">
        <v>3.4000000000000002E-2</v>
      </c>
      <c r="C32" s="163">
        <v>3.4000000000000002E-2</v>
      </c>
      <c r="D32" s="163">
        <v>3.4000000000000002E-2</v>
      </c>
      <c r="E32" s="163">
        <v>3.4000000000000002E-2</v>
      </c>
      <c r="F32" s="163">
        <v>3.4000000000000002E-2</v>
      </c>
      <c r="G32" s="163">
        <v>3.4000000000000002E-2</v>
      </c>
      <c r="H32" s="163">
        <v>3.4000000000000002E-2</v>
      </c>
      <c r="I32" s="163">
        <v>3.4000000000000002E-2</v>
      </c>
      <c r="J32" s="163">
        <v>3.3000000000000002E-2</v>
      </c>
      <c r="K32" s="163">
        <v>3.3000000000000002E-2</v>
      </c>
      <c r="L32" s="163">
        <v>3.3000000000000002E-2</v>
      </c>
      <c r="M32" s="163">
        <v>3.3000000000000002E-2</v>
      </c>
      <c r="P32" s="154">
        <v>25</v>
      </c>
      <c r="Q32" s="163">
        <v>3.3000000000000002E-2</v>
      </c>
    </row>
    <row r="33" spans="1:17" x14ac:dyDescent="0.25">
      <c r="A33" s="154">
        <v>26</v>
      </c>
      <c r="B33" s="163">
        <v>3.5000000000000003E-2</v>
      </c>
      <c r="C33" s="163">
        <v>3.4000000000000002E-2</v>
      </c>
      <c r="D33" s="163">
        <v>3.4000000000000002E-2</v>
      </c>
      <c r="E33" s="163">
        <v>3.4000000000000002E-2</v>
      </c>
      <c r="F33" s="163">
        <v>3.4000000000000002E-2</v>
      </c>
      <c r="G33" s="163">
        <v>3.4000000000000002E-2</v>
      </c>
      <c r="H33" s="163">
        <v>3.4000000000000002E-2</v>
      </c>
      <c r="I33" s="163">
        <v>3.4000000000000002E-2</v>
      </c>
      <c r="J33" s="163">
        <v>3.4000000000000002E-2</v>
      </c>
      <c r="K33" s="163">
        <v>3.4000000000000002E-2</v>
      </c>
      <c r="L33" s="163">
        <v>3.4000000000000002E-2</v>
      </c>
      <c r="M33" s="163">
        <v>3.4000000000000002E-2</v>
      </c>
      <c r="P33" s="154">
        <v>26</v>
      </c>
      <c r="Q33" s="163">
        <v>3.4000000000000002E-2</v>
      </c>
    </row>
    <row r="34" spans="1:17" x14ac:dyDescent="0.25">
      <c r="A34" s="154">
        <v>27</v>
      </c>
      <c r="B34" s="163">
        <v>3.5000000000000003E-2</v>
      </c>
      <c r="C34" s="163">
        <v>3.5000000000000003E-2</v>
      </c>
      <c r="D34" s="163">
        <v>3.5000000000000003E-2</v>
      </c>
      <c r="E34" s="163">
        <v>3.5000000000000003E-2</v>
      </c>
      <c r="F34" s="163">
        <v>3.5000000000000003E-2</v>
      </c>
      <c r="G34" s="163">
        <v>3.5000000000000003E-2</v>
      </c>
      <c r="H34" s="163">
        <v>3.5000000000000003E-2</v>
      </c>
      <c r="I34" s="163">
        <v>3.5000000000000003E-2</v>
      </c>
      <c r="J34" s="163">
        <v>3.5000000000000003E-2</v>
      </c>
      <c r="K34" s="163">
        <v>3.5000000000000003E-2</v>
      </c>
      <c r="L34" s="163">
        <v>3.4000000000000002E-2</v>
      </c>
      <c r="M34" s="163">
        <v>3.4000000000000002E-2</v>
      </c>
      <c r="P34" s="154">
        <v>27</v>
      </c>
      <c r="Q34" s="163">
        <v>3.4000000000000002E-2</v>
      </c>
    </row>
    <row r="35" spans="1:17" x14ac:dyDescent="0.25">
      <c r="A35" s="154">
        <v>28</v>
      </c>
      <c r="B35" s="163">
        <v>3.5999999999999997E-2</v>
      </c>
      <c r="C35" s="163">
        <v>3.5999999999999997E-2</v>
      </c>
      <c r="D35" s="163">
        <v>3.5999999999999997E-2</v>
      </c>
      <c r="E35" s="163">
        <v>3.5999999999999997E-2</v>
      </c>
      <c r="F35" s="163">
        <v>3.5000000000000003E-2</v>
      </c>
      <c r="G35" s="163">
        <v>3.5000000000000003E-2</v>
      </c>
      <c r="H35" s="163">
        <v>3.5000000000000003E-2</v>
      </c>
      <c r="I35" s="163">
        <v>3.5000000000000003E-2</v>
      </c>
      <c r="J35" s="163">
        <v>3.5000000000000003E-2</v>
      </c>
      <c r="K35" s="163">
        <v>3.5000000000000003E-2</v>
      </c>
      <c r="L35" s="163">
        <v>3.5000000000000003E-2</v>
      </c>
      <c r="M35" s="163">
        <v>3.5000000000000003E-2</v>
      </c>
      <c r="P35" s="154">
        <v>28</v>
      </c>
      <c r="Q35" s="163">
        <v>3.5000000000000003E-2</v>
      </c>
    </row>
    <row r="36" spans="1:17" x14ac:dyDescent="0.25">
      <c r="A36" s="154">
        <v>29</v>
      </c>
      <c r="B36" s="163">
        <v>3.5999999999999997E-2</v>
      </c>
      <c r="C36" s="163">
        <v>3.5999999999999997E-2</v>
      </c>
      <c r="D36" s="163">
        <v>3.5999999999999997E-2</v>
      </c>
      <c r="E36" s="163">
        <v>3.5999999999999997E-2</v>
      </c>
      <c r="F36" s="163">
        <v>3.5999999999999997E-2</v>
      </c>
      <c r="G36" s="163">
        <v>3.5999999999999997E-2</v>
      </c>
      <c r="H36" s="163">
        <v>3.5999999999999997E-2</v>
      </c>
      <c r="I36" s="163">
        <v>3.5999999999999997E-2</v>
      </c>
      <c r="J36" s="163">
        <v>3.5999999999999997E-2</v>
      </c>
      <c r="K36" s="163">
        <v>3.5999999999999997E-2</v>
      </c>
      <c r="L36" s="163">
        <v>3.5999999999999997E-2</v>
      </c>
      <c r="M36" s="163">
        <v>3.5999999999999997E-2</v>
      </c>
      <c r="P36" s="154">
        <v>29</v>
      </c>
      <c r="Q36" s="163">
        <v>3.5000000000000003E-2</v>
      </c>
    </row>
    <row r="37" spans="1:17" x14ac:dyDescent="0.25">
      <c r="A37" s="154">
        <v>30</v>
      </c>
      <c r="B37" s="163">
        <v>3.6999999999999998E-2</v>
      </c>
      <c r="C37" s="163">
        <v>3.6999999999999998E-2</v>
      </c>
      <c r="D37" s="163">
        <v>3.6999999999999998E-2</v>
      </c>
      <c r="E37" s="163">
        <v>3.6999999999999998E-2</v>
      </c>
      <c r="F37" s="163">
        <v>3.6999999999999998E-2</v>
      </c>
      <c r="G37" s="163">
        <v>3.6999999999999998E-2</v>
      </c>
      <c r="H37" s="163">
        <v>3.5999999999999997E-2</v>
      </c>
      <c r="I37" s="163">
        <v>3.5999999999999997E-2</v>
      </c>
      <c r="J37" s="163">
        <v>3.5999999999999997E-2</v>
      </c>
      <c r="K37" s="163">
        <v>3.5999999999999997E-2</v>
      </c>
      <c r="L37" s="163">
        <v>3.5999999999999997E-2</v>
      </c>
      <c r="M37" s="163">
        <v>3.5999999999999997E-2</v>
      </c>
      <c r="P37" s="154">
        <v>30</v>
      </c>
      <c r="Q37" s="163">
        <v>3.5999999999999997E-2</v>
      </c>
    </row>
    <row r="38" spans="1:17" x14ac:dyDescent="0.25">
      <c r="A38" s="154">
        <v>31</v>
      </c>
      <c r="B38" s="163">
        <v>3.7999999999999999E-2</v>
      </c>
      <c r="C38" s="163">
        <v>3.6999999999999998E-2</v>
      </c>
      <c r="D38" s="163">
        <v>3.6999999999999998E-2</v>
      </c>
      <c r="E38" s="163">
        <v>3.6999999999999998E-2</v>
      </c>
      <c r="F38" s="163">
        <v>3.6999999999999998E-2</v>
      </c>
      <c r="G38" s="163">
        <v>3.6999999999999998E-2</v>
      </c>
      <c r="H38" s="163">
        <v>3.6999999999999998E-2</v>
      </c>
      <c r="I38" s="163">
        <v>3.6999999999999998E-2</v>
      </c>
      <c r="J38" s="163">
        <v>3.6999999999999998E-2</v>
      </c>
      <c r="K38" s="163">
        <v>3.6999999999999998E-2</v>
      </c>
      <c r="L38" s="163">
        <v>3.6999999999999998E-2</v>
      </c>
      <c r="M38" s="163">
        <v>3.6999999999999998E-2</v>
      </c>
      <c r="P38" s="154">
        <v>31</v>
      </c>
      <c r="Q38" s="163">
        <v>3.6999999999999998E-2</v>
      </c>
    </row>
    <row r="39" spans="1:17" x14ac:dyDescent="0.25">
      <c r="A39" s="154">
        <v>32</v>
      </c>
      <c r="B39" s="163">
        <v>3.7999999999999999E-2</v>
      </c>
      <c r="C39" s="163">
        <v>3.7999999999999999E-2</v>
      </c>
      <c r="D39" s="163">
        <v>3.7999999999999999E-2</v>
      </c>
      <c r="E39" s="163">
        <v>3.7999999999999999E-2</v>
      </c>
      <c r="F39" s="163">
        <v>3.7999999999999999E-2</v>
      </c>
      <c r="G39" s="163">
        <v>3.7999999999999999E-2</v>
      </c>
      <c r="H39" s="163">
        <v>3.7999999999999999E-2</v>
      </c>
      <c r="I39" s="163">
        <v>3.7999999999999999E-2</v>
      </c>
      <c r="J39" s="163">
        <v>3.7999999999999999E-2</v>
      </c>
      <c r="K39" s="163">
        <v>3.7999999999999999E-2</v>
      </c>
      <c r="L39" s="163">
        <v>3.6999999999999998E-2</v>
      </c>
      <c r="M39" s="163">
        <v>3.6999999999999998E-2</v>
      </c>
      <c r="P39" s="154">
        <v>32</v>
      </c>
      <c r="Q39" s="163">
        <v>3.6999999999999998E-2</v>
      </c>
    </row>
    <row r="40" spans="1:17" x14ac:dyDescent="0.25">
      <c r="A40" s="154">
        <v>33</v>
      </c>
      <c r="B40" s="163">
        <v>3.9E-2</v>
      </c>
      <c r="C40" s="163">
        <v>3.9E-2</v>
      </c>
      <c r="D40" s="163">
        <v>3.9E-2</v>
      </c>
      <c r="E40" s="163">
        <v>3.9E-2</v>
      </c>
      <c r="F40" s="163">
        <v>3.9E-2</v>
      </c>
      <c r="G40" s="163">
        <v>3.7999999999999999E-2</v>
      </c>
      <c r="H40" s="163">
        <v>3.7999999999999999E-2</v>
      </c>
      <c r="I40" s="163">
        <v>3.7999999999999999E-2</v>
      </c>
      <c r="J40" s="163">
        <v>3.7999999999999999E-2</v>
      </c>
      <c r="K40" s="163">
        <v>3.7999999999999999E-2</v>
      </c>
      <c r="L40" s="163">
        <v>3.7999999999999999E-2</v>
      </c>
      <c r="M40" s="163">
        <v>3.7999999999999999E-2</v>
      </c>
      <c r="P40" s="154">
        <v>33</v>
      </c>
      <c r="Q40" s="163">
        <v>3.7999999999999999E-2</v>
      </c>
    </row>
    <row r="41" spans="1:17" x14ac:dyDescent="0.25">
      <c r="A41" s="154">
        <v>34</v>
      </c>
      <c r="B41" s="163">
        <v>3.9E-2</v>
      </c>
      <c r="C41" s="163">
        <v>3.9E-2</v>
      </c>
      <c r="D41" s="163">
        <v>3.9E-2</v>
      </c>
      <c r="E41" s="163">
        <v>3.9E-2</v>
      </c>
      <c r="F41" s="163">
        <v>3.9E-2</v>
      </c>
      <c r="G41" s="163">
        <v>3.9E-2</v>
      </c>
      <c r="H41" s="163">
        <v>3.9E-2</v>
      </c>
      <c r="I41" s="163">
        <v>3.9E-2</v>
      </c>
      <c r="J41" s="163">
        <v>3.9E-2</v>
      </c>
      <c r="K41" s="163">
        <v>3.9E-2</v>
      </c>
      <c r="L41" s="163">
        <v>3.9E-2</v>
      </c>
      <c r="M41" s="163">
        <v>3.9E-2</v>
      </c>
      <c r="P41" s="154">
        <v>34</v>
      </c>
      <c r="Q41" s="163">
        <v>3.9E-2</v>
      </c>
    </row>
    <row r="42" spans="1:17" x14ac:dyDescent="0.25">
      <c r="A42" s="154">
        <v>35</v>
      </c>
      <c r="B42" s="163">
        <v>0.04</v>
      </c>
      <c r="C42" s="163">
        <v>0.04</v>
      </c>
      <c r="D42" s="163">
        <v>0.04</v>
      </c>
      <c r="E42" s="163">
        <v>0.04</v>
      </c>
      <c r="F42" s="163">
        <v>0.04</v>
      </c>
      <c r="G42" s="163">
        <v>0.04</v>
      </c>
      <c r="H42" s="163">
        <v>0.04</v>
      </c>
      <c r="I42" s="163">
        <v>0.04</v>
      </c>
      <c r="J42" s="163">
        <v>0.04</v>
      </c>
      <c r="K42" s="163">
        <v>3.9E-2</v>
      </c>
      <c r="L42" s="163">
        <v>3.9E-2</v>
      </c>
      <c r="M42" s="163">
        <v>3.9E-2</v>
      </c>
      <c r="P42" s="154">
        <v>35</v>
      </c>
      <c r="Q42" s="163">
        <v>3.9E-2</v>
      </c>
    </row>
    <row r="43" spans="1:17" x14ac:dyDescent="0.25">
      <c r="A43" s="154">
        <v>36</v>
      </c>
      <c r="B43" s="163">
        <v>4.1000000000000002E-2</v>
      </c>
      <c r="C43" s="163">
        <v>4.1000000000000002E-2</v>
      </c>
      <c r="D43" s="163">
        <v>4.1000000000000002E-2</v>
      </c>
      <c r="E43" s="163">
        <v>4.1000000000000002E-2</v>
      </c>
      <c r="F43" s="163">
        <v>0.04</v>
      </c>
      <c r="G43" s="163">
        <v>0.04</v>
      </c>
      <c r="H43" s="163">
        <v>0.04</v>
      </c>
      <c r="I43" s="163">
        <v>0.04</v>
      </c>
      <c r="J43" s="163">
        <v>0.04</v>
      </c>
      <c r="K43" s="163">
        <v>0.04</v>
      </c>
      <c r="L43" s="163">
        <v>0.04</v>
      </c>
      <c r="M43" s="163">
        <v>0.04</v>
      </c>
      <c r="P43" s="154">
        <v>36</v>
      </c>
      <c r="Q43" s="163">
        <v>0.04</v>
      </c>
    </row>
    <row r="44" spans="1:17" x14ac:dyDescent="0.25">
      <c r="A44" s="154">
        <v>37</v>
      </c>
      <c r="B44" s="163">
        <v>4.1000000000000002E-2</v>
      </c>
      <c r="C44" s="163">
        <v>4.1000000000000002E-2</v>
      </c>
      <c r="D44" s="163">
        <v>4.1000000000000002E-2</v>
      </c>
      <c r="E44" s="163">
        <v>4.1000000000000002E-2</v>
      </c>
      <c r="F44" s="163">
        <v>4.1000000000000002E-2</v>
      </c>
      <c r="G44" s="163">
        <v>4.1000000000000002E-2</v>
      </c>
      <c r="H44" s="163">
        <v>4.1000000000000002E-2</v>
      </c>
      <c r="I44" s="163">
        <v>4.1000000000000002E-2</v>
      </c>
      <c r="J44" s="163">
        <v>4.1000000000000002E-2</v>
      </c>
      <c r="K44" s="163">
        <v>4.1000000000000002E-2</v>
      </c>
      <c r="L44" s="163">
        <v>4.1000000000000002E-2</v>
      </c>
      <c r="M44" s="163">
        <v>4.1000000000000002E-2</v>
      </c>
      <c r="P44" s="154">
        <v>37</v>
      </c>
      <c r="Q44" s="163">
        <v>4.1000000000000002E-2</v>
      </c>
    </row>
    <row r="45" spans="1:17" x14ac:dyDescent="0.25">
      <c r="A45" s="154">
        <v>38</v>
      </c>
      <c r="B45" s="163">
        <v>4.2000000000000003E-2</v>
      </c>
      <c r="C45" s="163">
        <v>4.2000000000000003E-2</v>
      </c>
      <c r="D45" s="163">
        <v>4.2000000000000003E-2</v>
      </c>
      <c r="E45" s="163">
        <v>4.2000000000000003E-2</v>
      </c>
      <c r="F45" s="163">
        <v>4.2000000000000003E-2</v>
      </c>
      <c r="G45" s="163">
        <v>4.2000000000000003E-2</v>
      </c>
      <c r="H45" s="163">
        <v>4.2000000000000003E-2</v>
      </c>
      <c r="I45" s="163">
        <v>4.2000000000000003E-2</v>
      </c>
      <c r="J45" s="163">
        <v>4.2000000000000003E-2</v>
      </c>
      <c r="K45" s="163">
        <v>4.1000000000000002E-2</v>
      </c>
      <c r="L45" s="163">
        <v>4.1000000000000002E-2</v>
      </c>
      <c r="M45" s="163">
        <v>4.1000000000000002E-2</v>
      </c>
      <c r="P45" s="154">
        <v>38</v>
      </c>
      <c r="Q45" s="163">
        <v>4.1000000000000002E-2</v>
      </c>
    </row>
    <row r="46" spans="1:17" x14ac:dyDescent="0.25">
      <c r="A46" s="154">
        <v>39</v>
      </c>
      <c r="B46" s="163">
        <v>4.2999999999999997E-2</v>
      </c>
      <c r="C46" s="163">
        <v>4.2999999999999997E-2</v>
      </c>
      <c r="D46" s="163">
        <v>4.2999999999999997E-2</v>
      </c>
      <c r="E46" s="163">
        <v>4.2999999999999997E-2</v>
      </c>
      <c r="F46" s="163">
        <v>4.2999999999999997E-2</v>
      </c>
      <c r="G46" s="163">
        <v>4.2000000000000003E-2</v>
      </c>
      <c r="H46" s="163">
        <v>4.2000000000000003E-2</v>
      </c>
      <c r="I46" s="163">
        <v>4.2000000000000003E-2</v>
      </c>
      <c r="J46" s="163">
        <v>4.2000000000000003E-2</v>
      </c>
      <c r="K46" s="163">
        <v>4.2000000000000003E-2</v>
      </c>
      <c r="L46" s="163">
        <v>4.2000000000000003E-2</v>
      </c>
      <c r="M46" s="163">
        <v>4.2000000000000003E-2</v>
      </c>
      <c r="P46" s="154">
        <v>39</v>
      </c>
      <c r="Q46" s="163">
        <v>4.2000000000000003E-2</v>
      </c>
    </row>
    <row r="47" spans="1:17" x14ac:dyDescent="0.25">
      <c r="A47" s="154">
        <v>40</v>
      </c>
      <c r="B47" s="163">
        <v>4.3999999999999997E-2</v>
      </c>
      <c r="C47" s="163">
        <v>4.3999999999999997E-2</v>
      </c>
      <c r="D47" s="163">
        <v>4.2999999999999997E-2</v>
      </c>
      <c r="E47" s="163">
        <v>4.2999999999999997E-2</v>
      </c>
      <c r="F47" s="163">
        <v>4.2999999999999997E-2</v>
      </c>
      <c r="G47" s="163">
        <v>4.2999999999999997E-2</v>
      </c>
      <c r="H47" s="163">
        <v>4.2999999999999997E-2</v>
      </c>
      <c r="I47" s="163">
        <v>4.2999999999999997E-2</v>
      </c>
      <c r="J47" s="163">
        <v>4.2999999999999997E-2</v>
      </c>
      <c r="K47" s="163">
        <v>4.2999999999999997E-2</v>
      </c>
      <c r="L47" s="163">
        <v>4.2999999999999997E-2</v>
      </c>
      <c r="M47" s="163">
        <v>4.2999999999999997E-2</v>
      </c>
      <c r="P47" s="154">
        <v>40</v>
      </c>
      <c r="Q47" s="163">
        <v>4.2999999999999997E-2</v>
      </c>
    </row>
    <row r="48" spans="1:17" x14ac:dyDescent="0.25">
      <c r="A48" s="154">
        <v>41</v>
      </c>
      <c r="B48" s="163">
        <v>4.3999999999999997E-2</v>
      </c>
      <c r="C48" s="163">
        <v>4.3999999999999997E-2</v>
      </c>
      <c r="D48" s="163">
        <v>4.3999999999999997E-2</v>
      </c>
      <c r="E48" s="163">
        <v>4.3999999999999997E-2</v>
      </c>
      <c r="F48" s="163">
        <v>4.3999999999999997E-2</v>
      </c>
      <c r="G48" s="163">
        <v>4.3999999999999997E-2</v>
      </c>
      <c r="H48" s="163">
        <v>4.3999999999999997E-2</v>
      </c>
      <c r="I48" s="163">
        <v>4.3999999999999997E-2</v>
      </c>
      <c r="J48" s="163">
        <v>4.3999999999999997E-2</v>
      </c>
      <c r="K48" s="163">
        <v>4.3999999999999997E-2</v>
      </c>
      <c r="L48" s="163">
        <v>4.3999999999999997E-2</v>
      </c>
      <c r="M48" s="163">
        <v>4.2999999999999997E-2</v>
      </c>
      <c r="P48" s="154">
        <v>41</v>
      </c>
      <c r="Q48" s="163">
        <v>4.2999999999999997E-2</v>
      </c>
    </row>
    <row r="49" spans="1:17" x14ac:dyDescent="0.25">
      <c r="A49" s="154">
        <v>42</v>
      </c>
      <c r="B49" s="163">
        <v>4.4999999999999998E-2</v>
      </c>
      <c r="C49" s="163">
        <v>4.4999999999999998E-2</v>
      </c>
      <c r="D49" s="163">
        <v>4.4999999999999998E-2</v>
      </c>
      <c r="E49" s="163">
        <v>4.4999999999999998E-2</v>
      </c>
      <c r="F49" s="163">
        <v>4.4999999999999998E-2</v>
      </c>
      <c r="G49" s="163">
        <v>4.4999999999999998E-2</v>
      </c>
      <c r="H49" s="163">
        <v>4.4999999999999998E-2</v>
      </c>
      <c r="I49" s="163">
        <v>4.4999999999999998E-2</v>
      </c>
      <c r="J49" s="163">
        <v>4.3999999999999997E-2</v>
      </c>
      <c r="K49" s="163">
        <v>4.3999999999999997E-2</v>
      </c>
      <c r="L49" s="163">
        <v>4.3999999999999997E-2</v>
      </c>
      <c r="M49" s="163">
        <v>4.3999999999999997E-2</v>
      </c>
      <c r="P49" s="154">
        <v>42</v>
      </c>
      <c r="Q49" s="163">
        <v>4.3999999999999997E-2</v>
      </c>
    </row>
    <row r="50" spans="1:17" x14ac:dyDescent="0.25">
      <c r="A50" s="154">
        <v>43</v>
      </c>
      <c r="B50" s="163">
        <v>4.5999999999999999E-2</v>
      </c>
      <c r="C50" s="163">
        <v>4.5999999999999999E-2</v>
      </c>
      <c r="D50" s="163">
        <v>4.5999999999999999E-2</v>
      </c>
      <c r="E50" s="163">
        <v>4.5999999999999999E-2</v>
      </c>
      <c r="F50" s="163">
        <v>4.5999999999999999E-2</v>
      </c>
      <c r="G50" s="163">
        <v>4.4999999999999998E-2</v>
      </c>
      <c r="H50" s="163">
        <v>4.4999999999999998E-2</v>
      </c>
      <c r="I50" s="163">
        <v>4.4999999999999998E-2</v>
      </c>
      <c r="J50" s="163">
        <v>4.4999999999999998E-2</v>
      </c>
      <c r="K50" s="163">
        <v>4.4999999999999998E-2</v>
      </c>
      <c r="L50" s="163">
        <v>4.4999999999999998E-2</v>
      </c>
      <c r="M50" s="163">
        <v>4.4999999999999998E-2</v>
      </c>
      <c r="P50" s="154">
        <v>43</v>
      </c>
      <c r="Q50" s="163">
        <v>4.4999999999999998E-2</v>
      </c>
    </row>
    <row r="51" spans="1:17" x14ac:dyDescent="0.25">
      <c r="A51" s="154">
        <v>44</v>
      </c>
      <c r="B51" s="163">
        <v>4.7E-2</v>
      </c>
      <c r="C51" s="163">
        <v>4.7E-2</v>
      </c>
      <c r="D51" s="163">
        <v>4.7E-2</v>
      </c>
      <c r="E51" s="163">
        <v>4.5999999999999999E-2</v>
      </c>
      <c r="F51" s="163">
        <v>4.5999999999999999E-2</v>
      </c>
      <c r="G51" s="163">
        <v>4.5999999999999999E-2</v>
      </c>
      <c r="H51" s="163">
        <v>4.5999999999999999E-2</v>
      </c>
      <c r="I51" s="163">
        <v>4.5999999999999999E-2</v>
      </c>
      <c r="J51" s="163">
        <v>4.5999999999999999E-2</v>
      </c>
      <c r="K51" s="163">
        <v>4.5999999999999999E-2</v>
      </c>
      <c r="L51" s="163">
        <v>4.5999999999999999E-2</v>
      </c>
      <c r="M51" s="163">
        <v>4.5999999999999999E-2</v>
      </c>
      <c r="P51" s="154">
        <v>44</v>
      </c>
      <c r="Q51" s="163">
        <v>4.5999999999999999E-2</v>
      </c>
    </row>
    <row r="52" spans="1:17" x14ac:dyDescent="0.25">
      <c r="A52" s="154">
        <v>45</v>
      </c>
      <c r="B52" s="163">
        <v>4.8000000000000001E-2</v>
      </c>
      <c r="C52" s="163">
        <v>4.7E-2</v>
      </c>
      <c r="D52" s="163">
        <v>4.7E-2</v>
      </c>
      <c r="E52" s="163">
        <v>4.7E-2</v>
      </c>
      <c r="F52" s="163">
        <v>4.7E-2</v>
      </c>
      <c r="G52" s="163">
        <v>4.7E-2</v>
      </c>
      <c r="H52" s="163">
        <v>4.7E-2</v>
      </c>
      <c r="I52" s="163">
        <v>4.7E-2</v>
      </c>
      <c r="J52" s="163">
        <v>4.7E-2</v>
      </c>
      <c r="K52" s="163">
        <v>4.7E-2</v>
      </c>
      <c r="L52" s="163">
        <v>4.7E-2</v>
      </c>
      <c r="M52" s="163">
        <v>4.7E-2</v>
      </c>
      <c r="P52" s="154">
        <v>45</v>
      </c>
      <c r="Q52" s="163">
        <v>4.5999999999999999E-2</v>
      </c>
    </row>
    <row r="53" spans="1:17" x14ac:dyDescent="0.25">
      <c r="A53" s="154">
        <v>46</v>
      </c>
      <c r="B53" s="163">
        <v>4.8000000000000001E-2</v>
      </c>
      <c r="C53" s="163">
        <v>4.8000000000000001E-2</v>
      </c>
      <c r="D53" s="163">
        <v>4.8000000000000001E-2</v>
      </c>
      <c r="E53" s="163">
        <v>4.8000000000000001E-2</v>
      </c>
      <c r="F53" s="163">
        <v>4.8000000000000001E-2</v>
      </c>
      <c r="G53" s="163">
        <v>4.8000000000000001E-2</v>
      </c>
      <c r="H53" s="163">
        <v>4.8000000000000001E-2</v>
      </c>
      <c r="I53" s="163">
        <v>4.8000000000000001E-2</v>
      </c>
      <c r="J53" s="163">
        <v>4.8000000000000001E-2</v>
      </c>
      <c r="K53" s="163">
        <v>4.8000000000000001E-2</v>
      </c>
      <c r="L53" s="163">
        <v>4.7E-2</v>
      </c>
      <c r="M53" s="163">
        <v>4.7E-2</v>
      </c>
      <c r="P53" s="154">
        <v>46</v>
      </c>
      <c r="Q53" s="163">
        <v>4.7E-2</v>
      </c>
    </row>
    <row r="54" spans="1:17" x14ac:dyDescent="0.25">
      <c r="A54" s="154">
        <v>47</v>
      </c>
      <c r="B54" s="163">
        <v>4.9000000000000002E-2</v>
      </c>
      <c r="C54" s="163">
        <v>4.9000000000000002E-2</v>
      </c>
      <c r="D54" s="163">
        <v>4.9000000000000002E-2</v>
      </c>
      <c r="E54" s="163">
        <v>4.9000000000000002E-2</v>
      </c>
      <c r="F54" s="163">
        <v>4.9000000000000002E-2</v>
      </c>
      <c r="G54" s="163">
        <v>4.9000000000000002E-2</v>
      </c>
      <c r="H54" s="163">
        <v>4.9000000000000002E-2</v>
      </c>
      <c r="I54" s="163">
        <v>4.9000000000000002E-2</v>
      </c>
      <c r="J54" s="163">
        <v>4.8000000000000001E-2</v>
      </c>
      <c r="K54" s="163">
        <v>4.8000000000000001E-2</v>
      </c>
      <c r="L54" s="163">
        <v>4.8000000000000001E-2</v>
      </c>
      <c r="M54" s="163">
        <v>4.8000000000000001E-2</v>
      </c>
      <c r="P54" s="154">
        <v>47</v>
      </c>
      <c r="Q54" s="163">
        <v>4.8000000000000001E-2</v>
      </c>
    </row>
    <row r="55" spans="1:17" x14ac:dyDescent="0.25">
      <c r="A55" s="154">
        <v>48</v>
      </c>
      <c r="B55" s="163">
        <v>0.05</v>
      </c>
      <c r="C55" s="163">
        <v>0.05</v>
      </c>
      <c r="D55" s="163">
        <v>0.05</v>
      </c>
      <c r="E55" s="163">
        <v>0.05</v>
      </c>
      <c r="F55" s="163">
        <v>0.05</v>
      </c>
      <c r="G55" s="163">
        <v>0.05</v>
      </c>
      <c r="H55" s="163">
        <v>0.05</v>
      </c>
      <c r="I55" s="163">
        <v>4.9000000000000002E-2</v>
      </c>
      <c r="J55" s="163">
        <v>4.9000000000000002E-2</v>
      </c>
      <c r="K55" s="163">
        <v>4.9000000000000002E-2</v>
      </c>
      <c r="L55" s="163">
        <v>4.9000000000000002E-2</v>
      </c>
      <c r="M55" s="163">
        <v>4.9000000000000002E-2</v>
      </c>
      <c r="P55" s="154">
        <v>48</v>
      </c>
      <c r="Q55" s="163">
        <v>4.9000000000000002E-2</v>
      </c>
    </row>
    <row r="56" spans="1:17" x14ac:dyDescent="0.25">
      <c r="A56" s="154">
        <v>49</v>
      </c>
      <c r="B56" s="163">
        <v>5.0999999999999997E-2</v>
      </c>
      <c r="C56" s="163">
        <v>5.0999999999999997E-2</v>
      </c>
      <c r="D56" s="163">
        <v>5.0999999999999997E-2</v>
      </c>
      <c r="E56" s="163">
        <v>5.0999999999999997E-2</v>
      </c>
      <c r="F56" s="163">
        <v>5.0999999999999997E-2</v>
      </c>
      <c r="G56" s="163">
        <v>5.0999999999999997E-2</v>
      </c>
      <c r="H56" s="163">
        <v>0.05</v>
      </c>
      <c r="I56" s="163">
        <v>0.05</v>
      </c>
      <c r="J56" s="163">
        <v>0.05</v>
      </c>
      <c r="K56" s="163">
        <v>0.05</v>
      </c>
      <c r="L56" s="163">
        <v>0.05</v>
      </c>
      <c r="M56" s="163">
        <v>0.05</v>
      </c>
      <c r="P56" s="154">
        <v>49</v>
      </c>
      <c r="Q56" s="163">
        <v>0.05</v>
      </c>
    </row>
    <row r="57" spans="1:17" x14ac:dyDescent="0.25">
      <c r="A57" s="154">
        <v>50</v>
      </c>
      <c r="B57" s="163">
        <v>5.1999999999999998E-2</v>
      </c>
      <c r="C57" s="163">
        <v>5.1999999999999998E-2</v>
      </c>
      <c r="D57" s="163">
        <v>5.1999999999999998E-2</v>
      </c>
      <c r="E57" s="163">
        <v>5.1999999999999998E-2</v>
      </c>
      <c r="F57" s="163">
        <v>5.1999999999999998E-2</v>
      </c>
      <c r="G57" s="163">
        <v>5.0999999999999997E-2</v>
      </c>
      <c r="H57" s="163">
        <v>5.0999999999999997E-2</v>
      </c>
      <c r="I57" s="163">
        <v>5.0999999999999997E-2</v>
      </c>
      <c r="J57" s="163">
        <v>5.0999999999999997E-2</v>
      </c>
      <c r="K57" s="163">
        <v>5.0999999999999997E-2</v>
      </c>
      <c r="L57" s="163">
        <v>5.0999999999999997E-2</v>
      </c>
      <c r="M57" s="163">
        <v>5.0999999999999997E-2</v>
      </c>
      <c r="P57" s="154">
        <v>50</v>
      </c>
      <c r="Q57" s="163">
        <v>5.0999999999999997E-2</v>
      </c>
    </row>
    <row r="58" spans="1:17" x14ac:dyDescent="0.25">
      <c r="A58" s="154">
        <v>51</v>
      </c>
      <c r="B58" s="163">
        <v>5.2999999999999999E-2</v>
      </c>
      <c r="C58" s="163">
        <v>5.2999999999999999E-2</v>
      </c>
      <c r="D58" s="163">
        <v>5.2999999999999999E-2</v>
      </c>
      <c r="E58" s="163">
        <v>5.2999999999999999E-2</v>
      </c>
      <c r="F58" s="163">
        <v>5.2999999999999999E-2</v>
      </c>
      <c r="G58" s="163">
        <v>5.1999999999999998E-2</v>
      </c>
      <c r="H58" s="163">
        <v>5.1999999999999998E-2</v>
      </c>
      <c r="I58" s="163">
        <v>5.1999999999999998E-2</v>
      </c>
      <c r="J58" s="163">
        <v>5.1999999999999998E-2</v>
      </c>
      <c r="K58" s="163">
        <v>5.1999999999999998E-2</v>
      </c>
      <c r="L58" s="163">
        <v>5.1999999999999998E-2</v>
      </c>
      <c r="M58" s="163">
        <v>5.1999999999999998E-2</v>
      </c>
      <c r="P58" s="154">
        <v>51</v>
      </c>
      <c r="Q58" s="163">
        <v>5.1999999999999998E-2</v>
      </c>
    </row>
    <row r="59" spans="1:17" x14ac:dyDescent="0.25">
      <c r="A59" s="154">
        <v>52</v>
      </c>
      <c r="B59" s="163">
        <v>5.3999999999999999E-2</v>
      </c>
      <c r="C59" s="163">
        <v>5.3999999999999999E-2</v>
      </c>
      <c r="D59" s="163">
        <v>5.3999999999999999E-2</v>
      </c>
      <c r="E59" s="163">
        <v>5.3999999999999999E-2</v>
      </c>
      <c r="F59" s="163">
        <v>5.2999999999999999E-2</v>
      </c>
      <c r="G59" s="163">
        <v>5.2999999999999999E-2</v>
      </c>
      <c r="H59" s="163">
        <v>5.2999999999999999E-2</v>
      </c>
      <c r="I59" s="163">
        <v>5.2999999999999999E-2</v>
      </c>
      <c r="J59" s="163">
        <v>5.2999999999999999E-2</v>
      </c>
      <c r="K59" s="163">
        <v>5.2999999999999999E-2</v>
      </c>
      <c r="L59" s="163">
        <v>5.2999999999999999E-2</v>
      </c>
      <c r="M59" s="163">
        <v>5.2999999999999999E-2</v>
      </c>
      <c r="P59" s="154">
        <v>52</v>
      </c>
      <c r="Q59" s="163">
        <v>5.2999999999999999E-2</v>
      </c>
    </row>
    <row r="60" spans="1:17" x14ac:dyDescent="0.25">
      <c r="A60" s="154">
        <v>53</v>
      </c>
      <c r="B60" s="163">
        <v>5.5E-2</v>
      </c>
      <c r="C60" s="163">
        <v>5.5E-2</v>
      </c>
      <c r="D60" s="163">
        <v>5.5E-2</v>
      </c>
      <c r="E60" s="163">
        <v>5.5E-2</v>
      </c>
      <c r="F60" s="163">
        <v>5.3999999999999999E-2</v>
      </c>
      <c r="G60" s="163">
        <v>5.3999999999999999E-2</v>
      </c>
      <c r="H60" s="163">
        <v>5.3999999999999999E-2</v>
      </c>
      <c r="I60" s="163">
        <v>5.3999999999999999E-2</v>
      </c>
      <c r="J60" s="163">
        <v>5.3999999999999999E-2</v>
      </c>
      <c r="K60" s="163">
        <v>5.3999999999999999E-2</v>
      </c>
      <c r="L60" s="163">
        <v>5.3999999999999999E-2</v>
      </c>
      <c r="M60" s="163">
        <v>5.3999999999999999E-2</v>
      </c>
      <c r="P60" s="154">
        <v>53</v>
      </c>
      <c r="Q60" s="163">
        <v>5.3999999999999999E-2</v>
      </c>
    </row>
    <row r="61" spans="1:17" x14ac:dyDescent="0.25">
      <c r="A61" s="154">
        <v>54</v>
      </c>
      <c r="B61" s="163">
        <v>5.6000000000000001E-2</v>
      </c>
      <c r="C61" s="163">
        <v>5.6000000000000001E-2</v>
      </c>
      <c r="D61" s="163">
        <v>5.6000000000000001E-2</v>
      </c>
      <c r="E61" s="163">
        <v>5.6000000000000001E-2</v>
      </c>
      <c r="F61" s="163">
        <v>5.6000000000000001E-2</v>
      </c>
      <c r="G61" s="163">
        <v>5.5E-2</v>
      </c>
      <c r="H61" s="163">
        <v>5.5E-2</v>
      </c>
      <c r="I61" s="163">
        <v>5.5E-2</v>
      </c>
      <c r="J61" s="163">
        <v>5.5E-2</v>
      </c>
      <c r="K61" s="163">
        <v>5.5E-2</v>
      </c>
      <c r="L61" s="163">
        <v>5.5E-2</v>
      </c>
      <c r="M61" s="163">
        <v>5.5E-2</v>
      </c>
      <c r="P61" s="154">
        <v>54</v>
      </c>
      <c r="Q61" s="163">
        <v>5.5E-2</v>
      </c>
    </row>
    <row r="62" spans="1:17" x14ac:dyDescent="0.25">
      <c r="A62" s="154">
        <v>55</v>
      </c>
      <c r="B62" s="163">
        <v>5.7000000000000002E-2</v>
      </c>
      <c r="C62" s="163">
        <v>5.7000000000000002E-2</v>
      </c>
      <c r="D62" s="163">
        <v>5.7000000000000002E-2</v>
      </c>
      <c r="E62" s="163">
        <v>5.7000000000000002E-2</v>
      </c>
      <c r="F62" s="163">
        <v>5.7000000000000002E-2</v>
      </c>
      <c r="G62" s="163">
        <v>5.6000000000000001E-2</v>
      </c>
      <c r="H62" s="163">
        <v>5.6000000000000001E-2</v>
      </c>
      <c r="I62" s="163">
        <v>5.6000000000000001E-2</v>
      </c>
      <c r="J62" s="163">
        <v>5.6000000000000001E-2</v>
      </c>
      <c r="K62" s="163">
        <v>5.6000000000000001E-2</v>
      </c>
      <c r="L62" s="163">
        <v>5.6000000000000001E-2</v>
      </c>
      <c r="M62" s="163">
        <v>5.6000000000000001E-2</v>
      </c>
      <c r="P62" s="154">
        <v>55</v>
      </c>
      <c r="Q62" s="163">
        <v>5.6000000000000001E-2</v>
      </c>
    </row>
    <row r="63" spans="1:17" x14ac:dyDescent="0.25">
      <c r="A63" s="154">
        <v>56</v>
      </c>
      <c r="B63" s="163">
        <v>5.8000000000000003E-2</v>
      </c>
      <c r="C63" s="163">
        <v>5.8000000000000003E-2</v>
      </c>
      <c r="D63" s="163">
        <v>5.8000000000000003E-2</v>
      </c>
      <c r="E63" s="163">
        <v>5.8000000000000003E-2</v>
      </c>
      <c r="F63" s="163">
        <v>5.8000000000000003E-2</v>
      </c>
      <c r="G63" s="163">
        <v>5.8000000000000003E-2</v>
      </c>
      <c r="H63" s="163">
        <v>5.7000000000000002E-2</v>
      </c>
      <c r="I63" s="163">
        <v>5.7000000000000002E-2</v>
      </c>
      <c r="J63" s="163">
        <v>5.7000000000000002E-2</v>
      </c>
      <c r="K63" s="163">
        <v>5.7000000000000002E-2</v>
      </c>
      <c r="L63" s="163">
        <v>5.7000000000000002E-2</v>
      </c>
      <c r="M63" s="163">
        <v>5.7000000000000002E-2</v>
      </c>
      <c r="P63" s="154">
        <v>56</v>
      </c>
      <c r="Q63" s="163">
        <v>5.7000000000000002E-2</v>
      </c>
    </row>
    <row r="64" spans="1:17" x14ac:dyDescent="0.25">
      <c r="A64" s="154">
        <v>57</v>
      </c>
      <c r="B64" s="163">
        <v>5.8999999999999997E-2</v>
      </c>
      <c r="C64" s="163">
        <v>5.8999999999999997E-2</v>
      </c>
      <c r="D64" s="163">
        <v>5.8999999999999997E-2</v>
      </c>
      <c r="E64" s="163">
        <v>5.8999999999999997E-2</v>
      </c>
      <c r="F64" s="163">
        <v>5.8999999999999997E-2</v>
      </c>
      <c r="G64" s="163">
        <v>5.8999999999999997E-2</v>
      </c>
      <c r="H64" s="163">
        <v>5.8999999999999997E-2</v>
      </c>
      <c r="I64" s="163">
        <v>5.8000000000000003E-2</v>
      </c>
      <c r="J64" s="163">
        <v>5.8000000000000003E-2</v>
      </c>
      <c r="K64" s="163">
        <v>5.8000000000000003E-2</v>
      </c>
      <c r="L64" s="163">
        <v>5.8000000000000003E-2</v>
      </c>
      <c r="M64" s="163">
        <v>5.8000000000000003E-2</v>
      </c>
      <c r="P64" s="154">
        <v>57</v>
      </c>
      <c r="Q64" s="163">
        <v>5.8000000000000003E-2</v>
      </c>
    </row>
    <row r="65" spans="1:17" x14ac:dyDescent="0.25">
      <c r="A65" s="154">
        <v>58</v>
      </c>
      <c r="B65" s="163">
        <v>0.06</v>
      </c>
      <c r="C65" s="163">
        <v>0.06</v>
      </c>
      <c r="D65" s="163">
        <v>0.06</v>
      </c>
      <c r="E65" s="163">
        <v>0.06</v>
      </c>
      <c r="F65" s="163">
        <v>0.06</v>
      </c>
      <c r="G65" s="163">
        <v>0.06</v>
      </c>
      <c r="H65" s="163">
        <v>0.06</v>
      </c>
      <c r="I65" s="163">
        <v>0.06</v>
      </c>
      <c r="J65" s="163">
        <v>5.8999999999999997E-2</v>
      </c>
      <c r="K65" s="163">
        <v>5.8999999999999997E-2</v>
      </c>
      <c r="L65" s="163">
        <v>5.8999999999999997E-2</v>
      </c>
      <c r="M65" s="163">
        <v>5.8999999999999997E-2</v>
      </c>
      <c r="P65" s="154">
        <v>58</v>
      </c>
      <c r="Q65" s="163">
        <v>5.8999999999999997E-2</v>
      </c>
    </row>
    <row r="66" spans="1:17" x14ac:dyDescent="0.25">
      <c r="A66" s="154">
        <v>59</v>
      </c>
      <c r="B66" s="163">
        <v>6.2E-2</v>
      </c>
      <c r="C66" s="163">
        <v>6.2E-2</v>
      </c>
      <c r="D66" s="163">
        <v>6.0999999999999999E-2</v>
      </c>
      <c r="E66" s="163">
        <v>6.0999999999999999E-2</v>
      </c>
      <c r="F66" s="163">
        <v>6.0999999999999999E-2</v>
      </c>
      <c r="G66" s="163">
        <v>6.0999999999999999E-2</v>
      </c>
      <c r="H66" s="163">
        <v>6.0999999999999999E-2</v>
      </c>
      <c r="I66" s="163">
        <v>6.0999999999999999E-2</v>
      </c>
      <c r="J66" s="163">
        <v>6.0999999999999999E-2</v>
      </c>
      <c r="K66" s="163">
        <v>6.0999999999999999E-2</v>
      </c>
      <c r="L66" s="163">
        <v>0.06</v>
      </c>
      <c r="M66" s="163">
        <v>0.06</v>
      </c>
      <c r="P66" s="154">
        <v>59</v>
      </c>
      <c r="Q66" s="163">
        <v>0.06</v>
      </c>
    </row>
    <row r="67" spans="1:17" x14ac:dyDescent="0.25">
      <c r="A67" s="154">
        <v>60</v>
      </c>
      <c r="B67" s="163">
        <v>6.3E-2</v>
      </c>
      <c r="C67" s="163">
        <v>6.3E-2</v>
      </c>
      <c r="D67" s="163">
        <v>6.3E-2</v>
      </c>
      <c r="E67" s="163">
        <v>6.3E-2</v>
      </c>
      <c r="F67" s="163">
        <v>6.2E-2</v>
      </c>
      <c r="G67" s="163">
        <v>6.2E-2</v>
      </c>
      <c r="H67" s="163">
        <v>6.2E-2</v>
      </c>
      <c r="I67" s="163">
        <v>6.2E-2</v>
      </c>
      <c r="J67" s="163">
        <v>6.2E-2</v>
      </c>
      <c r="K67" s="163">
        <v>6.2E-2</v>
      </c>
      <c r="L67" s="163">
        <v>6.2E-2</v>
      </c>
      <c r="M67" s="163">
        <v>6.2E-2</v>
      </c>
      <c r="P67" s="154">
        <v>60</v>
      </c>
      <c r="Q67" s="163">
        <v>6.0999999999999999E-2</v>
      </c>
    </row>
    <row r="68" spans="1:17" x14ac:dyDescent="0.25">
      <c r="A68" s="154">
        <v>61</v>
      </c>
      <c r="B68" s="163">
        <v>6.4000000000000001E-2</v>
      </c>
      <c r="C68" s="163">
        <v>6.4000000000000001E-2</v>
      </c>
      <c r="D68" s="163">
        <v>6.4000000000000001E-2</v>
      </c>
      <c r="E68" s="163">
        <v>6.4000000000000001E-2</v>
      </c>
      <c r="F68" s="163">
        <v>6.4000000000000001E-2</v>
      </c>
      <c r="G68" s="163">
        <v>6.4000000000000001E-2</v>
      </c>
      <c r="H68" s="163">
        <v>6.4000000000000001E-2</v>
      </c>
      <c r="I68" s="163">
        <v>6.3E-2</v>
      </c>
      <c r="J68" s="163">
        <v>6.3E-2</v>
      </c>
      <c r="K68" s="163">
        <v>6.3E-2</v>
      </c>
      <c r="L68" s="163">
        <v>6.3E-2</v>
      </c>
      <c r="M68" s="163">
        <v>6.3E-2</v>
      </c>
      <c r="P68" s="154">
        <v>61</v>
      </c>
      <c r="Q68" s="163">
        <v>6.3E-2</v>
      </c>
    </row>
    <row r="69" spans="1:17" x14ac:dyDescent="0.25">
      <c r="A69" s="154">
        <v>62</v>
      </c>
      <c r="B69" s="163">
        <v>6.6000000000000003E-2</v>
      </c>
      <c r="C69" s="163">
        <v>6.6000000000000003E-2</v>
      </c>
      <c r="D69" s="163">
        <v>6.6000000000000003E-2</v>
      </c>
      <c r="E69" s="163">
        <v>6.5000000000000002E-2</v>
      </c>
      <c r="F69" s="163">
        <v>6.5000000000000002E-2</v>
      </c>
      <c r="G69" s="163">
        <v>6.5000000000000002E-2</v>
      </c>
      <c r="H69" s="163">
        <v>6.5000000000000002E-2</v>
      </c>
      <c r="I69" s="163">
        <v>6.5000000000000002E-2</v>
      </c>
      <c r="J69" s="163">
        <v>6.5000000000000002E-2</v>
      </c>
      <c r="K69" s="163">
        <v>6.5000000000000002E-2</v>
      </c>
      <c r="L69" s="163">
        <v>6.4000000000000001E-2</v>
      </c>
      <c r="M69" s="163">
        <v>6.4000000000000001E-2</v>
      </c>
      <c r="P69" s="154">
        <v>62</v>
      </c>
      <c r="Q69" s="163">
        <v>6.4000000000000001E-2</v>
      </c>
    </row>
    <row r="70" spans="1:17" x14ac:dyDescent="0.25">
      <c r="A70" s="154">
        <v>63</v>
      </c>
      <c r="B70" s="163">
        <v>6.7000000000000004E-2</v>
      </c>
      <c r="C70" s="163">
        <v>6.7000000000000004E-2</v>
      </c>
      <c r="D70" s="163">
        <v>6.7000000000000004E-2</v>
      </c>
      <c r="E70" s="163">
        <v>6.7000000000000004E-2</v>
      </c>
      <c r="F70" s="163">
        <v>6.7000000000000004E-2</v>
      </c>
      <c r="G70" s="163">
        <v>6.7000000000000004E-2</v>
      </c>
      <c r="H70" s="163">
        <v>6.6000000000000003E-2</v>
      </c>
      <c r="I70" s="163">
        <v>6.6000000000000003E-2</v>
      </c>
      <c r="J70" s="163">
        <v>6.6000000000000003E-2</v>
      </c>
      <c r="K70" s="163">
        <v>6.6000000000000003E-2</v>
      </c>
      <c r="L70" s="163">
        <v>6.6000000000000003E-2</v>
      </c>
      <c r="M70" s="163">
        <v>6.6000000000000003E-2</v>
      </c>
      <c r="P70" s="154">
        <v>63</v>
      </c>
      <c r="Q70" s="163">
        <v>6.6000000000000003E-2</v>
      </c>
    </row>
    <row r="71" spans="1:17" x14ac:dyDescent="0.25">
      <c r="A71" s="154">
        <v>64</v>
      </c>
      <c r="B71" s="163">
        <v>6.8000000000000005E-2</v>
      </c>
      <c r="C71" s="163">
        <v>6.8000000000000005E-2</v>
      </c>
      <c r="D71" s="163">
        <v>6.8000000000000005E-2</v>
      </c>
      <c r="E71" s="163">
        <v>6.8000000000000005E-2</v>
      </c>
      <c r="F71" s="163">
        <v>6.8000000000000005E-2</v>
      </c>
      <c r="G71" s="163">
        <v>6.8000000000000005E-2</v>
      </c>
      <c r="H71" s="163">
        <v>6.8000000000000005E-2</v>
      </c>
      <c r="I71" s="163">
        <v>6.8000000000000005E-2</v>
      </c>
      <c r="J71" s="163">
        <v>6.7000000000000004E-2</v>
      </c>
      <c r="K71" s="163">
        <v>6.7000000000000004E-2</v>
      </c>
      <c r="L71" s="163">
        <v>6.7000000000000004E-2</v>
      </c>
      <c r="M71" s="163">
        <v>6.7000000000000004E-2</v>
      </c>
      <c r="P71" s="154">
        <v>64</v>
      </c>
      <c r="Q71" s="163">
        <v>6.7000000000000004E-2</v>
      </c>
    </row>
  </sheetData>
  <sheetProtection algorithmName="SHA-512" hashValue="fUyglcXKApY4dfHacFVABPyIIYNdlgUQHG0mkl/jlsIuo56iaKAdLkDLypzNhED0IZ69B6ghPADqCVqrk+etVQ==" saltValue="a+wVi5w74Am/kyNtTtHiYQ==" spinCount="100000" sheet="1" objects="1" scenarios="1"/>
  <conditionalFormatting sqref="A6">
    <cfRule type="expression" dxfId="275" priority="39" stopIfTrue="1">
      <formula>MOD(ROW(),2)=0</formula>
    </cfRule>
    <cfRule type="expression" dxfId="274" priority="40" stopIfTrue="1">
      <formula>MOD(ROW(),2)&lt;&gt;0</formula>
    </cfRule>
  </conditionalFormatting>
  <conditionalFormatting sqref="B6:M6 C7:M21">
    <cfRule type="expression" dxfId="273" priority="41" stopIfTrue="1">
      <formula>MOD(ROW(),2)=0</formula>
    </cfRule>
    <cfRule type="expression" dxfId="272" priority="42" stopIfTrue="1">
      <formula>MOD(ROW(),2)&lt;&gt;0</formula>
    </cfRule>
  </conditionalFormatting>
  <conditionalFormatting sqref="P6">
    <cfRule type="expression" dxfId="271" priority="47" stopIfTrue="1">
      <formula>MOD(ROW(),2)=0</formula>
    </cfRule>
    <cfRule type="expression" dxfId="270" priority="48" stopIfTrue="1">
      <formula>MOD(ROW(),2)&lt;&gt;0</formula>
    </cfRule>
  </conditionalFormatting>
  <conditionalFormatting sqref="Q6:Q11 Q13:Q16">
    <cfRule type="expression" dxfId="269" priority="49" stopIfTrue="1">
      <formula>MOD(ROW(),2)=0</formula>
    </cfRule>
    <cfRule type="expression" dxfId="268" priority="50" stopIfTrue="1">
      <formula>MOD(ROW(),2)&lt;&gt;0</formula>
    </cfRule>
  </conditionalFormatting>
  <conditionalFormatting sqref="B7:B11 B13:B16">
    <cfRule type="expression" dxfId="267" priority="33" stopIfTrue="1">
      <formula>MOD(ROW(),2)=0</formula>
    </cfRule>
    <cfRule type="expression" dxfId="266" priority="34" stopIfTrue="1">
      <formula>MOD(ROW(),2)&lt;&gt;0</formula>
    </cfRule>
  </conditionalFormatting>
  <conditionalFormatting sqref="A7:A20">
    <cfRule type="expression" dxfId="265" priority="31" stopIfTrue="1">
      <formula>MOD(ROW(),2)=0</formula>
    </cfRule>
    <cfRule type="expression" dxfId="264" priority="32" stopIfTrue="1">
      <formula>MOD(ROW(),2)&lt;&gt;0</formula>
    </cfRule>
  </conditionalFormatting>
  <conditionalFormatting sqref="B17">
    <cfRule type="expression" dxfId="263" priority="29" stopIfTrue="1">
      <formula>MOD(ROW(),2)=0</formula>
    </cfRule>
    <cfRule type="expression" dxfId="262" priority="30" stopIfTrue="1">
      <formula>MOD(ROW(),2)&lt;&gt;0</formula>
    </cfRule>
  </conditionalFormatting>
  <conditionalFormatting sqref="P7:P21">
    <cfRule type="expression" dxfId="261" priority="27" stopIfTrue="1">
      <formula>MOD(ROW(),2)=0</formula>
    </cfRule>
    <cfRule type="expression" dxfId="260" priority="28" stopIfTrue="1">
      <formula>MOD(ROW(),2)&lt;&gt;0</formula>
    </cfRule>
  </conditionalFormatting>
  <conditionalFormatting sqref="Q17">
    <cfRule type="expression" dxfId="259" priority="25" stopIfTrue="1">
      <formula>MOD(ROW(),2)=0</formula>
    </cfRule>
    <cfRule type="expression" dxfId="258" priority="26" stopIfTrue="1">
      <formula>MOD(ROW(),2)&lt;&gt;0</formula>
    </cfRule>
  </conditionalFormatting>
  <conditionalFormatting sqref="B12">
    <cfRule type="expression" dxfId="257" priority="23" stopIfTrue="1">
      <formula>MOD(ROW(),2)=0</formula>
    </cfRule>
    <cfRule type="expression" dxfId="256" priority="24" stopIfTrue="1">
      <formula>MOD(ROW(),2)&lt;&gt;0</formula>
    </cfRule>
  </conditionalFormatting>
  <conditionalFormatting sqref="Q12">
    <cfRule type="expression" dxfId="255" priority="21" stopIfTrue="1">
      <formula>MOD(ROW(),2)=0</formula>
    </cfRule>
    <cfRule type="expression" dxfId="254" priority="22" stopIfTrue="1">
      <formula>MOD(ROW(),2)&lt;&gt;0</formula>
    </cfRule>
  </conditionalFormatting>
  <conditionalFormatting sqref="A26:A71">
    <cfRule type="expression" dxfId="253" priority="13" stopIfTrue="1">
      <formula>MOD(ROW(),2)=0</formula>
    </cfRule>
    <cfRule type="expression" dxfId="252" priority="14" stopIfTrue="1">
      <formula>MOD(ROW(),2)&lt;&gt;0</formula>
    </cfRule>
  </conditionalFormatting>
  <conditionalFormatting sqref="B26:M71">
    <cfRule type="expression" dxfId="251" priority="15" stopIfTrue="1">
      <formula>MOD(ROW(),2)=0</formula>
    </cfRule>
    <cfRule type="expression" dxfId="250" priority="16" stopIfTrue="1">
      <formula>MOD(ROW(),2)&lt;&gt;0</formula>
    </cfRule>
  </conditionalFormatting>
  <conditionalFormatting sqref="P26:P71">
    <cfRule type="expression" dxfId="249" priority="9" stopIfTrue="1">
      <formula>MOD(ROW(),2)=0</formula>
    </cfRule>
    <cfRule type="expression" dxfId="248" priority="10" stopIfTrue="1">
      <formula>MOD(ROW(),2)&lt;&gt;0</formula>
    </cfRule>
  </conditionalFormatting>
  <conditionalFormatting sqref="Q26:Q71">
    <cfRule type="expression" dxfId="247" priority="11" stopIfTrue="1">
      <formula>MOD(ROW(),2)=0</formula>
    </cfRule>
    <cfRule type="expression" dxfId="246" priority="12" stopIfTrue="1">
      <formula>MOD(ROW(),2)&lt;&gt;0</formula>
    </cfRule>
  </conditionalFormatting>
  <conditionalFormatting sqref="Q18:Q21">
    <cfRule type="expression" dxfId="245" priority="7" stopIfTrue="1">
      <formula>MOD(ROW(),2)=0</formula>
    </cfRule>
    <cfRule type="expression" dxfId="244" priority="8" stopIfTrue="1">
      <formula>MOD(ROW(),2)&lt;&gt;0</formula>
    </cfRule>
  </conditionalFormatting>
  <conditionalFormatting sqref="B18:B21">
    <cfRule type="expression" dxfId="243" priority="5" stopIfTrue="1">
      <formula>MOD(ROW(),2)=0</formula>
    </cfRule>
    <cfRule type="expression" dxfId="242" priority="6" stopIfTrue="1">
      <formula>MOD(ROW(),2)&lt;&gt;0</formula>
    </cfRule>
  </conditionalFormatting>
  <conditionalFormatting sqref="A21">
    <cfRule type="expression" dxfId="241" priority="1" stopIfTrue="1">
      <formula>MOD(ROW(),2)=0</formula>
    </cfRule>
    <cfRule type="expression" dxfId="240" priority="2" stopIfTrue="1">
      <formula>MOD(ROW(),2)&lt;&gt;0</formula>
    </cfRule>
  </conditionalFormatting>
  <hyperlinks>
    <hyperlink ref="B24" location="Assumptions!A1" display="Assumptions" xr:uid="{FBAF23D6-E198-447A-AF7D-8EB89291775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101"/>
  <dimension ref="A1:M78"/>
  <sheetViews>
    <sheetView showGridLines="0" zoomScale="85" zoomScaleNormal="85" workbookViewId="0">
      <selection activeCell="J22" sqref="J22"/>
    </sheetView>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EPA - x-720</v>
      </c>
      <c r="B3" s="58"/>
      <c r="C3" s="58"/>
      <c r="D3" s="58"/>
      <c r="E3" s="58"/>
      <c r="F3" s="58"/>
      <c r="G3" s="58"/>
      <c r="H3" s="58"/>
      <c r="I3" s="58"/>
    </row>
    <row r="4" spans="1:13" x14ac:dyDescent="0.25">
      <c r="A4" s="60"/>
    </row>
    <row r="6" spans="1:13" x14ac:dyDescent="0.25">
      <c r="A6" s="89" t="s">
        <v>24</v>
      </c>
      <c r="B6" s="91" t="s">
        <v>26</v>
      </c>
      <c r="C6" s="91"/>
      <c r="D6" s="91"/>
      <c r="E6" s="91"/>
      <c r="F6" s="91"/>
      <c r="G6" s="91"/>
      <c r="H6" s="91"/>
      <c r="I6" s="91"/>
      <c r="J6" s="91"/>
      <c r="K6" s="91"/>
      <c r="L6" s="91"/>
      <c r="M6" s="91"/>
    </row>
    <row r="7" spans="1:13" x14ac:dyDescent="0.25">
      <c r="A7" s="90" t="s">
        <v>348</v>
      </c>
      <c r="B7" s="92" t="s">
        <v>350</v>
      </c>
      <c r="C7" s="92"/>
      <c r="D7" s="92"/>
      <c r="E7" s="92"/>
      <c r="F7" s="92"/>
      <c r="G7" s="92"/>
      <c r="H7" s="92"/>
      <c r="I7" s="92"/>
      <c r="J7" s="92"/>
      <c r="K7" s="92"/>
      <c r="L7" s="92"/>
      <c r="M7" s="92"/>
    </row>
    <row r="8" spans="1:13" x14ac:dyDescent="0.25">
      <c r="A8" s="90" t="s">
        <v>349</v>
      </c>
      <c r="B8" s="92" t="s">
        <v>49</v>
      </c>
      <c r="C8" s="92"/>
      <c r="D8" s="92"/>
      <c r="E8" s="92"/>
      <c r="F8" s="92"/>
      <c r="G8" s="92"/>
      <c r="H8" s="92"/>
      <c r="I8" s="92"/>
      <c r="J8" s="92"/>
      <c r="K8" s="92"/>
      <c r="L8" s="92"/>
      <c r="M8" s="92"/>
    </row>
    <row r="9" spans="1:13" x14ac:dyDescent="0.25">
      <c r="A9" s="90" t="s">
        <v>17</v>
      </c>
      <c r="B9" s="92" t="s">
        <v>582</v>
      </c>
      <c r="C9" s="92"/>
      <c r="D9" s="92"/>
      <c r="E9" s="92"/>
      <c r="F9" s="92"/>
      <c r="G9" s="92"/>
      <c r="H9" s="92"/>
      <c r="I9" s="92"/>
      <c r="J9" s="92"/>
      <c r="K9" s="92"/>
      <c r="L9" s="92"/>
      <c r="M9" s="92"/>
    </row>
    <row r="10" spans="1:13" x14ac:dyDescent="0.25">
      <c r="A10" s="90" t="s">
        <v>2</v>
      </c>
      <c r="B10" s="92" t="s">
        <v>597</v>
      </c>
      <c r="C10" s="92"/>
      <c r="D10" s="92"/>
      <c r="E10" s="92"/>
      <c r="F10" s="92"/>
      <c r="G10" s="92"/>
      <c r="H10" s="92"/>
      <c r="I10" s="92"/>
      <c r="J10" s="92"/>
      <c r="K10" s="92"/>
      <c r="L10" s="92"/>
      <c r="M10" s="92"/>
    </row>
    <row r="11" spans="1:13" x14ac:dyDescent="0.25">
      <c r="A11" s="90" t="s">
        <v>23</v>
      </c>
      <c r="B11" s="92" t="s">
        <v>355</v>
      </c>
      <c r="C11" s="92"/>
      <c r="D11" s="92"/>
      <c r="E11" s="92"/>
      <c r="F11" s="92"/>
      <c r="G11" s="92"/>
      <c r="H11" s="92"/>
      <c r="I11" s="92"/>
      <c r="J11" s="92"/>
      <c r="K11" s="92"/>
      <c r="L11" s="92"/>
      <c r="M11" s="92"/>
    </row>
    <row r="12" spans="1:13" x14ac:dyDescent="0.25">
      <c r="A12" s="90" t="s">
        <v>271</v>
      </c>
      <c r="B12" s="92" t="s">
        <v>621</v>
      </c>
      <c r="C12" s="92"/>
      <c r="D12" s="92"/>
      <c r="E12" s="92"/>
      <c r="F12" s="92"/>
      <c r="G12" s="92"/>
      <c r="H12" s="92"/>
      <c r="I12" s="92"/>
      <c r="J12" s="92"/>
      <c r="K12" s="92"/>
      <c r="L12" s="92"/>
      <c r="M12" s="92"/>
    </row>
    <row r="13" spans="1:13" x14ac:dyDescent="0.25">
      <c r="A13" s="90" t="s">
        <v>389</v>
      </c>
      <c r="B13" s="92">
        <v>0</v>
      </c>
      <c r="C13" s="92"/>
      <c r="D13" s="92"/>
      <c r="E13" s="92"/>
      <c r="F13" s="92"/>
      <c r="G13" s="92"/>
      <c r="H13" s="92"/>
      <c r="I13" s="92"/>
      <c r="J13" s="92"/>
      <c r="K13" s="92"/>
      <c r="L13" s="92"/>
      <c r="M13" s="92"/>
    </row>
    <row r="14" spans="1:13" x14ac:dyDescent="0.25">
      <c r="A14" s="90" t="s">
        <v>18</v>
      </c>
      <c r="B14" s="92">
        <v>720</v>
      </c>
      <c r="C14" s="92"/>
      <c r="D14" s="92"/>
      <c r="E14" s="92"/>
      <c r="F14" s="92"/>
      <c r="G14" s="92"/>
      <c r="H14" s="92"/>
      <c r="I14" s="92"/>
      <c r="J14" s="92"/>
      <c r="K14" s="92"/>
      <c r="L14" s="92"/>
      <c r="M14" s="92"/>
    </row>
    <row r="15" spans="1:13" x14ac:dyDescent="0.25">
      <c r="A15" s="90" t="s">
        <v>58</v>
      </c>
      <c r="B15" s="92" t="s">
        <v>619</v>
      </c>
      <c r="C15" s="92"/>
      <c r="D15" s="92"/>
      <c r="E15" s="92"/>
      <c r="F15" s="92"/>
      <c r="G15" s="92"/>
      <c r="H15" s="92"/>
      <c r="I15" s="92"/>
      <c r="J15" s="92"/>
      <c r="K15" s="92"/>
      <c r="L15" s="92"/>
      <c r="M15" s="92"/>
    </row>
    <row r="16" spans="1:13" x14ac:dyDescent="0.25">
      <c r="A16" s="90" t="s">
        <v>59</v>
      </c>
      <c r="B16" s="92" t="s">
        <v>620</v>
      </c>
      <c r="C16" s="92"/>
      <c r="D16" s="92"/>
      <c r="E16" s="92"/>
      <c r="F16" s="92"/>
      <c r="G16" s="92"/>
      <c r="H16" s="92"/>
      <c r="I16" s="92"/>
      <c r="J16" s="92"/>
      <c r="K16" s="92"/>
      <c r="L16" s="92"/>
      <c r="M16" s="92"/>
    </row>
    <row r="17" spans="1:13" ht="39.6" x14ac:dyDescent="0.25">
      <c r="A17" s="90" t="s">
        <v>360</v>
      </c>
      <c r="B17" s="92" t="s">
        <v>828</v>
      </c>
      <c r="C17" s="92"/>
      <c r="D17" s="92"/>
      <c r="E17" s="92"/>
      <c r="F17" s="92"/>
      <c r="G17" s="92"/>
      <c r="H17" s="92"/>
      <c r="I17" s="92"/>
      <c r="J17" s="92"/>
      <c r="K17" s="92"/>
      <c r="L17" s="92"/>
      <c r="M17" s="92"/>
    </row>
    <row r="18" spans="1:13" x14ac:dyDescent="0.25">
      <c r="A18" s="90" t="s">
        <v>19</v>
      </c>
      <c r="B18" s="102">
        <v>45184</v>
      </c>
      <c r="C18" s="92"/>
      <c r="D18" s="92"/>
      <c r="E18" s="92"/>
      <c r="F18" s="92"/>
      <c r="G18" s="92"/>
      <c r="H18" s="92"/>
      <c r="I18" s="92"/>
      <c r="J18" s="92"/>
      <c r="K18" s="92"/>
      <c r="L18" s="92"/>
      <c r="M18" s="92"/>
    </row>
    <row r="19" spans="1:13" x14ac:dyDescent="0.25">
      <c r="A19" s="90" t="s">
        <v>20</v>
      </c>
      <c r="B19" s="110"/>
      <c r="C19" s="92"/>
      <c r="D19" s="92"/>
      <c r="E19" s="92"/>
      <c r="F19" s="92"/>
      <c r="G19" s="92"/>
      <c r="H19" s="92"/>
      <c r="I19" s="92"/>
      <c r="J19" s="92"/>
      <c r="K19" s="92"/>
      <c r="L19" s="92"/>
      <c r="M19" s="92"/>
    </row>
    <row r="20" spans="1:13" x14ac:dyDescent="0.25">
      <c r="A20" s="90" t="s">
        <v>269</v>
      </c>
      <c r="B20" s="92" t="s">
        <v>361</v>
      </c>
      <c r="C20" s="92"/>
      <c r="D20" s="92"/>
      <c r="E20" s="92"/>
      <c r="F20" s="92"/>
      <c r="G20" s="92"/>
      <c r="H20" s="92"/>
      <c r="I20" s="92"/>
      <c r="J20" s="92"/>
      <c r="K20" s="92"/>
      <c r="L20" s="92"/>
      <c r="M20" s="92"/>
    </row>
    <row r="21" spans="1:13" x14ac:dyDescent="0.25">
      <c r="A21" s="90" t="s">
        <v>895</v>
      </c>
      <c r="B21" s="92" t="s">
        <v>846</v>
      </c>
      <c r="C21" s="92"/>
      <c r="D21" s="92"/>
      <c r="E21" s="92"/>
      <c r="F21" s="92"/>
      <c r="G21" s="92"/>
      <c r="H21" s="92"/>
      <c r="I21" s="92"/>
      <c r="J21" s="92"/>
      <c r="K21" s="92"/>
      <c r="L21" s="92"/>
      <c r="M21" s="92"/>
    </row>
    <row r="23" spans="1:13" x14ac:dyDescent="0.25">
      <c r="B23" s="107" t="str">
        <f>HYPERLINK("#'Factor List'!A1","Back to Factor List")</f>
        <v>Back to Factor List</v>
      </c>
    </row>
    <row r="24" spans="1:13" x14ac:dyDescent="0.25">
      <c r="B24" s="107" t="s">
        <v>839</v>
      </c>
    </row>
    <row r="26" spans="1:13" x14ac:dyDescent="0.25">
      <c r="A26" s="153" t="s">
        <v>598</v>
      </c>
      <c r="B26" s="153">
        <v>0</v>
      </c>
      <c r="C26" s="153">
        <v>1</v>
      </c>
      <c r="D26" s="153">
        <v>2</v>
      </c>
      <c r="E26" s="153">
        <v>3</v>
      </c>
      <c r="F26" s="153">
        <v>4</v>
      </c>
      <c r="G26" s="153">
        <v>5</v>
      </c>
      <c r="H26" s="153">
        <v>6</v>
      </c>
      <c r="I26" s="153">
        <v>7</v>
      </c>
      <c r="J26" s="153">
        <v>8</v>
      </c>
      <c r="K26" s="153">
        <v>9</v>
      </c>
      <c r="L26" s="153">
        <v>10</v>
      </c>
      <c r="M26" s="153">
        <v>11</v>
      </c>
    </row>
    <row r="27" spans="1:13" x14ac:dyDescent="0.25">
      <c r="A27" s="154">
        <v>0</v>
      </c>
      <c r="B27" s="164">
        <v>0</v>
      </c>
      <c r="C27" s="164">
        <v>0</v>
      </c>
      <c r="D27" s="164">
        <v>0</v>
      </c>
      <c r="E27" s="164">
        <v>0.01</v>
      </c>
      <c r="F27" s="164">
        <v>0.01</v>
      </c>
      <c r="G27" s="164">
        <v>0.01</v>
      </c>
      <c r="H27" s="164">
        <v>0.01</v>
      </c>
      <c r="I27" s="164">
        <v>0.01</v>
      </c>
      <c r="J27" s="164">
        <v>0.02</v>
      </c>
      <c r="K27" s="164">
        <v>0.02</v>
      </c>
      <c r="L27" s="164">
        <v>0.02</v>
      </c>
      <c r="M27" s="164">
        <v>0.02</v>
      </c>
    </row>
    <row r="28" spans="1:13" x14ac:dyDescent="0.25">
      <c r="A28" s="154">
        <v>1</v>
      </c>
      <c r="B28" s="164">
        <v>0.02</v>
      </c>
      <c r="C28" s="164">
        <v>0.03</v>
      </c>
      <c r="D28" s="164">
        <v>0.03</v>
      </c>
      <c r="E28" s="164">
        <v>0.03</v>
      </c>
      <c r="F28" s="164">
        <v>0.03</v>
      </c>
      <c r="G28" s="164">
        <v>0.03</v>
      </c>
      <c r="H28" s="164">
        <v>0.04</v>
      </c>
      <c r="I28" s="164">
        <v>0.04</v>
      </c>
      <c r="J28" s="164">
        <v>0.04</v>
      </c>
      <c r="K28" s="164">
        <v>0.04</v>
      </c>
      <c r="L28" s="164">
        <v>0.04</v>
      </c>
      <c r="M28" s="164">
        <v>0.05</v>
      </c>
    </row>
    <row r="29" spans="1:13" x14ac:dyDescent="0.25">
      <c r="A29" s="154">
        <v>2</v>
      </c>
      <c r="B29" s="164">
        <v>0.05</v>
      </c>
      <c r="C29" s="164">
        <v>0.05</v>
      </c>
      <c r="D29" s="164">
        <v>0.05</v>
      </c>
      <c r="E29" s="164">
        <v>0.06</v>
      </c>
      <c r="F29" s="164">
        <v>0.06</v>
      </c>
      <c r="G29" s="164">
        <v>0.06</v>
      </c>
      <c r="H29" s="164">
        <v>0.06</v>
      </c>
      <c r="I29" s="164">
        <v>0.06</v>
      </c>
      <c r="J29" s="164">
        <v>7.0000000000000007E-2</v>
      </c>
      <c r="K29" s="164">
        <v>7.0000000000000007E-2</v>
      </c>
      <c r="L29" s="164">
        <v>7.0000000000000007E-2</v>
      </c>
      <c r="M29" s="164">
        <v>7.0000000000000007E-2</v>
      </c>
    </row>
    <row r="30" spans="1:13" x14ac:dyDescent="0.25">
      <c r="A30" s="154">
        <v>3</v>
      </c>
      <c r="B30" s="164">
        <v>0.08</v>
      </c>
      <c r="C30" s="164">
        <v>0.08</v>
      </c>
      <c r="D30" s="164">
        <v>0.08</v>
      </c>
      <c r="E30" s="164">
        <v>0.08</v>
      </c>
      <c r="F30" s="164">
        <v>0.08</v>
      </c>
      <c r="G30" s="164">
        <v>0.09</v>
      </c>
      <c r="H30" s="164">
        <v>0.09</v>
      </c>
      <c r="I30" s="164">
        <v>0.09</v>
      </c>
      <c r="J30" s="164">
        <v>0.09</v>
      </c>
      <c r="K30" s="164">
        <v>0.1</v>
      </c>
      <c r="L30" s="164">
        <v>0.1</v>
      </c>
      <c r="M30" s="164">
        <v>0.1</v>
      </c>
    </row>
    <row r="31" spans="1:13" x14ac:dyDescent="0.25">
      <c r="A31" s="154">
        <v>4</v>
      </c>
      <c r="B31" s="164">
        <v>0.1</v>
      </c>
      <c r="C31" s="164">
        <v>0.11</v>
      </c>
      <c r="D31" s="164">
        <v>0.11</v>
      </c>
      <c r="E31" s="164">
        <v>0.11</v>
      </c>
      <c r="F31" s="164">
        <v>0.11</v>
      </c>
      <c r="G31" s="164">
        <v>0.12</v>
      </c>
      <c r="H31" s="164">
        <v>0.12</v>
      </c>
      <c r="I31" s="164">
        <v>0.12</v>
      </c>
      <c r="J31" s="164">
        <v>0.12</v>
      </c>
      <c r="K31" s="164">
        <v>0.13</v>
      </c>
      <c r="L31" s="164">
        <v>0.13</v>
      </c>
      <c r="M31" s="164">
        <v>0.13</v>
      </c>
    </row>
    <row r="32" spans="1:13" x14ac:dyDescent="0.25">
      <c r="A32" s="154">
        <v>5</v>
      </c>
      <c r="B32" s="164">
        <v>0.13</v>
      </c>
      <c r="C32" s="164">
        <v>0.14000000000000001</v>
      </c>
      <c r="D32" s="164">
        <v>0.14000000000000001</v>
      </c>
      <c r="E32" s="164">
        <v>0.14000000000000001</v>
      </c>
      <c r="F32" s="164">
        <v>0.14000000000000001</v>
      </c>
      <c r="G32" s="164">
        <v>0.15</v>
      </c>
      <c r="H32" s="164">
        <v>0.15</v>
      </c>
      <c r="I32" s="164">
        <v>0.15</v>
      </c>
      <c r="J32" s="164">
        <v>0.15</v>
      </c>
      <c r="K32" s="164">
        <v>0.16</v>
      </c>
      <c r="L32" s="164">
        <v>0.16</v>
      </c>
      <c r="M32" s="164">
        <v>0.16</v>
      </c>
    </row>
    <row r="33" spans="1:13" x14ac:dyDescent="0.25">
      <c r="A33" s="154">
        <v>6</v>
      </c>
      <c r="B33" s="164">
        <v>0.16</v>
      </c>
      <c r="C33" s="164">
        <v>0.17</v>
      </c>
      <c r="D33" s="164">
        <v>0.17</v>
      </c>
      <c r="E33" s="164">
        <v>0.17</v>
      </c>
      <c r="F33" s="164">
        <v>0.17</v>
      </c>
      <c r="G33" s="164">
        <v>0.18</v>
      </c>
      <c r="H33" s="164">
        <v>0.18</v>
      </c>
      <c r="I33" s="164">
        <v>0.18</v>
      </c>
      <c r="J33" s="164">
        <v>0.19</v>
      </c>
      <c r="K33" s="164">
        <v>0.19</v>
      </c>
      <c r="L33" s="164">
        <v>0.19</v>
      </c>
      <c r="M33" s="164">
        <v>0.19</v>
      </c>
    </row>
    <row r="34" spans="1:13" x14ac:dyDescent="0.25">
      <c r="A34" s="154">
        <v>7</v>
      </c>
      <c r="B34" s="164">
        <v>0.2</v>
      </c>
      <c r="C34" s="164">
        <v>0.2</v>
      </c>
      <c r="D34" s="164">
        <v>0.2</v>
      </c>
      <c r="E34" s="164">
        <v>0.21</v>
      </c>
      <c r="F34" s="164">
        <v>0.21</v>
      </c>
      <c r="G34" s="164">
        <v>0.21</v>
      </c>
      <c r="H34" s="164">
        <v>0.21</v>
      </c>
      <c r="I34" s="164">
        <v>0.22</v>
      </c>
      <c r="J34" s="164">
        <v>0.22</v>
      </c>
      <c r="K34" s="164">
        <v>0.22</v>
      </c>
      <c r="L34" s="164">
        <v>0.23</v>
      </c>
      <c r="M34" s="164">
        <v>0.23</v>
      </c>
    </row>
    <row r="35" spans="1:13" x14ac:dyDescent="0.25">
      <c r="A35" s="154">
        <v>8</v>
      </c>
      <c r="B35" s="164">
        <v>0.23</v>
      </c>
      <c r="C35" s="164">
        <v>0.23</v>
      </c>
      <c r="D35" s="164">
        <v>0.24</v>
      </c>
      <c r="E35" s="164">
        <v>0.24</v>
      </c>
      <c r="F35" s="164">
        <v>0.24</v>
      </c>
      <c r="G35" s="164">
        <v>0.25</v>
      </c>
      <c r="H35" s="164">
        <v>0.25</v>
      </c>
      <c r="I35" s="164">
        <v>0.25</v>
      </c>
      <c r="J35" s="164">
        <v>0.26</v>
      </c>
      <c r="K35" s="164">
        <v>0.26</v>
      </c>
      <c r="L35" s="164">
        <v>0.26</v>
      </c>
      <c r="M35" s="164">
        <v>0.26</v>
      </c>
    </row>
    <row r="36" spans="1:13" x14ac:dyDescent="0.25">
      <c r="A36" s="154">
        <v>9</v>
      </c>
      <c r="B36" s="164">
        <v>0.27</v>
      </c>
      <c r="C36" s="164">
        <v>0.27</v>
      </c>
      <c r="D36" s="164">
        <v>0.27</v>
      </c>
      <c r="E36" s="164">
        <v>0.28000000000000003</v>
      </c>
      <c r="F36" s="164">
        <v>0.28000000000000003</v>
      </c>
      <c r="G36" s="164">
        <v>0.28000000000000003</v>
      </c>
      <c r="H36" s="164">
        <v>0.28999999999999998</v>
      </c>
      <c r="I36" s="164">
        <v>0.28999999999999998</v>
      </c>
      <c r="J36" s="164">
        <v>0.28999999999999998</v>
      </c>
      <c r="K36" s="164">
        <v>0.3</v>
      </c>
      <c r="L36" s="164">
        <v>0.3</v>
      </c>
      <c r="M36" s="164">
        <v>0.3</v>
      </c>
    </row>
    <row r="37" spans="1:13" x14ac:dyDescent="0.25">
      <c r="A37" s="154">
        <v>10</v>
      </c>
      <c r="B37" s="164">
        <v>0.31</v>
      </c>
      <c r="C37" s="164">
        <v>0.31</v>
      </c>
      <c r="D37" s="164">
        <v>0.31</v>
      </c>
      <c r="E37" s="164">
        <v>0.32</v>
      </c>
      <c r="F37" s="164">
        <v>0.32</v>
      </c>
      <c r="G37" s="164">
        <v>0.32</v>
      </c>
      <c r="H37" s="164">
        <v>0.33</v>
      </c>
      <c r="I37" s="164">
        <v>0.33</v>
      </c>
      <c r="J37" s="164">
        <v>0.33</v>
      </c>
      <c r="K37" s="164">
        <v>0.34</v>
      </c>
      <c r="L37" s="164">
        <v>0.34</v>
      </c>
      <c r="M37" s="164">
        <v>0.34</v>
      </c>
    </row>
    <row r="38" spans="1:13" x14ac:dyDescent="0.25">
      <c r="A38" s="154">
        <v>11</v>
      </c>
      <c r="B38" s="164">
        <v>0.35</v>
      </c>
      <c r="C38" s="164">
        <v>0.35</v>
      </c>
      <c r="D38" s="164">
        <v>0.35</v>
      </c>
      <c r="E38" s="164">
        <v>0.36</v>
      </c>
      <c r="F38" s="164">
        <v>0.36</v>
      </c>
      <c r="G38" s="164">
        <v>0.36</v>
      </c>
      <c r="H38" s="164">
        <v>0.37</v>
      </c>
      <c r="I38" s="164">
        <v>0.37</v>
      </c>
      <c r="J38" s="164">
        <v>0.37</v>
      </c>
      <c r="K38" s="164">
        <v>0.38</v>
      </c>
      <c r="L38" s="164">
        <v>0.38</v>
      </c>
      <c r="M38" s="164">
        <v>0.39</v>
      </c>
    </row>
    <row r="39" spans="1:13" x14ac:dyDescent="0.25">
      <c r="A39" s="154">
        <v>12</v>
      </c>
      <c r="B39" s="164">
        <v>0.39</v>
      </c>
      <c r="C39" s="164">
        <v>0.39</v>
      </c>
      <c r="D39" s="164">
        <v>0.4</v>
      </c>
      <c r="E39" s="164">
        <v>0.4</v>
      </c>
      <c r="F39" s="164">
        <v>0.4</v>
      </c>
      <c r="G39" s="164">
        <v>0.41</v>
      </c>
      <c r="H39" s="164">
        <v>0.41</v>
      </c>
      <c r="I39" s="164">
        <v>0.42</v>
      </c>
      <c r="J39" s="164">
        <v>0.42</v>
      </c>
      <c r="K39" s="164">
        <v>0.42</v>
      </c>
      <c r="L39" s="164">
        <v>0.43</v>
      </c>
      <c r="M39" s="164">
        <v>0.43</v>
      </c>
    </row>
    <row r="40" spans="1:13" x14ac:dyDescent="0.25">
      <c r="A40" s="154">
        <v>13</v>
      </c>
      <c r="B40" s="164">
        <v>0.43</v>
      </c>
      <c r="C40" s="164">
        <v>0.44</v>
      </c>
      <c r="D40" s="164">
        <v>0.44</v>
      </c>
      <c r="E40" s="164">
        <v>0.45</v>
      </c>
      <c r="F40" s="164">
        <v>0.45</v>
      </c>
      <c r="G40" s="164">
        <v>0.45</v>
      </c>
      <c r="H40" s="164">
        <v>0.46</v>
      </c>
      <c r="I40" s="164">
        <v>0.46</v>
      </c>
      <c r="J40" s="164">
        <v>0.47</v>
      </c>
      <c r="K40" s="164">
        <v>0.47</v>
      </c>
      <c r="L40" s="164">
        <v>0.47</v>
      </c>
      <c r="M40" s="164">
        <v>0.48</v>
      </c>
    </row>
    <row r="41" spans="1:13" x14ac:dyDescent="0.25">
      <c r="A41" s="154">
        <v>14</v>
      </c>
      <c r="B41" s="164">
        <v>0.48</v>
      </c>
      <c r="C41" s="164">
        <v>0.48</v>
      </c>
      <c r="D41" s="164">
        <v>0.49</v>
      </c>
      <c r="E41" s="164">
        <v>0.49</v>
      </c>
      <c r="F41" s="164">
        <v>0.5</v>
      </c>
      <c r="G41" s="164">
        <v>0.5</v>
      </c>
      <c r="H41" s="164">
        <v>0.51</v>
      </c>
      <c r="I41" s="164">
        <v>0.51</v>
      </c>
      <c r="J41" s="164">
        <v>0.51</v>
      </c>
      <c r="K41" s="164">
        <v>0.52</v>
      </c>
      <c r="L41" s="164">
        <v>0.52</v>
      </c>
      <c r="M41" s="164">
        <v>0.53</v>
      </c>
    </row>
    <row r="42" spans="1:13" x14ac:dyDescent="0.25">
      <c r="A42" s="154">
        <v>15</v>
      </c>
      <c r="B42" s="164">
        <v>0.53</v>
      </c>
      <c r="C42" s="164">
        <v>0.53</v>
      </c>
      <c r="D42" s="164">
        <v>0.54</v>
      </c>
      <c r="E42" s="164">
        <v>0.54</v>
      </c>
      <c r="F42" s="164">
        <v>0.55000000000000004</v>
      </c>
      <c r="G42" s="164">
        <v>0.55000000000000004</v>
      </c>
      <c r="H42" s="164">
        <v>0.56000000000000005</v>
      </c>
      <c r="I42" s="164">
        <v>0.56000000000000005</v>
      </c>
      <c r="J42" s="164">
        <v>0.56000000000000005</v>
      </c>
      <c r="K42" s="164">
        <v>0.56999999999999995</v>
      </c>
      <c r="L42" s="164">
        <v>0.56999999999999995</v>
      </c>
      <c r="M42" s="164">
        <v>0.57999999999999996</v>
      </c>
    </row>
    <row r="43" spans="1:13" x14ac:dyDescent="0.25">
      <c r="A43" s="154">
        <v>16</v>
      </c>
      <c r="B43" s="164">
        <v>0.57999999999999996</v>
      </c>
      <c r="C43" s="164">
        <v>0.59</v>
      </c>
      <c r="D43" s="164">
        <v>0.59</v>
      </c>
      <c r="E43" s="164">
        <v>0.6</v>
      </c>
      <c r="F43" s="164">
        <v>0.6</v>
      </c>
      <c r="G43" s="164">
        <v>0.6</v>
      </c>
      <c r="H43" s="164">
        <v>0.61</v>
      </c>
      <c r="I43" s="164">
        <v>0.61</v>
      </c>
      <c r="J43" s="164">
        <v>0.62</v>
      </c>
      <c r="K43" s="164">
        <v>0.62</v>
      </c>
      <c r="L43" s="164">
        <v>0.63</v>
      </c>
      <c r="M43" s="164">
        <v>0.63</v>
      </c>
    </row>
    <row r="44" spans="1:13" x14ac:dyDescent="0.25">
      <c r="A44" s="154">
        <v>17</v>
      </c>
      <c r="B44" s="164">
        <v>0.64</v>
      </c>
      <c r="C44" s="164">
        <v>0.64</v>
      </c>
      <c r="D44" s="164">
        <v>0.65</v>
      </c>
      <c r="E44" s="164">
        <v>0.65</v>
      </c>
      <c r="F44" s="164">
        <v>0.66</v>
      </c>
      <c r="G44" s="164">
        <v>0.66</v>
      </c>
      <c r="H44" s="164">
        <v>0.67</v>
      </c>
      <c r="I44" s="164">
        <v>0.67</v>
      </c>
      <c r="J44" s="164">
        <v>0.68</v>
      </c>
      <c r="K44" s="164">
        <v>0.68</v>
      </c>
      <c r="L44" s="164">
        <v>0.68</v>
      </c>
      <c r="M44" s="164">
        <v>0.69</v>
      </c>
    </row>
    <row r="45" spans="1:13" x14ac:dyDescent="0.25">
      <c r="A45" s="154">
        <v>18</v>
      </c>
      <c r="B45" s="164">
        <v>0.69</v>
      </c>
      <c r="C45" s="164">
        <v>0.7</v>
      </c>
      <c r="D45" s="164">
        <v>0.7</v>
      </c>
      <c r="E45" s="164">
        <v>0.71</v>
      </c>
      <c r="F45" s="164">
        <v>0.71</v>
      </c>
      <c r="G45" s="164">
        <v>0.72</v>
      </c>
      <c r="H45" s="164">
        <v>0.72</v>
      </c>
      <c r="I45" s="164">
        <v>0.73</v>
      </c>
      <c r="J45" s="164">
        <v>0.73</v>
      </c>
      <c r="K45" s="164">
        <v>0.74</v>
      </c>
      <c r="L45" s="164">
        <v>0.74</v>
      </c>
      <c r="M45" s="164">
        <v>0.75</v>
      </c>
    </row>
    <row r="46" spans="1:13" x14ac:dyDescent="0.25">
      <c r="A46" s="154">
        <v>19</v>
      </c>
      <c r="B46" s="164">
        <v>0.75</v>
      </c>
      <c r="C46" s="164">
        <v>0.76</v>
      </c>
      <c r="D46" s="164">
        <v>0.76</v>
      </c>
      <c r="E46" s="164">
        <v>0.77</v>
      </c>
      <c r="F46" s="164">
        <v>0.78</v>
      </c>
      <c r="G46" s="164">
        <v>0.78</v>
      </c>
      <c r="H46" s="164">
        <v>0.79</v>
      </c>
      <c r="I46" s="164">
        <v>0.79</v>
      </c>
      <c r="J46" s="164">
        <v>0.8</v>
      </c>
      <c r="K46" s="164">
        <v>0.8</v>
      </c>
      <c r="L46" s="164">
        <v>0.81</v>
      </c>
      <c r="M46" s="164">
        <v>0.81</v>
      </c>
    </row>
    <row r="47" spans="1:13" x14ac:dyDescent="0.25">
      <c r="A47" s="154">
        <v>20</v>
      </c>
      <c r="B47" s="164">
        <v>0.82</v>
      </c>
      <c r="C47" s="164">
        <v>0.82</v>
      </c>
      <c r="D47" s="164">
        <v>0.83</v>
      </c>
      <c r="E47" s="164">
        <v>0.83</v>
      </c>
      <c r="F47" s="164">
        <v>0.84</v>
      </c>
      <c r="G47" s="164">
        <v>0.84</v>
      </c>
      <c r="H47" s="164">
        <v>0.85</v>
      </c>
      <c r="I47" s="164">
        <v>0.86</v>
      </c>
      <c r="J47" s="164">
        <v>0.86</v>
      </c>
      <c r="K47" s="164">
        <v>0.87</v>
      </c>
      <c r="L47" s="164">
        <v>0.87</v>
      </c>
      <c r="M47" s="164">
        <v>0.88</v>
      </c>
    </row>
    <row r="48" spans="1:13" x14ac:dyDescent="0.25">
      <c r="A48" s="154">
        <v>21</v>
      </c>
      <c r="B48" s="164">
        <v>0.88</v>
      </c>
      <c r="C48" s="164">
        <v>0.89</v>
      </c>
      <c r="D48" s="164">
        <v>0.9</v>
      </c>
      <c r="E48" s="164">
        <v>0.9</v>
      </c>
      <c r="F48" s="164">
        <v>0.91</v>
      </c>
      <c r="G48" s="164">
        <v>0.91</v>
      </c>
      <c r="H48" s="164">
        <v>0.92</v>
      </c>
      <c r="I48" s="164">
        <v>0.92</v>
      </c>
      <c r="J48" s="164">
        <v>0.93</v>
      </c>
      <c r="K48" s="164">
        <v>0.94</v>
      </c>
      <c r="L48" s="164">
        <v>0.94</v>
      </c>
      <c r="M48" s="164">
        <v>0.95</v>
      </c>
    </row>
    <row r="49" spans="1:13" x14ac:dyDescent="0.25">
      <c r="A49" s="154">
        <v>22</v>
      </c>
      <c r="B49" s="164">
        <v>0.95</v>
      </c>
      <c r="C49" s="164">
        <v>0.96</v>
      </c>
      <c r="D49" s="164">
        <v>0.97</v>
      </c>
      <c r="E49" s="164">
        <v>0.97</v>
      </c>
      <c r="F49" s="164">
        <v>0.98</v>
      </c>
      <c r="G49" s="164">
        <v>0.98</v>
      </c>
      <c r="H49" s="164">
        <v>0.99</v>
      </c>
      <c r="I49" s="164">
        <v>1</v>
      </c>
      <c r="J49" s="164">
        <v>1</v>
      </c>
      <c r="K49" s="164">
        <v>1.01</v>
      </c>
      <c r="L49" s="164">
        <v>1.01</v>
      </c>
      <c r="M49" s="164">
        <v>1.02</v>
      </c>
    </row>
    <row r="50" spans="1:13" x14ac:dyDescent="0.25">
      <c r="A50" s="154">
        <v>23</v>
      </c>
      <c r="B50" s="164">
        <v>1.03</v>
      </c>
      <c r="C50" s="164">
        <v>1.03</v>
      </c>
      <c r="D50" s="164">
        <v>1.04</v>
      </c>
      <c r="E50" s="164">
        <v>1.04</v>
      </c>
      <c r="F50" s="164">
        <v>1.05</v>
      </c>
      <c r="G50" s="164">
        <v>1.06</v>
      </c>
      <c r="H50" s="164">
        <v>1.06</v>
      </c>
      <c r="I50" s="164">
        <v>1.07</v>
      </c>
      <c r="J50" s="164">
        <v>1.08</v>
      </c>
      <c r="K50" s="164">
        <v>1.08</v>
      </c>
      <c r="L50" s="164">
        <v>1.0900000000000001</v>
      </c>
      <c r="M50" s="164">
        <v>1.1000000000000001</v>
      </c>
    </row>
    <row r="51" spans="1:13" x14ac:dyDescent="0.25">
      <c r="A51" s="154">
        <v>24</v>
      </c>
      <c r="B51" s="164">
        <v>1.1000000000000001</v>
      </c>
      <c r="C51" s="164">
        <v>1.1100000000000001</v>
      </c>
      <c r="D51" s="164">
        <v>1.1200000000000001</v>
      </c>
      <c r="E51" s="164">
        <v>1.1200000000000001</v>
      </c>
      <c r="F51" s="164">
        <v>1.1299999999999999</v>
      </c>
      <c r="G51" s="164">
        <v>1.1399999999999999</v>
      </c>
      <c r="H51" s="164">
        <v>1.1399999999999999</v>
      </c>
      <c r="I51" s="164">
        <v>1.1499999999999999</v>
      </c>
      <c r="J51" s="164">
        <v>1.1599999999999999</v>
      </c>
      <c r="K51" s="164">
        <v>1.1599999999999999</v>
      </c>
      <c r="L51" s="164">
        <v>1.17</v>
      </c>
      <c r="M51" s="164">
        <v>1.18</v>
      </c>
    </row>
    <row r="52" spans="1:13" x14ac:dyDescent="0.25">
      <c r="A52" s="154">
        <v>25</v>
      </c>
      <c r="B52" s="164">
        <v>1.18</v>
      </c>
      <c r="C52" s="164">
        <v>1.19</v>
      </c>
      <c r="D52" s="164">
        <v>1.2</v>
      </c>
      <c r="E52" s="164">
        <v>1.2</v>
      </c>
      <c r="F52" s="164">
        <v>1.21</v>
      </c>
      <c r="G52" s="164">
        <v>1.22</v>
      </c>
      <c r="H52" s="164">
        <v>1.22</v>
      </c>
      <c r="I52" s="164">
        <v>1.23</v>
      </c>
      <c r="J52" s="164">
        <v>1.24</v>
      </c>
      <c r="K52" s="164">
        <v>1.24</v>
      </c>
      <c r="L52" s="164">
        <v>1.25</v>
      </c>
      <c r="M52" s="164">
        <v>1.26</v>
      </c>
    </row>
    <row r="53" spans="1:13" x14ac:dyDescent="0.25">
      <c r="A53" s="154">
        <v>26</v>
      </c>
      <c r="B53" s="164">
        <v>1.27</v>
      </c>
      <c r="C53" s="164">
        <v>1.27</v>
      </c>
      <c r="D53" s="164">
        <v>1.28</v>
      </c>
      <c r="E53" s="164">
        <v>1.29</v>
      </c>
      <c r="F53" s="164">
        <v>1.29</v>
      </c>
      <c r="G53" s="164">
        <v>1.3</v>
      </c>
      <c r="H53" s="164">
        <v>1.31</v>
      </c>
      <c r="I53" s="164">
        <v>1.32</v>
      </c>
      <c r="J53" s="164">
        <v>1.32</v>
      </c>
      <c r="K53" s="164">
        <v>1.33</v>
      </c>
      <c r="L53" s="164">
        <v>1.34</v>
      </c>
      <c r="M53" s="164">
        <v>1.35</v>
      </c>
    </row>
    <row r="54" spans="1:13" x14ac:dyDescent="0.25">
      <c r="A54" s="154">
        <v>27</v>
      </c>
      <c r="B54" s="164">
        <v>1.35</v>
      </c>
      <c r="C54" s="164">
        <v>1.36</v>
      </c>
      <c r="D54" s="164">
        <v>1.37</v>
      </c>
      <c r="E54" s="164">
        <v>1.38</v>
      </c>
      <c r="F54" s="164">
        <v>1.38</v>
      </c>
      <c r="G54" s="164">
        <v>1.39</v>
      </c>
      <c r="H54" s="164">
        <v>1.4</v>
      </c>
      <c r="I54" s="164">
        <v>1.41</v>
      </c>
      <c r="J54" s="164">
        <v>1.41</v>
      </c>
      <c r="K54" s="164">
        <v>1.42</v>
      </c>
      <c r="L54" s="164">
        <v>1.43</v>
      </c>
      <c r="M54" s="164">
        <v>1.44</v>
      </c>
    </row>
    <row r="55" spans="1:13" x14ac:dyDescent="0.25">
      <c r="A55" s="154">
        <v>28</v>
      </c>
      <c r="B55" s="164">
        <v>1.44</v>
      </c>
      <c r="C55" s="164">
        <v>1.45</v>
      </c>
      <c r="D55" s="164">
        <v>1.46</v>
      </c>
      <c r="E55" s="164">
        <v>1.47</v>
      </c>
      <c r="F55" s="164">
        <v>1.48</v>
      </c>
      <c r="G55" s="164">
        <v>1.48</v>
      </c>
      <c r="H55" s="164">
        <v>1.49</v>
      </c>
      <c r="I55" s="164">
        <v>1.5</v>
      </c>
      <c r="J55" s="164">
        <v>1.51</v>
      </c>
      <c r="K55" s="164">
        <v>1.52</v>
      </c>
      <c r="L55" s="164">
        <v>1.52</v>
      </c>
      <c r="M55" s="164">
        <v>1.53</v>
      </c>
    </row>
    <row r="56" spans="1:13" x14ac:dyDescent="0.25">
      <c r="A56" s="154">
        <v>29</v>
      </c>
      <c r="B56" s="164">
        <v>1.54</v>
      </c>
      <c r="C56" s="164">
        <v>1.55</v>
      </c>
      <c r="D56" s="164">
        <v>1.56</v>
      </c>
      <c r="E56" s="164">
        <v>1.57</v>
      </c>
      <c r="F56" s="164">
        <v>1.57</v>
      </c>
      <c r="G56" s="164">
        <v>1.58</v>
      </c>
      <c r="H56" s="164">
        <v>1.59</v>
      </c>
      <c r="I56" s="164">
        <v>1.6</v>
      </c>
      <c r="J56" s="164">
        <v>1.61</v>
      </c>
      <c r="K56" s="164">
        <v>1.62</v>
      </c>
      <c r="L56" s="164">
        <v>1.62</v>
      </c>
      <c r="M56" s="164">
        <v>1.63</v>
      </c>
    </row>
    <row r="57" spans="1:13" x14ac:dyDescent="0.25">
      <c r="A57" s="154">
        <v>30</v>
      </c>
      <c r="B57" s="164">
        <v>1.64</v>
      </c>
      <c r="C57" s="164">
        <v>1.65</v>
      </c>
      <c r="D57" s="164">
        <v>1.66</v>
      </c>
      <c r="E57" s="164">
        <v>1.67</v>
      </c>
      <c r="F57" s="164">
        <v>1.68</v>
      </c>
      <c r="G57" s="164">
        <v>1.69</v>
      </c>
      <c r="H57" s="164">
        <v>1.69</v>
      </c>
      <c r="I57" s="164">
        <v>1.7</v>
      </c>
      <c r="J57" s="164">
        <v>1.71</v>
      </c>
      <c r="K57" s="164">
        <v>1.72</v>
      </c>
      <c r="L57" s="164">
        <v>1.73</v>
      </c>
      <c r="M57" s="164">
        <v>1.74</v>
      </c>
    </row>
    <row r="58" spans="1:13" x14ac:dyDescent="0.25">
      <c r="A58" s="154">
        <v>31</v>
      </c>
      <c r="B58" s="164">
        <v>1.75</v>
      </c>
      <c r="C58" s="164">
        <v>1.76</v>
      </c>
      <c r="D58" s="164">
        <v>1.77</v>
      </c>
      <c r="E58" s="164">
        <v>1.77</v>
      </c>
      <c r="F58" s="164">
        <v>1.78</v>
      </c>
      <c r="G58" s="164">
        <v>1.79</v>
      </c>
      <c r="H58" s="164">
        <v>1.8</v>
      </c>
      <c r="I58" s="164">
        <v>1.81</v>
      </c>
      <c r="J58" s="164">
        <v>1.82</v>
      </c>
      <c r="K58" s="164">
        <v>1.83</v>
      </c>
      <c r="L58" s="164">
        <v>1.84</v>
      </c>
      <c r="M58" s="164">
        <v>1.85</v>
      </c>
    </row>
    <row r="59" spans="1:13" x14ac:dyDescent="0.25">
      <c r="A59" s="154">
        <v>32</v>
      </c>
      <c r="B59" s="164">
        <v>1.86</v>
      </c>
      <c r="C59" s="164">
        <v>1.87</v>
      </c>
      <c r="D59" s="164">
        <v>1.88</v>
      </c>
      <c r="E59" s="164">
        <v>1.89</v>
      </c>
      <c r="F59" s="164">
        <v>1.9</v>
      </c>
      <c r="G59" s="164">
        <v>1.9</v>
      </c>
      <c r="H59" s="164">
        <v>1.91</v>
      </c>
      <c r="I59" s="164">
        <v>1.92</v>
      </c>
      <c r="J59" s="164">
        <v>1.93</v>
      </c>
      <c r="K59" s="164">
        <v>1.94</v>
      </c>
      <c r="L59" s="164">
        <v>1.95</v>
      </c>
      <c r="M59" s="164">
        <v>1.96</v>
      </c>
    </row>
    <row r="60" spans="1:13" x14ac:dyDescent="0.25">
      <c r="A60" s="154">
        <v>33</v>
      </c>
      <c r="B60" s="164">
        <v>1.97</v>
      </c>
      <c r="C60" s="164">
        <v>1.98</v>
      </c>
      <c r="D60" s="164">
        <v>1.99</v>
      </c>
      <c r="E60" s="164">
        <v>2</v>
      </c>
      <c r="F60" s="164">
        <v>2.0099999999999998</v>
      </c>
      <c r="G60" s="164">
        <v>2.02</v>
      </c>
      <c r="H60" s="164">
        <v>2.0299999999999998</v>
      </c>
      <c r="I60" s="164">
        <v>2.04</v>
      </c>
      <c r="J60" s="164">
        <v>2.0499999999999998</v>
      </c>
      <c r="K60" s="164">
        <v>2.06</v>
      </c>
      <c r="L60" s="164">
        <v>2.0699999999999998</v>
      </c>
      <c r="M60" s="164">
        <v>2.08</v>
      </c>
    </row>
    <row r="61" spans="1:13" x14ac:dyDescent="0.25">
      <c r="A61" s="154">
        <v>34</v>
      </c>
      <c r="B61" s="164">
        <v>2.09</v>
      </c>
      <c r="C61" s="164">
        <v>2.1</v>
      </c>
      <c r="D61" s="164">
        <v>2.11</v>
      </c>
      <c r="E61" s="164">
        <v>2.12</v>
      </c>
      <c r="F61" s="164">
        <v>2.13</v>
      </c>
      <c r="G61" s="164">
        <v>2.14</v>
      </c>
      <c r="H61" s="164">
        <v>2.16</v>
      </c>
      <c r="I61" s="164">
        <v>2.17</v>
      </c>
      <c r="J61" s="164">
        <v>2.1800000000000002</v>
      </c>
      <c r="K61" s="164">
        <v>2.19</v>
      </c>
      <c r="L61" s="164">
        <v>2.2000000000000002</v>
      </c>
      <c r="M61" s="164">
        <v>2.21</v>
      </c>
    </row>
    <row r="62" spans="1:13" x14ac:dyDescent="0.25">
      <c r="A62" s="154">
        <v>35</v>
      </c>
      <c r="B62" s="164">
        <v>2.2200000000000002</v>
      </c>
      <c r="C62" s="164">
        <v>2.23</v>
      </c>
      <c r="D62" s="164">
        <v>2.2400000000000002</v>
      </c>
      <c r="E62" s="164">
        <v>2.25</v>
      </c>
      <c r="F62" s="164">
        <v>2.2599999999999998</v>
      </c>
      <c r="G62" s="164">
        <v>2.27</v>
      </c>
      <c r="H62" s="164">
        <v>2.2799999999999998</v>
      </c>
      <c r="I62" s="164">
        <v>2.29</v>
      </c>
      <c r="J62" s="164">
        <v>2.31</v>
      </c>
      <c r="K62" s="164">
        <v>2.3199999999999998</v>
      </c>
      <c r="L62" s="164">
        <v>2.33</v>
      </c>
      <c r="M62" s="164">
        <v>2.34</v>
      </c>
    </row>
    <row r="63" spans="1:13" x14ac:dyDescent="0.25">
      <c r="A63" s="154">
        <v>36</v>
      </c>
      <c r="B63" s="164">
        <v>2.35</v>
      </c>
      <c r="C63" s="164">
        <v>2.36</v>
      </c>
      <c r="D63" s="164">
        <v>2.37</v>
      </c>
      <c r="E63" s="164">
        <v>2.38</v>
      </c>
      <c r="F63" s="164">
        <v>2.4</v>
      </c>
      <c r="G63" s="164">
        <v>2.41</v>
      </c>
      <c r="H63" s="164">
        <v>2.42</v>
      </c>
      <c r="I63" s="164">
        <v>2.4300000000000002</v>
      </c>
      <c r="J63" s="164">
        <v>2.44</v>
      </c>
      <c r="K63" s="164">
        <v>2.4500000000000002</v>
      </c>
      <c r="L63" s="164">
        <v>2.46</v>
      </c>
      <c r="M63" s="164">
        <v>2.48</v>
      </c>
    </row>
    <row r="64" spans="1:13" x14ac:dyDescent="0.25">
      <c r="A64" s="154">
        <v>37</v>
      </c>
      <c r="B64" s="164">
        <v>2.4900000000000002</v>
      </c>
      <c r="C64" s="164">
        <v>2.5</v>
      </c>
      <c r="D64" s="164">
        <v>2.5099999999999998</v>
      </c>
      <c r="E64" s="164">
        <v>2.52</v>
      </c>
      <c r="F64" s="164">
        <v>2.5299999999999998</v>
      </c>
      <c r="G64" s="164">
        <v>2.5499999999999998</v>
      </c>
      <c r="H64" s="164">
        <v>2.56</v>
      </c>
      <c r="I64" s="164">
        <v>2.57</v>
      </c>
      <c r="J64" s="164">
        <v>2.58</v>
      </c>
      <c r="K64" s="164">
        <v>2.59</v>
      </c>
      <c r="L64" s="164">
        <v>2.61</v>
      </c>
      <c r="M64" s="164">
        <v>2.62</v>
      </c>
    </row>
    <row r="65" spans="1:13" x14ac:dyDescent="0.25">
      <c r="A65" s="154">
        <v>38</v>
      </c>
      <c r="B65" s="164">
        <v>2.63</v>
      </c>
      <c r="C65" s="164">
        <v>2.64</v>
      </c>
      <c r="D65" s="164">
        <v>2.66</v>
      </c>
      <c r="E65" s="164">
        <v>2.67</v>
      </c>
      <c r="F65" s="164">
        <v>2.68</v>
      </c>
      <c r="G65" s="164">
        <v>2.69</v>
      </c>
      <c r="H65" s="164">
        <v>2.71</v>
      </c>
      <c r="I65" s="164">
        <v>2.72</v>
      </c>
      <c r="J65" s="164">
        <v>2.73</v>
      </c>
      <c r="K65" s="164">
        <v>2.74</v>
      </c>
      <c r="L65" s="164">
        <v>2.76</v>
      </c>
      <c r="M65" s="164">
        <v>2.77</v>
      </c>
    </row>
    <row r="66" spans="1:13" x14ac:dyDescent="0.25">
      <c r="A66" s="154">
        <v>39</v>
      </c>
      <c r="B66" s="164">
        <v>2.78</v>
      </c>
      <c r="C66" s="164">
        <v>2.79</v>
      </c>
      <c r="D66" s="164">
        <v>2.81</v>
      </c>
      <c r="E66" s="164">
        <v>2.82</v>
      </c>
      <c r="F66" s="164">
        <v>2.83</v>
      </c>
      <c r="G66" s="164">
        <v>2.85</v>
      </c>
      <c r="H66" s="164">
        <v>2.86</v>
      </c>
      <c r="I66" s="164">
        <v>2.87</v>
      </c>
      <c r="J66" s="164">
        <v>2.89</v>
      </c>
      <c r="K66" s="164">
        <v>2.9</v>
      </c>
      <c r="L66" s="164">
        <v>2.91</v>
      </c>
      <c r="M66" s="164">
        <v>2.92</v>
      </c>
    </row>
    <row r="67" spans="1:13" x14ac:dyDescent="0.25">
      <c r="A67" s="154">
        <v>40</v>
      </c>
      <c r="B67" s="164">
        <v>2.94</v>
      </c>
      <c r="C67" s="164">
        <v>2.95</v>
      </c>
      <c r="D67" s="164">
        <v>2.97</v>
      </c>
      <c r="E67" s="164">
        <v>2.98</v>
      </c>
      <c r="F67" s="164">
        <v>2.99</v>
      </c>
      <c r="G67" s="164">
        <v>3.01</v>
      </c>
      <c r="H67" s="164">
        <v>3.02</v>
      </c>
      <c r="I67" s="164">
        <v>3.03</v>
      </c>
      <c r="J67" s="164">
        <v>3.05</v>
      </c>
      <c r="K67" s="164">
        <v>3.06</v>
      </c>
      <c r="L67" s="164">
        <v>3.07</v>
      </c>
      <c r="M67" s="164">
        <v>3.09</v>
      </c>
    </row>
    <row r="68" spans="1:13" x14ac:dyDescent="0.25">
      <c r="A68" s="154">
        <v>41</v>
      </c>
      <c r="B68" s="164">
        <v>3.1</v>
      </c>
      <c r="C68" s="164">
        <v>3.12</v>
      </c>
      <c r="D68" s="164">
        <v>3.13</v>
      </c>
      <c r="E68" s="164">
        <v>3.14</v>
      </c>
      <c r="F68" s="164">
        <v>3.16</v>
      </c>
      <c r="G68" s="164">
        <v>3.17</v>
      </c>
      <c r="H68" s="164">
        <v>3.19</v>
      </c>
      <c r="I68" s="164">
        <v>3.2</v>
      </c>
      <c r="J68" s="164">
        <v>3.22</v>
      </c>
      <c r="K68" s="164">
        <v>3.23</v>
      </c>
      <c r="L68" s="164">
        <v>3.24</v>
      </c>
      <c r="M68" s="164">
        <v>3.26</v>
      </c>
    </row>
    <row r="69" spans="1:13" x14ac:dyDescent="0.25">
      <c r="A69" s="154">
        <v>42</v>
      </c>
      <c r="B69" s="164">
        <v>3.27</v>
      </c>
      <c r="C69" s="164">
        <v>3.29</v>
      </c>
      <c r="D69" s="164">
        <v>3.3</v>
      </c>
      <c r="E69" s="164">
        <v>3.32</v>
      </c>
      <c r="F69" s="164">
        <v>3.33</v>
      </c>
      <c r="G69" s="164">
        <v>3.35</v>
      </c>
      <c r="H69" s="164">
        <v>3.36</v>
      </c>
      <c r="I69" s="164">
        <v>3.38</v>
      </c>
      <c r="J69" s="164">
        <v>3.39</v>
      </c>
      <c r="K69" s="164">
        <v>3.41</v>
      </c>
      <c r="L69" s="164">
        <v>3.42</v>
      </c>
      <c r="M69" s="164">
        <v>3.44</v>
      </c>
    </row>
    <row r="70" spans="1:13" x14ac:dyDescent="0.25">
      <c r="A70" s="154">
        <v>43</v>
      </c>
      <c r="B70" s="164">
        <v>3.45</v>
      </c>
      <c r="C70" s="164">
        <v>3.47</v>
      </c>
      <c r="D70" s="164">
        <v>3.48</v>
      </c>
      <c r="E70" s="164">
        <v>3.5</v>
      </c>
      <c r="F70" s="164">
        <v>3.51</v>
      </c>
      <c r="G70" s="164">
        <v>3.53</v>
      </c>
      <c r="H70" s="164">
        <v>3.54</v>
      </c>
      <c r="I70" s="164">
        <v>3.56</v>
      </c>
      <c r="J70" s="164">
        <v>3.58</v>
      </c>
      <c r="K70" s="164">
        <v>3.59</v>
      </c>
      <c r="L70" s="164">
        <v>3.61</v>
      </c>
      <c r="M70" s="164">
        <v>3.62</v>
      </c>
    </row>
    <row r="71" spans="1:13" x14ac:dyDescent="0.25">
      <c r="A71" s="154">
        <v>44</v>
      </c>
      <c r="B71" s="164">
        <v>3.64</v>
      </c>
      <c r="C71" s="164">
        <v>3.65</v>
      </c>
      <c r="D71" s="164">
        <v>3.67</v>
      </c>
      <c r="E71" s="164">
        <v>3.69</v>
      </c>
      <c r="F71" s="164">
        <v>3.7</v>
      </c>
      <c r="G71" s="164">
        <v>3.72</v>
      </c>
      <c r="H71" s="164">
        <v>3.74</v>
      </c>
      <c r="I71" s="164">
        <v>3.75</v>
      </c>
      <c r="J71" s="164">
        <v>3.77</v>
      </c>
      <c r="K71" s="164">
        <v>3.78</v>
      </c>
      <c r="L71" s="164">
        <v>3.8</v>
      </c>
      <c r="M71" s="164">
        <v>3.82</v>
      </c>
    </row>
    <row r="72" spans="1:13" x14ac:dyDescent="0.25">
      <c r="A72" s="154">
        <v>45</v>
      </c>
      <c r="B72" s="164">
        <v>3.83</v>
      </c>
      <c r="C72" s="164">
        <v>3.85</v>
      </c>
      <c r="D72" s="164">
        <v>3.87</v>
      </c>
      <c r="E72" s="164">
        <v>3.88</v>
      </c>
      <c r="F72" s="164">
        <v>3.9</v>
      </c>
      <c r="G72" s="164">
        <v>3.92</v>
      </c>
      <c r="H72" s="164">
        <v>3.93</v>
      </c>
      <c r="I72" s="164">
        <v>3.95</v>
      </c>
      <c r="J72" s="164">
        <v>3.97</v>
      </c>
      <c r="K72" s="164">
        <v>3.99</v>
      </c>
      <c r="L72" s="164">
        <v>4</v>
      </c>
      <c r="M72" s="164">
        <v>4.0199999999999996</v>
      </c>
    </row>
    <row r="73" spans="1:13" x14ac:dyDescent="0.25">
      <c r="A73" s="154">
        <v>46</v>
      </c>
      <c r="B73" s="164">
        <v>4.04</v>
      </c>
      <c r="C73" s="164">
        <v>4.05</v>
      </c>
      <c r="D73" s="164">
        <v>4.07</v>
      </c>
      <c r="E73" s="164">
        <v>4.09</v>
      </c>
      <c r="F73" s="164">
        <v>4.1100000000000003</v>
      </c>
      <c r="G73" s="164">
        <v>4.12</v>
      </c>
      <c r="H73" s="164">
        <v>4.1399999999999997</v>
      </c>
      <c r="I73" s="164">
        <v>4.16</v>
      </c>
      <c r="J73" s="164">
        <v>4.18</v>
      </c>
      <c r="K73" s="164">
        <v>4.1900000000000004</v>
      </c>
      <c r="L73" s="164">
        <v>4.21</v>
      </c>
      <c r="M73" s="164">
        <v>4.2300000000000004</v>
      </c>
    </row>
    <row r="74" spans="1:13" x14ac:dyDescent="0.25">
      <c r="A74" s="154">
        <v>47</v>
      </c>
      <c r="B74" s="164">
        <v>4.25</v>
      </c>
      <c r="C74" s="164">
        <v>4.2699999999999996</v>
      </c>
      <c r="D74" s="164">
        <v>4.28</v>
      </c>
      <c r="E74" s="164">
        <v>4.3</v>
      </c>
      <c r="F74" s="164">
        <v>4.32</v>
      </c>
      <c r="G74" s="164">
        <v>4.34</v>
      </c>
      <c r="H74" s="164">
        <v>4.3600000000000003</v>
      </c>
      <c r="I74" s="164">
        <v>4.38</v>
      </c>
      <c r="J74" s="164">
        <v>4.4000000000000004</v>
      </c>
      <c r="K74" s="164">
        <v>4.41</v>
      </c>
      <c r="L74" s="164">
        <v>4.43</v>
      </c>
      <c r="M74" s="164">
        <v>4.45</v>
      </c>
    </row>
    <row r="75" spans="1:13" x14ac:dyDescent="0.25">
      <c r="A75" s="154">
        <v>48</v>
      </c>
      <c r="B75" s="164">
        <v>4.47</v>
      </c>
      <c r="C75" s="164">
        <v>4.49</v>
      </c>
      <c r="D75" s="164">
        <v>4.51</v>
      </c>
      <c r="E75" s="164">
        <v>4.53</v>
      </c>
      <c r="F75" s="164">
        <v>4.55</v>
      </c>
      <c r="G75" s="164">
        <v>4.57</v>
      </c>
      <c r="H75" s="164">
        <v>4.58</v>
      </c>
      <c r="I75" s="164">
        <v>4.5999999999999996</v>
      </c>
      <c r="J75" s="164">
        <v>4.62</v>
      </c>
      <c r="K75" s="164">
        <v>4.6399999999999997</v>
      </c>
      <c r="L75" s="164">
        <v>4.66</v>
      </c>
      <c r="M75" s="164">
        <v>4.68</v>
      </c>
    </row>
    <row r="76" spans="1:13" x14ac:dyDescent="0.25">
      <c r="A76" s="154">
        <v>49</v>
      </c>
      <c r="B76" s="164">
        <v>4.7</v>
      </c>
      <c r="C76" s="164">
        <v>4.72</v>
      </c>
      <c r="D76" s="164">
        <v>4.74</v>
      </c>
      <c r="E76" s="164">
        <v>4.76</v>
      </c>
      <c r="F76" s="164">
        <v>4.78</v>
      </c>
      <c r="G76" s="164">
        <v>4.8</v>
      </c>
      <c r="H76" s="164">
        <v>4.82</v>
      </c>
      <c r="I76" s="164">
        <v>4.84</v>
      </c>
      <c r="J76" s="164">
        <v>4.8600000000000003</v>
      </c>
      <c r="K76" s="164">
        <v>4.88</v>
      </c>
      <c r="L76" s="164">
        <v>4.9000000000000004</v>
      </c>
      <c r="M76" s="164">
        <v>4.92</v>
      </c>
    </row>
    <row r="77" spans="1:13" x14ac:dyDescent="0.25">
      <c r="A77" s="154">
        <v>50</v>
      </c>
      <c r="B77" s="164">
        <v>4.9400000000000004</v>
      </c>
      <c r="C77" s="164">
        <v>4.96</v>
      </c>
      <c r="D77" s="164">
        <v>4.9800000000000004</v>
      </c>
      <c r="E77" s="164">
        <v>5</v>
      </c>
      <c r="F77" s="164">
        <v>5.03</v>
      </c>
      <c r="G77" s="164">
        <v>5.05</v>
      </c>
      <c r="H77" s="164">
        <v>5.07</v>
      </c>
      <c r="I77" s="164">
        <v>5.09</v>
      </c>
      <c r="J77" s="164">
        <v>5.1100000000000003</v>
      </c>
      <c r="K77" s="164">
        <v>5.13</v>
      </c>
      <c r="L77" s="164">
        <v>5.15</v>
      </c>
      <c r="M77" s="164">
        <v>5.17</v>
      </c>
    </row>
    <row r="78" spans="1:13" x14ac:dyDescent="0.25">
      <c r="A78" s="154">
        <v>51</v>
      </c>
      <c r="B78" s="164">
        <v>5.19</v>
      </c>
      <c r="C78" s="164"/>
      <c r="D78" s="164"/>
      <c r="E78" s="164"/>
      <c r="F78" s="164"/>
      <c r="G78" s="164"/>
      <c r="H78" s="164"/>
      <c r="I78" s="164"/>
      <c r="J78" s="164"/>
      <c r="K78" s="164"/>
      <c r="L78" s="164"/>
      <c r="M78" s="164"/>
    </row>
  </sheetData>
  <sheetProtection algorithmName="SHA-512" hashValue="9a4bmZMX8/ohO2YSsn5qT62QloL7Lp9mTqj7FVErqaQQVEGVIXsvBmPNq5AVcsqD4berGOX9LAd7hu97xIQwZg==" saltValue="Sme7M7/BBHGl+iU0TTFYhw==" spinCount="100000" sheet="1" objects="1" scenarios="1"/>
  <conditionalFormatting sqref="A6">
    <cfRule type="expression" dxfId="239" priority="29" stopIfTrue="1">
      <formula>MOD(ROW(),2)=0</formula>
    </cfRule>
    <cfRule type="expression" dxfId="238" priority="30" stopIfTrue="1">
      <formula>MOD(ROW(),2)&lt;&gt;0</formula>
    </cfRule>
  </conditionalFormatting>
  <conditionalFormatting sqref="B6:M17 C18:M21">
    <cfRule type="expression" dxfId="237" priority="31" stopIfTrue="1">
      <formula>MOD(ROW(),2)=0</formula>
    </cfRule>
    <cfRule type="expression" dxfId="236" priority="32" stopIfTrue="1">
      <formula>MOD(ROW(),2)&lt;&gt;0</formula>
    </cfRule>
  </conditionalFormatting>
  <conditionalFormatting sqref="A7:A20">
    <cfRule type="expression" dxfId="235" priority="17" stopIfTrue="1">
      <formula>MOD(ROW(),2)=0</formula>
    </cfRule>
    <cfRule type="expression" dxfId="234" priority="18" stopIfTrue="1">
      <formula>MOD(ROW(),2)&lt;&gt;0</formula>
    </cfRule>
  </conditionalFormatting>
  <conditionalFormatting sqref="A26:A78">
    <cfRule type="expression" dxfId="233" priority="11" stopIfTrue="1">
      <formula>MOD(ROW(),2)=0</formula>
    </cfRule>
    <cfRule type="expression" dxfId="232" priority="12" stopIfTrue="1">
      <formula>MOD(ROW(),2)&lt;&gt;0</formula>
    </cfRule>
  </conditionalFormatting>
  <conditionalFormatting sqref="B26:M26 C78:M78">
    <cfRule type="expression" dxfId="231" priority="13" stopIfTrue="1">
      <formula>MOD(ROW(),2)=0</formula>
    </cfRule>
    <cfRule type="expression" dxfId="230" priority="14" stopIfTrue="1">
      <formula>MOD(ROW(),2)&lt;&gt;0</formula>
    </cfRule>
  </conditionalFormatting>
  <conditionalFormatting sqref="B27:M77">
    <cfRule type="expression" dxfId="229" priority="9" stopIfTrue="1">
      <formula>MOD(ROW(),2)=0</formula>
    </cfRule>
    <cfRule type="expression" dxfId="228" priority="10" stopIfTrue="1">
      <formula>MOD(ROW(),2)&lt;&gt;0</formula>
    </cfRule>
  </conditionalFormatting>
  <conditionalFormatting sqref="B78">
    <cfRule type="expression" dxfId="227" priority="7" stopIfTrue="1">
      <formula>MOD(ROW(),2)=0</formula>
    </cfRule>
    <cfRule type="expression" dxfId="226" priority="8" stopIfTrue="1">
      <formula>MOD(ROW(),2)&lt;&gt;0</formula>
    </cfRule>
  </conditionalFormatting>
  <conditionalFormatting sqref="B18:B21">
    <cfRule type="expression" dxfId="225" priority="5" stopIfTrue="1">
      <formula>MOD(ROW(),2)=0</formula>
    </cfRule>
    <cfRule type="expression" dxfId="224" priority="6" stopIfTrue="1">
      <formula>MOD(ROW(),2)&lt;&gt;0</formula>
    </cfRule>
  </conditionalFormatting>
  <conditionalFormatting sqref="A21">
    <cfRule type="expression" dxfId="223" priority="1" stopIfTrue="1">
      <formula>MOD(ROW(),2)=0</formula>
    </cfRule>
    <cfRule type="expression" dxfId="222" priority="2" stopIfTrue="1">
      <formula>MOD(ROW(),2)&lt;&gt;0</formula>
    </cfRule>
  </conditionalFormatting>
  <hyperlinks>
    <hyperlink ref="B24" location="Assumptions!A1" display="Assumptions" xr:uid="{33889AC2-88F8-4D42-9A16-5231A55613D2}"/>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102"/>
  <dimension ref="A1:I77"/>
  <sheetViews>
    <sheetView showGridLines="0" zoomScale="85" zoomScaleNormal="85" workbookViewId="0">
      <selection activeCell="J22" sqref="J22"/>
    </sheetView>
  </sheetViews>
  <sheetFormatPr defaultColWidth="10" defaultRowHeight="13.2" x14ac:dyDescent="0.25"/>
  <cols>
    <col min="1" max="1" width="31.5546875" style="28" customWidth="1"/>
    <col min="2" max="2" width="22.5546875" style="28" customWidth="1"/>
    <col min="3" max="3" width="10.109375" style="28" customWidth="1"/>
    <col min="4" max="4" width="10" style="28" customWidth="1"/>
    <col min="5" max="16384" width="10" style="28"/>
  </cols>
  <sheetData>
    <row r="1" spans="1:9" ht="21" x14ac:dyDescent="0.4">
      <c r="A1" s="55" t="s">
        <v>4</v>
      </c>
      <c r="B1" s="56"/>
      <c r="C1" s="56"/>
      <c r="D1" s="56"/>
      <c r="E1" s="56"/>
      <c r="F1" s="56"/>
      <c r="G1" s="56"/>
      <c r="H1" s="56"/>
      <c r="I1" s="56"/>
    </row>
    <row r="2" spans="1:9" ht="15.6" x14ac:dyDescent="0.3">
      <c r="A2" s="57" t="s">
        <v>341</v>
      </c>
      <c r="B2" s="58"/>
      <c r="C2" s="58"/>
      <c r="D2" s="58"/>
      <c r="E2" s="58"/>
      <c r="F2" s="58"/>
      <c r="G2" s="58"/>
      <c r="H2" s="58"/>
      <c r="I2" s="58"/>
    </row>
    <row r="3" spans="1:9" ht="15.6" x14ac:dyDescent="0.3">
      <c r="A3" s="59" t="str">
        <f>TABLE_FACTOR_TYPE&amp;" - x-"&amp;TABLE_SERIES_NUMBER</f>
        <v>EPA - x-721</v>
      </c>
      <c r="B3" s="58"/>
      <c r="C3" s="58"/>
      <c r="D3" s="58"/>
      <c r="E3" s="58"/>
      <c r="F3" s="58"/>
      <c r="G3" s="58"/>
      <c r="H3" s="58"/>
      <c r="I3" s="58"/>
    </row>
    <row r="4" spans="1:9" x14ac:dyDescent="0.25">
      <c r="A4" s="60"/>
    </row>
    <row r="6" spans="1:9" ht="26.4" x14ac:dyDescent="0.25">
      <c r="A6" s="95" t="s">
        <v>24</v>
      </c>
      <c r="B6" s="96" t="s">
        <v>26</v>
      </c>
    </row>
    <row r="7" spans="1:9" ht="40.5" customHeight="1" x14ac:dyDescent="0.25">
      <c r="A7" s="97" t="s">
        <v>348</v>
      </c>
      <c r="B7" s="98" t="s">
        <v>350</v>
      </c>
    </row>
    <row r="8" spans="1:9" x14ac:dyDescent="0.25">
      <c r="A8" s="97" t="s">
        <v>349</v>
      </c>
      <c r="B8" s="98" t="s">
        <v>49</v>
      </c>
    </row>
    <row r="9" spans="1:9" x14ac:dyDescent="0.25">
      <c r="A9" s="97" t="s">
        <v>17</v>
      </c>
      <c r="B9" s="98" t="s">
        <v>582</v>
      </c>
    </row>
    <row r="10" spans="1:9" ht="26.4" x14ac:dyDescent="0.25">
      <c r="A10" s="97" t="s">
        <v>2</v>
      </c>
      <c r="B10" s="98" t="s">
        <v>762</v>
      </c>
    </row>
    <row r="11" spans="1:9" x14ac:dyDescent="0.25">
      <c r="A11" s="97" t="s">
        <v>23</v>
      </c>
      <c r="B11" s="98" t="s">
        <v>355</v>
      </c>
    </row>
    <row r="12" spans="1:9" ht="66" x14ac:dyDescent="0.25">
      <c r="A12" s="97" t="s">
        <v>271</v>
      </c>
      <c r="B12" s="98" t="s">
        <v>763</v>
      </c>
    </row>
    <row r="13" spans="1:9" x14ac:dyDescent="0.25">
      <c r="A13" s="97" t="s">
        <v>389</v>
      </c>
      <c r="B13" s="98">
        <v>0</v>
      </c>
    </row>
    <row r="14" spans="1:9" x14ac:dyDescent="0.25">
      <c r="A14" s="97" t="s">
        <v>18</v>
      </c>
      <c r="B14" s="98">
        <v>721</v>
      </c>
    </row>
    <row r="15" spans="1:9" x14ac:dyDescent="0.25">
      <c r="A15" s="97" t="s">
        <v>58</v>
      </c>
      <c r="B15" s="98" t="s">
        <v>764</v>
      </c>
    </row>
    <row r="16" spans="1:9" x14ac:dyDescent="0.25">
      <c r="A16" s="97" t="s">
        <v>59</v>
      </c>
      <c r="B16" s="98" t="s">
        <v>765</v>
      </c>
    </row>
    <row r="17" spans="1:2" ht="134.1" customHeight="1" x14ac:dyDescent="0.25">
      <c r="A17" s="97" t="s">
        <v>360</v>
      </c>
      <c r="B17" s="98" t="s">
        <v>828</v>
      </c>
    </row>
    <row r="18" spans="1:2" x14ac:dyDescent="0.25">
      <c r="A18" s="97" t="s">
        <v>19</v>
      </c>
      <c r="B18" s="102">
        <v>45184</v>
      </c>
    </row>
    <row r="19" spans="1:2" x14ac:dyDescent="0.25">
      <c r="A19" s="97" t="s">
        <v>20</v>
      </c>
      <c r="B19" s="110"/>
    </row>
    <row r="20" spans="1:2" x14ac:dyDescent="0.25">
      <c r="A20" s="97" t="s">
        <v>269</v>
      </c>
      <c r="B20" s="92" t="s">
        <v>361</v>
      </c>
    </row>
    <row r="21" spans="1:2" x14ac:dyDescent="0.25">
      <c r="A21" s="90" t="s">
        <v>895</v>
      </c>
      <c r="B21" s="92" t="s">
        <v>846</v>
      </c>
    </row>
    <row r="23" spans="1:2" x14ac:dyDescent="0.25">
      <c r="B23" s="107" t="str">
        <f>HYPERLINK("#'Factor List'!A1","Back to Factor List")</f>
        <v>Back to Factor List</v>
      </c>
    </row>
    <row r="24" spans="1:2" x14ac:dyDescent="0.25">
      <c r="B24" s="107" t="s">
        <v>839</v>
      </c>
    </row>
    <row r="26" spans="1:2" x14ac:dyDescent="0.25">
      <c r="A26" s="153" t="s">
        <v>599</v>
      </c>
      <c r="B26" s="153" t="s">
        <v>376</v>
      </c>
    </row>
    <row r="27" spans="1:2" x14ac:dyDescent="0.25">
      <c r="A27" s="154">
        <v>0</v>
      </c>
      <c r="B27" s="164">
        <v>1</v>
      </c>
    </row>
    <row r="28" spans="1:2" x14ac:dyDescent="0.25">
      <c r="A28" s="154">
        <v>1</v>
      </c>
      <c r="B28" s="164">
        <v>1.02</v>
      </c>
    </row>
    <row r="29" spans="1:2" x14ac:dyDescent="0.25">
      <c r="A29" s="154">
        <v>2</v>
      </c>
      <c r="B29" s="164">
        <v>1.04</v>
      </c>
    </row>
    <row r="30" spans="1:2" x14ac:dyDescent="0.25">
      <c r="A30" s="154">
        <v>3</v>
      </c>
      <c r="B30" s="164">
        <v>1.06</v>
      </c>
    </row>
    <row r="31" spans="1:2" x14ac:dyDescent="0.25">
      <c r="A31" s="154">
        <v>4</v>
      </c>
      <c r="B31" s="164">
        <v>1.08</v>
      </c>
    </row>
    <row r="32" spans="1:2" x14ac:dyDescent="0.25">
      <c r="A32" s="154">
        <v>5</v>
      </c>
      <c r="B32" s="164">
        <v>1.1000000000000001</v>
      </c>
    </row>
    <row r="33" spans="1:2" x14ac:dyDescent="0.25">
      <c r="A33" s="154">
        <v>6</v>
      </c>
      <c r="B33" s="164">
        <v>1.1299999999999999</v>
      </c>
    </row>
    <row r="34" spans="1:2" x14ac:dyDescent="0.25">
      <c r="A34" s="154">
        <v>7</v>
      </c>
      <c r="B34" s="164">
        <v>1.1499999999999999</v>
      </c>
    </row>
    <row r="35" spans="1:2" x14ac:dyDescent="0.25">
      <c r="A35" s="154">
        <v>8</v>
      </c>
      <c r="B35" s="164">
        <v>1.17</v>
      </c>
    </row>
    <row r="36" spans="1:2" x14ac:dyDescent="0.25">
      <c r="A36" s="154">
        <v>9</v>
      </c>
      <c r="B36" s="164">
        <v>1.2</v>
      </c>
    </row>
    <row r="37" spans="1:2" x14ac:dyDescent="0.25">
      <c r="A37" s="154">
        <v>10</v>
      </c>
      <c r="B37" s="164">
        <v>1.22</v>
      </c>
    </row>
    <row r="38" spans="1:2" x14ac:dyDescent="0.25">
      <c r="A38" s="154">
        <v>11</v>
      </c>
      <c r="B38" s="164">
        <v>1.24</v>
      </c>
    </row>
    <row r="39" spans="1:2" x14ac:dyDescent="0.25">
      <c r="A39" s="154">
        <v>12</v>
      </c>
      <c r="B39" s="164">
        <v>1.27</v>
      </c>
    </row>
    <row r="40" spans="1:2" x14ac:dyDescent="0.25">
      <c r="A40" s="154">
        <v>13</v>
      </c>
      <c r="B40" s="164">
        <v>1.29</v>
      </c>
    </row>
    <row r="41" spans="1:2" x14ac:dyDescent="0.25">
      <c r="A41" s="154">
        <v>14</v>
      </c>
      <c r="B41" s="164">
        <v>1.32</v>
      </c>
    </row>
    <row r="42" spans="1:2" x14ac:dyDescent="0.25">
      <c r="A42" s="154">
        <v>15</v>
      </c>
      <c r="B42" s="164">
        <v>1.35</v>
      </c>
    </row>
    <row r="43" spans="1:2" x14ac:dyDescent="0.25">
      <c r="A43" s="154">
        <v>16</v>
      </c>
      <c r="B43" s="164">
        <v>1.37</v>
      </c>
    </row>
    <row r="44" spans="1:2" x14ac:dyDescent="0.25">
      <c r="A44" s="154">
        <v>17</v>
      </c>
      <c r="B44" s="164">
        <v>1.4</v>
      </c>
    </row>
    <row r="45" spans="1:2" x14ac:dyDescent="0.25">
      <c r="A45" s="154">
        <v>18</v>
      </c>
      <c r="B45" s="164">
        <v>1.43</v>
      </c>
    </row>
    <row r="46" spans="1:2" x14ac:dyDescent="0.25">
      <c r="A46" s="154">
        <v>19</v>
      </c>
      <c r="B46" s="164">
        <v>1.46</v>
      </c>
    </row>
    <row r="47" spans="1:2" x14ac:dyDescent="0.25">
      <c r="A47" s="154">
        <v>20</v>
      </c>
      <c r="B47" s="164">
        <v>1.49</v>
      </c>
    </row>
    <row r="48" spans="1:2" x14ac:dyDescent="0.25">
      <c r="A48" s="154">
        <v>21</v>
      </c>
      <c r="B48" s="164">
        <v>1.52</v>
      </c>
    </row>
    <row r="49" spans="1:2" x14ac:dyDescent="0.25">
      <c r="A49" s="154">
        <v>22</v>
      </c>
      <c r="B49" s="164">
        <v>1.55</v>
      </c>
    </row>
    <row r="50" spans="1:2" x14ac:dyDescent="0.25">
      <c r="A50" s="154">
        <v>23</v>
      </c>
      <c r="B50" s="164">
        <v>1.58</v>
      </c>
    </row>
    <row r="51" spans="1:2" x14ac:dyDescent="0.25">
      <c r="A51" s="154">
        <v>24</v>
      </c>
      <c r="B51" s="164">
        <v>1.61</v>
      </c>
    </row>
    <row r="52" spans="1:2" x14ac:dyDescent="0.25">
      <c r="A52" s="154">
        <v>25</v>
      </c>
      <c r="B52" s="164">
        <v>1.64</v>
      </c>
    </row>
    <row r="53" spans="1:2" x14ac:dyDescent="0.25">
      <c r="A53" s="154">
        <v>26</v>
      </c>
      <c r="B53" s="164">
        <v>1.67</v>
      </c>
    </row>
    <row r="54" spans="1:2" x14ac:dyDescent="0.25">
      <c r="A54" s="154">
        <v>27</v>
      </c>
      <c r="B54" s="164">
        <v>1.71</v>
      </c>
    </row>
    <row r="55" spans="1:2" x14ac:dyDescent="0.25">
      <c r="A55" s="154">
        <v>28</v>
      </c>
      <c r="B55" s="164">
        <v>1.74</v>
      </c>
    </row>
    <row r="56" spans="1:2" x14ac:dyDescent="0.25">
      <c r="A56" s="154">
        <v>29</v>
      </c>
      <c r="B56" s="164">
        <v>1.78</v>
      </c>
    </row>
    <row r="57" spans="1:2" x14ac:dyDescent="0.25">
      <c r="A57" s="154">
        <v>30</v>
      </c>
      <c r="B57" s="164">
        <v>1.81</v>
      </c>
    </row>
    <row r="58" spans="1:2" x14ac:dyDescent="0.25">
      <c r="A58" s="154">
        <v>31</v>
      </c>
      <c r="B58" s="164">
        <v>1.85</v>
      </c>
    </row>
    <row r="59" spans="1:2" x14ac:dyDescent="0.25">
      <c r="A59" s="154">
        <v>32</v>
      </c>
      <c r="B59" s="164">
        <v>1.88</v>
      </c>
    </row>
    <row r="60" spans="1:2" x14ac:dyDescent="0.25">
      <c r="A60" s="154">
        <v>33</v>
      </c>
      <c r="B60" s="164">
        <v>1.92</v>
      </c>
    </row>
    <row r="61" spans="1:2" x14ac:dyDescent="0.25">
      <c r="A61" s="154">
        <v>34</v>
      </c>
      <c r="B61" s="164">
        <v>1.96</v>
      </c>
    </row>
    <row r="62" spans="1:2" x14ac:dyDescent="0.25">
      <c r="A62" s="157">
        <v>35</v>
      </c>
      <c r="B62" s="165">
        <v>2</v>
      </c>
    </row>
    <row r="63" spans="1:2" x14ac:dyDescent="0.25">
      <c r="A63" s="157">
        <v>36</v>
      </c>
      <c r="B63" s="165">
        <v>2.04</v>
      </c>
    </row>
    <row r="64" spans="1:2" x14ac:dyDescent="0.25">
      <c r="A64" s="157">
        <v>37</v>
      </c>
      <c r="B64" s="165">
        <v>2.08</v>
      </c>
    </row>
    <row r="65" spans="1:2" x14ac:dyDescent="0.25">
      <c r="A65" s="157">
        <v>38</v>
      </c>
      <c r="B65" s="165">
        <v>2.12</v>
      </c>
    </row>
    <row r="66" spans="1:2" x14ac:dyDescent="0.25">
      <c r="A66" s="157">
        <v>39</v>
      </c>
      <c r="B66" s="165">
        <v>2.16</v>
      </c>
    </row>
    <row r="67" spans="1:2" x14ac:dyDescent="0.25">
      <c r="A67" s="157">
        <v>40</v>
      </c>
      <c r="B67" s="165">
        <v>2.21</v>
      </c>
    </row>
    <row r="68" spans="1:2" x14ac:dyDescent="0.25">
      <c r="A68" s="157">
        <v>41</v>
      </c>
      <c r="B68" s="165">
        <v>2.25</v>
      </c>
    </row>
    <row r="69" spans="1:2" x14ac:dyDescent="0.25">
      <c r="A69" s="157">
        <v>42</v>
      </c>
      <c r="B69" s="165">
        <v>2.2999999999999998</v>
      </c>
    </row>
    <row r="70" spans="1:2" x14ac:dyDescent="0.25">
      <c r="A70" s="157">
        <v>43</v>
      </c>
      <c r="B70" s="165">
        <v>2.34</v>
      </c>
    </row>
    <row r="71" spans="1:2" x14ac:dyDescent="0.25">
      <c r="A71" s="157">
        <v>44</v>
      </c>
      <c r="B71" s="165">
        <v>2.39</v>
      </c>
    </row>
    <row r="72" spans="1:2" x14ac:dyDescent="0.25">
      <c r="A72" s="157">
        <v>45</v>
      </c>
      <c r="B72" s="165">
        <v>2.44</v>
      </c>
    </row>
    <row r="73" spans="1:2" x14ac:dyDescent="0.25">
      <c r="A73" s="157">
        <v>46</v>
      </c>
      <c r="B73" s="165">
        <v>2.4900000000000002</v>
      </c>
    </row>
    <row r="74" spans="1:2" x14ac:dyDescent="0.25">
      <c r="A74" s="157">
        <v>47</v>
      </c>
      <c r="B74" s="165">
        <v>2.54</v>
      </c>
    </row>
    <row r="75" spans="1:2" x14ac:dyDescent="0.25">
      <c r="A75" s="157">
        <v>48</v>
      </c>
      <c r="B75" s="165">
        <v>2.59</v>
      </c>
    </row>
    <row r="76" spans="1:2" x14ac:dyDescent="0.25">
      <c r="A76" s="157">
        <v>49</v>
      </c>
      <c r="B76" s="165">
        <v>2.64</v>
      </c>
    </row>
    <row r="77" spans="1:2" x14ac:dyDescent="0.25">
      <c r="A77" s="157">
        <v>50</v>
      </c>
      <c r="B77" s="165">
        <v>2.69</v>
      </c>
    </row>
  </sheetData>
  <sheetProtection algorithmName="SHA-512" hashValue="wc51S7xDzAE6e4yxfXxd/cP9vizMpziaHyoDetTnysp4i0Kj7l5NVamV+AM+buH/BTL2YjOvaEnq6zNT4UlXOw==" saltValue="eVNrhkHlKJ8IhM1PbkwpQA==" spinCount="100000" sheet="1" objects="1" scenarios="1"/>
  <conditionalFormatting sqref="A6">
    <cfRule type="expression" dxfId="221" priority="27" stopIfTrue="1">
      <formula>MOD(ROW(),2)=0</formula>
    </cfRule>
    <cfRule type="expression" dxfId="220" priority="28" stopIfTrue="1">
      <formula>MOD(ROW(),2)&lt;&gt;0</formula>
    </cfRule>
  </conditionalFormatting>
  <conditionalFormatting sqref="B6:B17">
    <cfRule type="expression" dxfId="219" priority="29" stopIfTrue="1">
      <formula>MOD(ROW(),2)=0</formula>
    </cfRule>
    <cfRule type="expression" dxfId="218" priority="30" stopIfTrue="1">
      <formula>MOD(ROW(),2)&lt;&gt;0</formula>
    </cfRule>
  </conditionalFormatting>
  <conditionalFormatting sqref="A62:A77">
    <cfRule type="expression" dxfId="217" priority="19" stopIfTrue="1">
      <formula>MOD(ROW(),2)=0</formula>
    </cfRule>
    <cfRule type="expression" dxfId="216" priority="20" stopIfTrue="1">
      <formula>MOD(ROW(),2)&lt;&gt;0</formula>
    </cfRule>
  </conditionalFormatting>
  <conditionalFormatting sqref="B62:B77">
    <cfRule type="expression" dxfId="215" priority="21" stopIfTrue="1">
      <formula>MOD(ROW(),2)=0</formula>
    </cfRule>
    <cfRule type="expression" dxfId="214" priority="22" stopIfTrue="1">
      <formula>MOD(ROW(),2)&lt;&gt;0</formula>
    </cfRule>
  </conditionalFormatting>
  <conditionalFormatting sqref="A7:A20">
    <cfRule type="expression" dxfId="213" priority="17" stopIfTrue="1">
      <formula>MOD(ROW(),2)=0</formula>
    </cfRule>
    <cfRule type="expression" dxfId="212" priority="18" stopIfTrue="1">
      <formula>MOD(ROW(),2)&lt;&gt;0</formula>
    </cfRule>
  </conditionalFormatting>
  <conditionalFormatting sqref="A26">
    <cfRule type="expression" dxfId="211" priority="11" stopIfTrue="1">
      <formula>MOD(ROW(),2)=0</formula>
    </cfRule>
    <cfRule type="expression" dxfId="210" priority="12" stopIfTrue="1">
      <formula>MOD(ROW(),2)&lt;&gt;0</formula>
    </cfRule>
  </conditionalFormatting>
  <conditionalFormatting sqref="B26">
    <cfRule type="expression" dxfId="209" priority="13" stopIfTrue="1">
      <formula>MOD(ROW(),2)=0</formula>
    </cfRule>
    <cfRule type="expression" dxfId="208" priority="14" stopIfTrue="1">
      <formula>MOD(ROW(),2)&lt;&gt;0</formula>
    </cfRule>
  </conditionalFormatting>
  <conditionalFormatting sqref="A27:A61">
    <cfRule type="expression" dxfId="207" priority="7" stopIfTrue="1">
      <formula>MOD(ROW(),2)=0</formula>
    </cfRule>
    <cfRule type="expression" dxfId="206" priority="8" stopIfTrue="1">
      <formula>MOD(ROW(),2)&lt;&gt;0</formula>
    </cfRule>
  </conditionalFormatting>
  <conditionalFormatting sqref="B27:B61">
    <cfRule type="expression" dxfId="205" priority="9" stopIfTrue="1">
      <formula>MOD(ROW(),2)=0</formula>
    </cfRule>
    <cfRule type="expression" dxfId="204" priority="10" stopIfTrue="1">
      <formula>MOD(ROW(),2)&lt;&gt;0</formula>
    </cfRule>
  </conditionalFormatting>
  <conditionalFormatting sqref="B18:B21">
    <cfRule type="expression" dxfId="203" priority="5" stopIfTrue="1">
      <formula>MOD(ROW(),2)=0</formula>
    </cfRule>
    <cfRule type="expression" dxfId="202" priority="6" stopIfTrue="1">
      <formula>MOD(ROW(),2)&lt;&gt;0</formula>
    </cfRule>
  </conditionalFormatting>
  <conditionalFormatting sqref="A21">
    <cfRule type="expression" dxfId="201" priority="1" stopIfTrue="1">
      <formula>MOD(ROW(),2)=0</formula>
    </cfRule>
    <cfRule type="expression" dxfId="200" priority="2" stopIfTrue="1">
      <formula>MOD(ROW(),2)&lt;&gt;0</formula>
    </cfRule>
  </conditionalFormatting>
  <hyperlinks>
    <hyperlink ref="B24" location="Assumptions!A1" display="Assumptions" xr:uid="{3E57A658-9DD5-4C0D-A941-C6FCFEB826D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115"/>
  <dimension ref="A1:L46"/>
  <sheetViews>
    <sheetView showGridLines="0" zoomScale="85" zoomScaleNormal="85" workbookViewId="0">
      <selection activeCell="J22" sqref="J22"/>
    </sheetView>
  </sheetViews>
  <sheetFormatPr defaultColWidth="10" defaultRowHeight="13.2" x14ac:dyDescent="0.25"/>
  <cols>
    <col min="1" max="1" width="32.4414062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x-722</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348</v>
      </c>
      <c r="B7" s="98" t="s">
        <v>350</v>
      </c>
      <c r="C7" s="98"/>
      <c r="D7" s="98"/>
      <c r="E7" s="98"/>
      <c r="F7" s="98"/>
      <c r="G7" s="98"/>
      <c r="H7" s="98"/>
      <c r="I7" s="98"/>
      <c r="J7" s="98"/>
      <c r="K7" s="98"/>
      <c r="L7" s="98"/>
    </row>
    <row r="8" spans="1:12" x14ac:dyDescent="0.25">
      <c r="A8" s="97" t="s">
        <v>349</v>
      </c>
      <c r="B8" s="98" t="s">
        <v>49</v>
      </c>
      <c r="C8" s="98"/>
      <c r="D8" s="98"/>
      <c r="E8" s="98"/>
      <c r="F8" s="98"/>
      <c r="G8" s="98"/>
      <c r="H8" s="98"/>
      <c r="I8" s="98"/>
      <c r="J8" s="98"/>
      <c r="K8" s="98"/>
      <c r="L8" s="98"/>
    </row>
    <row r="9" spans="1:12" x14ac:dyDescent="0.25">
      <c r="A9" s="97" t="s">
        <v>17</v>
      </c>
      <c r="B9" s="98" t="s">
        <v>717</v>
      </c>
      <c r="C9" s="98"/>
      <c r="D9" s="98"/>
      <c r="E9" s="98"/>
      <c r="F9" s="98"/>
      <c r="G9" s="98"/>
      <c r="H9" s="98"/>
      <c r="I9" s="98"/>
      <c r="J9" s="98"/>
      <c r="K9" s="98"/>
      <c r="L9" s="98"/>
    </row>
    <row r="10" spans="1:12" x14ac:dyDescent="0.25">
      <c r="A10" s="97" t="s">
        <v>2</v>
      </c>
      <c r="B10" s="98" t="s">
        <v>718</v>
      </c>
      <c r="C10" s="98"/>
      <c r="D10" s="98"/>
      <c r="E10" s="98"/>
      <c r="F10" s="98"/>
      <c r="G10" s="98"/>
      <c r="H10" s="98"/>
      <c r="I10" s="98"/>
      <c r="J10" s="98"/>
      <c r="K10" s="98"/>
      <c r="L10" s="98"/>
    </row>
    <row r="11" spans="1:12" x14ac:dyDescent="0.25">
      <c r="A11" s="97" t="s">
        <v>23</v>
      </c>
      <c r="B11" s="98" t="s">
        <v>355</v>
      </c>
      <c r="C11" s="98"/>
      <c r="D11" s="98"/>
      <c r="E11" s="98"/>
      <c r="F11" s="98"/>
      <c r="G11" s="98"/>
      <c r="H11" s="98"/>
      <c r="I11" s="98"/>
      <c r="J11" s="98"/>
      <c r="K11" s="98"/>
      <c r="L11" s="98"/>
    </row>
    <row r="12" spans="1:12" x14ac:dyDescent="0.25">
      <c r="A12" s="97" t="s">
        <v>271</v>
      </c>
      <c r="B12" s="98" t="s">
        <v>719</v>
      </c>
      <c r="C12" s="98"/>
      <c r="D12" s="98"/>
      <c r="E12" s="98"/>
      <c r="F12" s="98"/>
      <c r="G12" s="98"/>
      <c r="H12" s="98"/>
      <c r="I12" s="98"/>
      <c r="J12" s="98"/>
      <c r="K12" s="98"/>
      <c r="L12" s="98"/>
    </row>
    <row r="13" spans="1:12" x14ac:dyDescent="0.25">
      <c r="A13" s="97" t="s">
        <v>389</v>
      </c>
      <c r="B13" s="98">
        <v>0</v>
      </c>
      <c r="C13" s="98"/>
      <c r="D13" s="98"/>
      <c r="E13" s="98"/>
      <c r="F13" s="98"/>
      <c r="G13" s="98"/>
      <c r="H13" s="98"/>
      <c r="I13" s="98"/>
      <c r="J13" s="98"/>
      <c r="K13" s="98"/>
      <c r="L13" s="98"/>
    </row>
    <row r="14" spans="1:12" x14ac:dyDescent="0.25">
      <c r="A14" s="97" t="s">
        <v>18</v>
      </c>
      <c r="B14" s="98">
        <v>722</v>
      </c>
      <c r="C14" s="98"/>
      <c r="D14" s="98"/>
      <c r="E14" s="98"/>
      <c r="F14" s="98"/>
      <c r="G14" s="98"/>
      <c r="H14" s="98"/>
      <c r="I14" s="98"/>
      <c r="J14" s="98"/>
      <c r="K14" s="98"/>
      <c r="L14" s="98"/>
    </row>
    <row r="15" spans="1:12" x14ac:dyDescent="0.25">
      <c r="A15" s="97" t="s">
        <v>58</v>
      </c>
      <c r="B15" s="98" t="s">
        <v>720</v>
      </c>
      <c r="C15" s="98"/>
      <c r="D15" s="98"/>
      <c r="E15" s="98"/>
      <c r="F15" s="98"/>
      <c r="G15" s="98"/>
      <c r="H15" s="98"/>
      <c r="I15" s="98"/>
      <c r="J15" s="98"/>
      <c r="K15" s="98"/>
      <c r="L15" s="98"/>
    </row>
    <row r="16" spans="1:12" x14ac:dyDescent="0.25">
      <c r="A16" s="97" t="s">
        <v>59</v>
      </c>
      <c r="B16" s="98" t="s">
        <v>721</v>
      </c>
      <c r="C16" s="98"/>
      <c r="D16" s="98"/>
      <c r="E16" s="98"/>
      <c r="F16" s="98"/>
      <c r="G16" s="98"/>
      <c r="H16" s="98"/>
      <c r="I16" s="98"/>
      <c r="J16" s="98"/>
      <c r="K16" s="98"/>
      <c r="L16" s="98"/>
    </row>
    <row r="17" spans="1:12" ht="52.8" x14ac:dyDescent="0.25">
      <c r="A17" s="97" t="s">
        <v>360</v>
      </c>
      <c r="B17" s="98" t="s">
        <v>807</v>
      </c>
      <c r="C17" s="98"/>
      <c r="D17" s="98"/>
      <c r="E17" s="98"/>
      <c r="F17" s="98"/>
      <c r="G17" s="98"/>
      <c r="H17" s="98"/>
      <c r="I17" s="98"/>
      <c r="J17" s="98"/>
      <c r="K17" s="98"/>
      <c r="L17" s="98"/>
    </row>
    <row r="18" spans="1:12" x14ac:dyDescent="0.25">
      <c r="A18" s="97" t="s">
        <v>19</v>
      </c>
      <c r="B18" s="102">
        <v>45184</v>
      </c>
      <c r="C18" s="98"/>
      <c r="D18" s="98"/>
      <c r="E18" s="98"/>
      <c r="F18" s="98"/>
      <c r="G18" s="98"/>
      <c r="H18" s="98"/>
      <c r="I18" s="98"/>
      <c r="J18" s="98"/>
      <c r="K18" s="98"/>
      <c r="L18" s="98"/>
    </row>
    <row r="19" spans="1:12" x14ac:dyDescent="0.25">
      <c r="A19" s="97" t="s">
        <v>20</v>
      </c>
      <c r="B19" s="110"/>
      <c r="C19" s="98"/>
      <c r="D19" s="98"/>
      <c r="E19" s="98"/>
      <c r="F19" s="98"/>
      <c r="G19" s="98"/>
      <c r="H19" s="98"/>
      <c r="I19" s="98"/>
      <c r="J19" s="98"/>
      <c r="K19" s="98"/>
      <c r="L19" s="98"/>
    </row>
    <row r="20" spans="1:12" x14ac:dyDescent="0.25">
      <c r="A20" s="97" t="s">
        <v>269</v>
      </c>
      <c r="B20" s="92" t="s">
        <v>361</v>
      </c>
      <c r="C20" s="98"/>
      <c r="D20" s="98"/>
      <c r="E20" s="98"/>
      <c r="F20" s="98"/>
      <c r="G20" s="98"/>
      <c r="H20" s="98"/>
      <c r="I20" s="98"/>
      <c r="J20" s="98"/>
      <c r="K20" s="98"/>
      <c r="L20" s="98"/>
    </row>
    <row r="21" spans="1:12" x14ac:dyDescent="0.25">
      <c r="A21" s="90" t="s">
        <v>895</v>
      </c>
      <c r="B21" s="92" t="s">
        <v>846</v>
      </c>
      <c r="C21" s="98"/>
      <c r="D21" s="98"/>
      <c r="E21" s="98"/>
      <c r="F21" s="98"/>
      <c r="G21" s="98"/>
      <c r="H21" s="98"/>
      <c r="I21" s="98"/>
      <c r="J21" s="98"/>
      <c r="K21" s="98"/>
      <c r="L21" s="98"/>
    </row>
    <row r="23" spans="1:12" x14ac:dyDescent="0.25">
      <c r="B23" s="107" t="str">
        <f>HYPERLINK("#'Factor List'!A1","Back to Factor List")</f>
        <v>Back to Factor List</v>
      </c>
    </row>
    <row r="24" spans="1:12" x14ac:dyDescent="0.25">
      <c r="B24" s="107" t="s">
        <v>839</v>
      </c>
    </row>
    <row r="26" spans="1:12" x14ac:dyDescent="0.25">
      <c r="A26" s="99" t="s">
        <v>446</v>
      </c>
      <c r="B26" s="99">
        <v>55</v>
      </c>
      <c r="C26" s="99">
        <v>56</v>
      </c>
      <c r="D26" s="99">
        <v>57</v>
      </c>
      <c r="E26" s="99">
        <v>58</v>
      </c>
      <c r="F26" s="99">
        <v>59</v>
      </c>
      <c r="G26" s="99">
        <v>60</v>
      </c>
      <c r="H26" s="99">
        <v>61</v>
      </c>
      <c r="I26" s="99">
        <v>62</v>
      </c>
      <c r="J26" s="99">
        <v>63</v>
      </c>
      <c r="K26" s="99">
        <v>64</v>
      </c>
      <c r="L26" s="99">
        <v>65</v>
      </c>
    </row>
    <row r="27" spans="1:12" x14ac:dyDescent="0.25">
      <c r="A27" s="100">
        <v>0</v>
      </c>
      <c r="B27" s="101">
        <v>9.01</v>
      </c>
      <c r="C27" s="101">
        <v>8.18</v>
      </c>
      <c r="D27" s="101">
        <v>7.33</v>
      </c>
      <c r="E27" s="101">
        <v>6.47</v>
      </c>
      <c r="F27" s="101">
        <v>5.6</v>
      </c>
      <c r="G27" s="101">
        <v>4.71</v>
      </c>
      <c r="H27" s="101">
        <v>3.81</v>
      </c>
      <c r="I27" s="101">
        <v>2.88</v>
      </c>
      <c r="J27" s="101">
        <v>1.94</v>
      </c>
      <c r="K27" s="101">
        <v>0.98</v>
      </c>
      <c r="L27" s="101">
        <v>0</v>
      </c>
    </row>
    <row r="28" spans="1:12" x14ac:dyDescent="0.25">
      <c r="A28" s="100">
        <v>1</v>
      </c>
      <c r="B28" s="101">
        <v>8.94</v>
      </c>
      <c r="C28" s="101">
        <v>8.11</v>
      </c>
      <c r="D28" s="101">
        <v>7.26</v>
      </c>
      <c r="E28" s="101">
        <v>6.4</v>
      </c>
      <c r="F28" s="101">
        <v>5.53</v>
      </c>
      <c r="G28" s="101">
        <v>4.6399999999999997</v>
      </c>
      <c r="H28" s="101">
        <v>3.73</v>
      </c>
      <c r="I28" s="101">
        <v>2.81</v>
      </c>
      <c r="J28" s="101">
        <v>1.86</v>
      </c>
      <c r="K28" s="101">
        <v>0.9</v>
      </c>
      <c r="L28" s="101"/>
    </row>
    <row r="29" spans="1:12" x14ac:dyDescent="0.25">
      <c r="A29" s="100">
        <v>2</v>
      </c>
      <c r="B29" s="101">
        <v>8.8699999999999992</v>
      </c>
      <c r="C29" s="101">
        <v>8.0399999999999991</v>
      </c>
      <c r="D29" s="101">
        <v>7.19</v>
      </c>
      <c r="E29" s="101">
        <v>6.33</v>
      </c>
      <c r="F29" s="101">
        <v>5.45</v>
      </c>
      <c r="G29" s="101">
        <v>4.5599999999999996</v>
      </c>
      <c r="H29" s="101">
        <v>3.65</v>
      </c>
      <c r="I29" s="101">
        <v>2.73</v>
      </c>
      <c r="J29" s="101">
        <v>1.78</v>
      </c>
      <c r="K29" s="101">
        <v>0.82</v>
      </c>
      <c r="L29" s="101"/>
    </row>
    <row r="30" spans="1:12" x14ac:dyDescent="0.25">
      <c r="A30" s="100">
        <v>3</v>
      </c>
      <c r="B30" s="101">
        <v>8.8000000000000007</v>
      </c>
      <c r="C30" s="101">
        <v>7.97</v>
      </c>
      <c r="D30" s="101">
        <v>7.12</v>
      </c>
      <c r="E30" s="101">
        <v>6.26</v>
      </c>
      <c r="F30" s="101">
        <v>5.38</v>
      </c>
      <c r="G30" s="101">
        <v>4.49</v>
      </c>
      <c r="H30" s="101">
        <v>3.58</v>
      </c>
      <c r="I30" s="101">
        <v>2.65</v>
      </c>
      <c r="J30" s="101">
        <v>1.7</v>
      </c>
      <c r="K30" s="101">
        <v>0.74</v>
      </c>
      <c r="L30" s="101"/>
    </row>
    <row r="31" spans="1:12" x14ac:dyDescent="0.25">
      <c r="A31" s="100">
        <v>4</v>
      </c>
      <c r="B31" s="101">
        <v>8.73</v>
      </c>
      <c r="C31" s="101">
        <v>7.9</v>
      </c>
      <c r="D31" s="101">
        <v>7.05</v>
      </c>
      <c r="E31" s="101">
        <v>6.18</v>
      </c>
      <c r="F31" s="101">
        <v>5.3</v>
      </c>
      <c r="G31" s="101">
        <v>4.41</v>
      </c>
      <c r="H31" s="101">
        <v>3.5</v>
      </c>
      <c r="I31" s="101">
        <v>2.57</v>
      </c>
      <c r="J31" s="101">
        <v>1.62</v>
      </c>
      <c r="K31" s="101">
        <v>0.65</v>
      </c>
      <c r="L31" s="101"/>
    </row>
    <row r="32" spans="1:12" x14ac:dyDescent="0.25">
      <c r="A32" s="100">
        <v>5</v>
      </c>
      <c r="B32" s="101">
        <v>8.66</v>
      </c>
      <c r="C32" s="101">
        <v>7.83</v>
      </c>
      <c r="D32" s="101">
        <v>6.98</v>
      </c>
      <c r="E32" s="101">
        <v>6.11</v>
      </c>
      <c r="F32" s="101">
        <v>5.23</v>
      </c>
      <c r="G32" s="101">
        <v>4.33</v>
      </c>
      <c r="H32" s="101">
        <v>3.42</v>
      </c>
      <c r="I32" s="101">
        <v>2.4900000000000002</v>
      </c>
      <c r="J32" s="101">
        <v>1.54</v>
      </c>
      <c r="K32" s="101">
        <v>0.56999999999999995</v>
      </c>
      <c r="L32" s="101"/>
    </row>
    <row r="33" spans="1:12" x14ac:dyDescent="0.25">
      <c r="A33" s="100">
        <v>6</v>
      </c>
      <c r="B33" s="101">
        <v>8.59</v>
      </c>
      <c r="C33" s="101">
        <v>7.76</v>
      </c>
      <c r="D33" s="101">
        <v>6.9</v>
      </c>
      <c r="E33" s="101">
        <v>6.04</v>
      </c>
      <c r="F33" s="101">
        <v>5.16</v>
      </c>
      <c r="G33" s="101">
        <v>4.26</v>
      </c>
      <c r="H33" s="101">
        <v>3.34</v>
      </c>
      <c r="I33" s="101">
        <v>2.41</v>
      </c>
      <c r="J33" s="101">
        <v>1.46</v>
      </c>
      <c r="K33" s="101">
        <v>0.49</v>
      </c>
      <c r="L33" s="101"/>
    </row>
    <row r="34" spans="1:12" x14ac:dyDescent="0.25">
      <c r="A34" s="100">
        <v>7</v>
      </c>
      <c r="B34" s="101">
        <v>8.52</v>
      </c>
      <c r="C34" s="101">
        <v>7.69</v>
      </c>
      <c r="D34" s="101">
        <v>6.83</v>
      </c>
      <c r="E34" s="101">
        <v>5.96</v>
      </c>
      <c r="F34" s="101">
        <v>5.08</v>
      </c>
      <c r="G34" s="101">
        <v>4.18</v>
      </c>
      <c r="H34" s="101">
        <v>3.27</v>
      </c>
      <c r="I34" s="101">
        <v>2.33</v>
      </c>
      <c r="J34" s="101">
        <v>1.38</v>
      </c>
      <c r="K34" s="101">
        <v>0.41</v>
      </c>
      <c r="L34" s="101"/>
    </row>
    <row r="35" spans="1:12" x14ac:dyDescent="0.25">
      <c r="A35" s="100">
        <v>8</v>
      </c>
      <c r="B35" s="101">
        <v>8.4499999999999993</v>
      </c>
      <c r="C35" s="101">
        <v>7.61</v>
      </c>
      <c r="D35" s="101">
        <v>6.76</v>
      </c>
      <c r="E35" s="101">
        <v>5.89</v>
      </c>
      <c r="F35" s="101">
        <v>5.01</v>
      </c>
      <c r="G35" s="101">
        <v>4.1100000000000003</v>
      </c>
      <c r="H35" s="101">
        <v>3.19</v>
      </c>
      <c r="I35" s="101">
        <v>2.2599999999999998</v>
      </c>
      <c r="J35" s="101">
        <v>1.3</v>
      </c>
      <c r="K35" s="101">
        <v>0.33</v>
      </c>
      <c r="L35" s="101"/>
    </row>
    <row r="36" spans="1:12" x14ac:dyDescent="0.25">
      <c r="A36" s="100">
        <v>9</v>
      </c>
      <c r="B36" s="101">
        <v>8.39</v>
      </c>
      <c r="C36" s="101">
        <v>7.54</v>
      </c>
      <c r="D36" s="101">
        <v>6.69</v>
      </c>
      <c r="E36" s="101">
        <v>5.82</v>
      </c>
      <c r="F36" s="101">
        <v>4.93</v>
      </c>
      <c r="G36" s="101">
        <v>4.03</v>
      </c>
      <c r="H36" s="101">
        <v>3.11</v>
      </c>
      <c r="I36" s="101">
        <v>2.1800000000000002</v>
      </c>
      <c r="J36" s="101">
        <v>1.22</v>
      </c>
      <c r="K36" s="101">
        <v>0.25</v>
      </c>
      <c r="L36" s="101"/>
    </row>
    <row r="37" spans="1:12" x14ac:dyDescent="0.25">
      <c r="A37" s="100">
        <v>10</v>
      </c>
      <c r="B37" s="101">
        <v>8.32</v>
      </c>
      <c r="C37" s="101">
        <v>7.47</v>
      </c>
      <c r="D37" s="101">
        <v>6.62</v>
      </c>
      <c r="E37" s="101">
        <v>5.75</v>
      </c>
      <c r="F37" s="101">
        <v>4.8600000000000003</v>
      </c>
      <c r="G37" s="101">
        <v>3.96</v>
      </c>
      <c r="H37" s="101">
        <v>3.04</v>
      </c>
      <c r="I37" s="101">
        <v>2.1</v>
      </c>
      <c r="J37" s="101">
        <v>1.1399999999999999</v>
      </c>
      <c r="K37" s="101">
        <v>0.16</v>
      </c>
      <c r="L37" s="101"/>
    </row>
    <row r="38" spans="1:12" x14ac:dyDescent="0.25">
      <c r="A38" s="100">
        <v>11</v>
      </c>
      <c r="B38" s="101">
        <v>8.25</v>
      </c>
      <c r="C38" s="101">
        <v>7.4</v>
      </c>
      <c r="D38" s="101">
        <v>6.55</v>
      </c>
      <c r="E38" s="101">
        <v>5.67</v>
      </c>
      <c r="F38" s="101">
        <v>4.79</v>
      </c>
      <c r="G38" s="101">
        <v>3.88</v>
      </c>
      <c r="H38" s="101">
        <v>2.96</v>
      </c>
      <c r="I38" s="101">
        <v>2.02</v>
      </c>
      <c r="J38" s="101">
        <v>1.06</v>
      </c>
      <c r="K38" s="101">
        <v>0.08</v>
      </c>
      <c r="L38" s="101"/>
    </row>
    <row r="44" spans="1:12" ht="39.6" customHeight="1" x14ac:dyDescent="0.25"/>
    <row r="46" spans="1:12" ht="27.6" customHeight="1" x14ac:dyDescent="0.25"/>
  </sheetData>
  <sheetProtection algorithmName="SHA-512" hashValue="g1ivned0OGqfu5ll08WeoKzzjSgm3uov9WhPmLIhW0h1Yxv6wM1T8VN6UWj8RlbbURoOsE5tPbqqQwBY9zQtHA==" saltValue="+Z6pxzyURCpplEt6dfCUjQ==" spinCount="100000" sheet="1" objects="1" scenarios="1"/>
  <conditionalFormatting sqref="A26:A38">
    <cfRule type="expression" dxfId="199" priority="15" stopIfTrue="1">
      <formula>MOD(ROW(),2)=0</formula>
    </cfRule>
    <cfRule type="expression" dxfId="198" priority="16" stopIfTrue="1">
      <formula>MOD(ROW(),2)&lt;&gt;0</formula>
    </cfRule>
  </conditionalFormatting>
  <conditionalFormatting sqref="B26:L38">
    <cfRule type="expression" dxfId="197" priority="17" stopIfTrue="1">
      <formula>MOD(ROW(),2)=0</formula>
    </cfRule>
    <cfRule type="expression" dxfId="196" priority="18" stopIfTrue="1">
      <formula>MOD(ROW(),2)&lt;&gt;0</formula>
    </cfRule>
  </conditionalFormatting>
  <conditionalFormatting sqref="A6">
    <cfRule type="expression" dxfId="195" priority="19" stopIfTrue="1">
      <formula>MOD(ROW(),2)=0</formula>
    </cfRule>
    <cfRule type="expression" dxfId="194" priority="20" stopIfTrue="1">
      <formula>MOD(ROW(),2)&lt;&gt;0</formula>
    </cfRule>
  </conditionalFormatting>
  <conditionalFormatting sqref="B6:L6 C7:L21">
    <cfRule type="expression" dxfId="193" priority="21" stopIfTrue="1">
      <formula>MOD(ROW(),2)=0</formula>
    </cfRule>
    <cfRule type="expression" dxfId="192" priority="22" stopIfTrue="1">
      <formula>MOD(ROW(),2)&lt;&gt;0</formula>
    </cfRule>
  </conditionalFormatting>
  <conditionalFormatting sqref="B7:B11 B13:B17">
    <cfRule type="expression" dxfId="191" priority="13" stopIfTrue="1">
      <formula>MOD(ROW(),2)=0</formula>
    </cfRule>
    <cfRule type="expression" dxfId="190" priority="14" stopIfTrue="1">
      <formula>MOD(ROW(),2)&lt;&gt;0</formula>
    </cfRule>
  </conditionalFormatting>
  <conditionalFormatting sqref="A7:A20">
    <cfRule type="expression" dxfId="189" priority="11" stopIfTrue="1">
      <formula>MOD(ROW(),2)=0</formula>
    </cfRule>
    <cfRule type="expression" dxfId="188" priority="12" stopIfTrue="1">
      <formula>MOD(ROW(),2)&lt;&gt;0</formula>
    </cfRule>
  </conditionalFormatting>
  <conditionalFormatting sqref="B12">
    <cfRule type="expression" dxfId="187" priority="9" stopIfTrue="1">
      <formula>MOD(ROW(),2)=0</formula>
    </cfRule>
    <cfRule type="expression" dxfId="186" priority="10" stopIfTrue="1">
      <formula>MOD(ROW(),2)&lt;&gt;0</formula>
    </cfRule>
  </conditionalFormatting>
  <conditionalFormatting sqref="B18:B21">
    <cfRule type="expression" dxfId="185" priority="5" stopIfTrue="1">
      <formula>MOD(ROW(),2)=0</formula>
    </cfRule>
    <cfRule type="expression" dxfId="184" priority="6" stopIfTrue="1">
      <formula>MOD(ROW(),2)&lt;&gt;0</formula>
    </cfRule>
  </conditionalFormatting>
  <conditionalFormatting sqref="A21">
    <cfRule type="expression" dxfId="183" priority="1" stopIfTrue="1">
      <formula>MOD(ROW(),2)=0</formula>
    </cfRule>
    <cfRule type="expression" dxfId="182" priority="2" stopIfTrue="1">
      <formula>MOD(ROW(),2)&lt;&gt;0</formula>
    </cfRule>
  </conditionalFormatting>
  <hyperlinks>
    <hyperlink ref="B24" location="Assumptions!A1" display="Assumptions" xr:uid="{B286DA8D-0C49-4983-9168-405D6BCCE50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Sheet116"/>
  <dimension ref="A1:M46"/>
  <sheetViews>
    <sheetView showGridLines="0" zoomScale="85" zoomScaleNormal="85" workbookViewId="0">
      <selection activeCell="J22" sqref="J22"/>
    </sheetView>
  </sheetViews>
  <sheetFormatPr defaultColWidth="10" defaultRowHeight="13.2" x14ac:dyDescent="0.25"/>
  <cols>
    <col min="1" max="1" width="31.5546875" style="28" customWidth="1"/>
    <col min="2" max="13" width="22.5546875" style="28" customWidth="1"/>
    <col min="14" max="16384" width="10" style="28"/>
  </cols>
  <sheetData>
    <row r="1" spans="1:13" ht="21" x14ac:dyDescent="0.4">
      <c r="A1" s="55" t="s">
        <v>4</v>
      </c>
      <c r="B1" s="56"/>
      <c r="C1" s="56"/>
      <c r="D1" s="56"/>
      <c r="E1" s="56"/>
      <c r="F1" s="56"/>
      <c r="G1" s="56"/>
      <c r="H1" s="56"/>
      <c r="I1" s="56"/>
    </row>
    <row r="2" spans="1:13"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3" ht="15.6" x14ac:dyDescent="0.3">
      <c r="A3" s="59" t="str">
        <f>TABLE_FACTOR_TYPE&amp;" - x-"&amp;TABLE_SERIES_NUMBER</f>
        <v>ARBO - x-723</v>
      </c>
      <c r="B3" s="58"/>
      <c r="C3" s="58"/>
      <c r="D3" s="58"/>
      <c r="E3" s="58"/>
      <c r="F3" s="58"/>
      <c r="G3" s="58"/>
      <c r="H3" s="58"/>
      <c r="I3" s="58"/>
    </row>
    <row r="4" spans="1:13" x14ac:dyDescent="0.25">
      <c r="A4" s="60"/>
    </row>
    <row r="6" spans="1:13" x14ac:dyDescent="0.25">
      <c r="A6" s="95" t="s">
        <v>24</v>
      </c>
      <c r="B6" s="96" t="s">
        <v>26</v>
      </c>
      <c r="C6" s="96"/>
      <c r="D6" s="96"/>
      <c r="E6" s="96"/>
      <c r="F6" s="96"/>
      <c r="G6" s="96"/>
      <c r="H6" s="96"/>
      <c r="I6" s="96"/>
      <c r="J6" s="96"/>
      <c r="K6" s="96"/>
      <c r="L6" s="96"/>
      <c r="M6" s="96"/>
    </row>
    <row r="7" spans="1:13" x14ac:dyDescent="0.25">
      <c r="A7" s="97" t="s">
        <v>348</v>
      </c>
      <c r="B7" s="98" t="s">
        <v>350</v>
      </c>
      <c r="C7" s="98"/>
      <c r="D7" s="98"/>
      <c r="E7" s="98"/>
      <c r="F7" s="98"/>
      <c r="G7" s="98"/>
      <c r="H7" s="98"/>
      <c r="I7" s="98"/>
      <c r="J7" s="98"/>
      <c r="K7" s="98"/>
      <c r="L7" s="98"/>
      <c r="M7" s="98"/>
    </row>
    <row r="8" spans="1:13" x14ac:dyDescent="0.25">
      <c r="A8" s="97" t="s">
        <v>349</v>
      </c>
      <c r="B8" s="98" t="s">
        <v>49</v>
      </c>
      <c r="C8" s="98"/>
      <c r="D8" s="98"/>
      <c r="E8" s="98"/>
      <c r="F8" s="98"/>
      <c r="G8" s="98"/>
      <c r="H8" s="98"/>
      <c r="I8" s="98"/>
      <c r="J8" s="98"/>
      <c r="K8" s="98"/>
      <c r="L8" s="98"/>
      <c r="M8" s="98"/>
    </row>
    <row r="9" spans="1:13" x14ac:dyDescent="0.25">
      <c r="A9" s="97" t="s">
        <v>17</v>
      </c>
      <c r="B9" s="98" t="s">
        <v>717</v>
      </c>
      <c r="C9" s="98"/>
      <c r="D9" s="98"/>
      <c r="E9" s="98"/>
      <c r="F9" s="98"/>
      <c r="G9" s="98"/>
      <c r="H9" s="98"/>
      <c r="I9" s="98"/>
      <c r="J9" s="98"/>
      <c r="K9" s="98"/>
      <c r="L9" s="98"/>
      <c r="M9" s="98"/>
    </row>
    <row r="10" spans="1:13" x14ac:dyDescent="0.25">
      <c r="A10" s="97" t="s">
        <v>2</v>
      </c>
      <c r="B10" s="98" t="s">
        <v>722</v>
      </c>
      <c r="C10" s="98"/>
      <c r="D10" s="98"/>
      <c r="E10" s="98"/>
      <c r="F10" s="98"/>
      <c r="G10" s="98"/>
      <c r="H10" s="98"/>
      <c r="I10" s="98"/>
      <c r="J10" s="98"/>
      <c r="K10" s="98"/>
      <c r="L10" s="98"/>
      <c r="M10" s="98"/>
    </row>
    <row r="11" spans="1:13" x14ac:dyDescent="0.25">
      <c r="A11" s="97" t="s">
        <v>23</v>
      </c>
      <c r="B11" s="98" t="s">
        <v>355</v>
      </c>
      <c r="C11" s="98"/>
      <c r="D11" s="98"/>
      <c r="E11" s="98"/>
      <c r="F11" s="98"/>
      <c r="G11" s="98"/>
      <c r="H11" s="98"/>
      <c r="I11" s="98"/>
      <c r="J11" s="98"/>
      <c r="K11" s="98"/>
      <c r="L11" s="98"/>
      <c r="M11" s="98"/>
    </row>
    <row r="12" spans="1:13" x14ac:dyDescent="0.25">
      <c r="A12" s="97" t="s">
        <v>271</v>
      </c>
      <c r="B12" s="98" t="s">
        <v>719</v>
      </c>
      <c r="C12" s="98"/>
      <c r="D12" s="98"/>
      <c r="E12" s="98"/>
      <c r="F12" s="98"/>
      <c r="G12" s="98"/>
      <c r="H12" s="98"/>
      <c r="I12" s="98"/>
      <c r="J12" s="98"/>
      <c r="K12" s="98"/>
      <c r="L12" s="98"/>
      <c r="M12" s="98"/>
    </row>
    <row r="13" spans="1:13" x14ac:dyDescent="0.25">
      <c r="A13" s="97" t="s">
        <v>389</v>
      </c>
      <c r="B13" s="98">
        <v>0</v>
      </c>
      <c r="C13" s="98"/>
      <c r="D13" s="98"/>
      <c r="E13" s="98"/>
      <c r="F13" s="98"/>
      <c r="G13" s="98"/>
      <c r="H13" s="98"/>
      <c r="I13" s="98"/>
      <c r="J13" s="98"/>
      <c r="K13" s="98"/>
      <c r="L13" s="98"/>
      <c r="M13" s="98"/>
    </row>
    <row r="14" spans="1:13" x14ac:dyDescent="0.25">
      <c r="A14" s="97" t="s">
        <v>18</v>
      </c>
      <c r="B14" s="98">
        <v>723</v>
      </c>
      <c r="C14" s="98"/>
      <c r="D14" s="98"/>
      <c r="E14" s="98"/>
      <c r="F14" s="98"/>
      <c r="G14" s="98"/>
      <c r="H14" s="98"/>
      <c r="I14" s="98"/>
      <c r="J14" s="98"/>
      <c r="K14" s="98"/>
      <c r="L14" s="98"/>
      <c r="M14" s="98"/>
    </row>
    <row r="15" spans="1:13" x14ac:dyDescent="0.25">
      <c r="A15" s="97" t="s">
        <v>58</v>
      </c>
      <c r="B15" s="98" t="s">
        <v>723</v>
      </c>
      <c r="C15" s="98"/>
      <c r="D15" s="98"/>
      <c r="E15" s="98"/>
      <c r="F15" s="98"/>
      <c r="G15" s="98"/>
      <c r="H15" s="98"/>
      <c r="I15" s="98"/>
      <c r="J15" s="98"/>
      <c r="K15" s="98"/>
      <c r="L15" s="98"/>
      <c r="M15" s="98"/>
    </row>
    <row r="16" spans="1:13" x14ac:dyDescent="0.25">
      <c r="A16" s="97" t="s">
        <v>59</v>
      </c>
      <c r="B16" s="98" t="s">
        <v>724</v>
      </c>
      <c r="C16" s="98"/>
      <c r="D16" s="98"/>
      <c r="E16" s="98"/>
      <c r="F16" s="98"/>
      <c r="G16" s="98"/>
      <c r="H16" s="98"/>
      <c r="I16" s="98"/>
      <c r="J16" s="98"/>
      <c r="K16" s="98"/>
      <c r="L16" s="98"/>
      <c r="M16" s="98"/>
    </row>
    <row r="17" spans="1:13" ht="52.8" x14ac:dyDescent="0.25">
      <c r="A17" s="97" t="s">
        <v>360</v>
      </c>
      <c r="B17" s="98" t="s">
        <v>807</v>
      </c>
      <c r="C17" s="98"/>
      <c r="D17" s="98"/>
      <c r="E17" s="98"/>
      <c r="F17" s="98"/>
      <c r="G17" s="98"/>
      <c r="H17" s="98"/>
      <c r="I17" s="98"/>
      <c r="J17" s="98"/>
      <c r="K17" s="98"/>
      <c r="L17" s="98"/>
      <c r="M17" s="98"/>
    </row>
    <row r="18" spans="1:13" x14ac:dyDescent="0.25">
      <c r="A18" s="97" t="s">
        <v>19</v>
      </c>
      <c r="B18" s="102">
        <v>45135</v>
      </c>
      <c r="C18" s="98"/>
      <c r="D18" s="98"/>
      <c r="E18" s="98"/>
      <c r="F18" s="98"/>
      <c r="G18" s="98"/>
      <c r="H18" s="98"/>
      <c r="I18" s="98"/>
      <c r="J18" s="98"/>
      <c r="K18" s="98"/>
      <c r="L18" s="98"/>
      <c r="M18" s="98"/>
    </row>
    <row r="19" spans="1:13" x14ac:dyDescent="0.25">
      <c r="A19" s="97" t="s">
        <v>20</v>
      </c>
      <c r="B19" s="110"/>
      <c r="C19" s="98"/>
      <c r="D19" s="98"/>
      <c r="E19" s="98"/>
      <c r="F19" s="98"/>
      <c r="G19" s="98"/>
      <c r="H19" s="98"/>
      <c r="I19" s="98"/>
      <c r="J19" s="98"/>
      <c r="K19" s="98"/>
      <c r="L19" s="98"/>
      <c r="M19" s="98"/>
    </row>
    <row r="20" spans="1:13" x14ac:dyDescent="0.25">
      <c r="A20" s="97" t="s">
        <v>269</v>
      </c>
      <c r="B20" s="92" t="s">
        <v>361</v>
      </c>
      <c r="C20" s="98"/>
      <c r="D20" s="98"/>
      <c r="E20" s="98"/>
      <c r="F20" s="98"/>
      <c r="G20" s="98"/>
      <c r="H20" s="98"/>
      <c r="I20" s="98"/>
      <c r="J20" s="98"/>
      <c r="K20" s="98"/>
      <c r="L20" s="98"/>
      <c r="M20" s="98"/>
    </row>
    <row r="21" spans="1:13" x14ac:dyDescent="0.25">
      <c r="A21" s="90" t="s">
        <v>895</v>
      </c>
      <c r="B21" s="92" t="s">
        <v>846</v>
      </c>
      <c r="C21" s="98"/>
      <c r="D21" s="98"/>
      <c r="E21" s="98"/>
      <c r="F21" s="98"/>
      <c r="G21" s="98"/>
      <c r="H21" s="98"/>
      <c r="I21" s="98"/>
      <c r="J21" s="98"/>
      <c r="K21" s="98"/>
      <c r="L21" s="98"/>
      <c r="M21" s="98"/>
    </row>
    <row r="23" spans="1:13" x14ac:dyDescent="0.25">
      <c r="B23" s="107" t="str">
        <f>HYPERLINK("#'Factor List'!A1","Back to Factor List")</f>
        <v>Back to Factor List</v>
      </c>
    </row>
    <row r="24" spans="1:13" x14ac:dyDescent="0.25">
      <c r="B24" s="107" t="s">
        <v>839</v>
      </c>
    </row>
    <row r="26" spans="1:13" x14ac:dyDescent="0.25">
      <c r="A26" s="99" t="s">
        <v>446</v>
      </c>
      <c r="B26" s="99">
        <v>55</v>
      </c>
      <c r="C26" s="99">
        <v>56</v>
      </c>
      <c r="D26" s="99">
        <v>57</v>
      </c>
      <c r="E26" s="99">
        <v>58</v>
      </c>
      <c r="F26" s="99">
        <v>59</v>
      </c>
      <c r="G26" s="99">
        <v>60</v>
      </c>
      <c r="H26" s="99">
        <v>61</v>
      </c>
      <c r="I26" s="99">
        <v>62</v>
      </c>
      <c r="J26" s="99">
        <v>63</v>
      </c>
      <c r="K26" s="99">
        <v>64</v>
      </c>
      <c r="L26" s="99">
        <v>65</v>
      </c>
      <c r="M26" s="99">
        <v>66</v>
      </c>
    </row>
    <row r="27" spans="1:13" x14ac:dyDescent="0.25">
      <c r="A27" s="100">
        <v>0</v>
      </c>
      <c r="B27" s="101">
        <v>9.8000000000000007</v>
      </c>
      <c r="C27" s="101">
        <v>8.99</v>
      </c>
      <c r="D27" s="101">
        <v>8.16</v>
      </c>
      <c r="E27" s="101">
        <v>7.32</v>
      </c>
      <c r="F27" s="101">
        <v>6.46</v>
      </c>
      <c r="G27" s="101">
        <v>5.59</v>
      </c>
      <c r="H27" s="101">
        <v>4.7</v>
      </c>
      <c r="I27" s="101">
        <v>3.8</v>
      </c>
      <c r="J27" s="101">
        <v>2.88</v>
      </c>
      <c r="K27" s="101">
        <v>1.94</v>
      </c>
      <c r="L27" s="101">
        <v>0.98</v>
      </c>
      <c r="M27" s="101">
        <v>0</v>
      </c>
    </row>
    <row r="28" spans="1:13" x14ac:dyDescent="0.25">
      <c r="A28" s="100">
        <v>1</v>
      </c>
      <c r="B28" s="101">
        <v>9.74</v>
      </c>
      <c r="C28" s="101">
        <v>8.92</v>
      </c>
      <c r="D28" s="101">
        <v>8.09</v>
      </c>
      <c r="E28" s="101">
        <v>7.25</v>
      </c>
      <c r="F28" s="101">
        <v>6.39</v>
      </c>
      <c r="G28" s="101">
        <v>5.52</v>
      </c>
      <c r="H28" s="101">
        <v>4.63</v>
      </c>
      <c r="I28" s="101">
        <v>3.72</v>
      </c>
      <c r="J28" s="101">
        <v>2.8</v>
      </c>
      <c r="K28" s="101">
        <v>1.86</v>
      </c>
      <c r="L28" s="101">
        <v>0.9</v>
      </c>
      <c r="M28" s="101"/>
    </row>
    <row r="29" spans="1:13" x14ac:dyDescent="0.25">
      <c r="A29" s="100">
        <v>2</v>
      </c>
      <c r="B29" s="101">
        <v>9.67</v>
      </c>
      <c r="C29" s="101">
        <v>8.85</v>
      </c>
      <c r="D29" s="101">
        <v>8.02</v>
      </c>
      <c r="E29" s="101">
        <v>7.18</v>
      </c>
      <c r="F29" s="101">
        <v>6.32</v>
      </c>
      <c r="G29" s="101">
        <v>5.44</v>
      </c>
      <c r="H29" s="101">
        <v>4.55</v>
      </c>
      <c r="I29" s="101">
        <v>3.65</v>
      </c>
      <c r="J29" s="101">
        <v>2.72</v>
      </c>
      <c r="K29" s="101">
        <v>1.78</v>
      </c>
      <c r="L29" s="101">
        <v>0.82</v>
      </c>
      <c r="M29" s="101"/>
    </row>
    <row r="30" spans="1:13" x14ac:dyDescent="0.25">
      <c r="A30" s="100">
        <v>3</v>
      </c>
      <c r="B30" s="101">
        <v>9.6</v>
      </c>
      <c r="C30" s="101">
        <v>8.7799999999999994</v>
      </c>
      <c r="D30" s="101">
        <v>7.95</v>
      </c>
      <c r="E30" s="101">
        <v>7.1</v>
      </c>
      <c r="F30" s="101">
        <v>6.24</v>
      </c>
      <c r="G30" s="101">
        <v>5.37</v>
      </c>
      <c r="H30" s="101">
        <v>4.4800000000000004</v>
      </c>
      <c r="I30" s="101">
        <v>3.57</v>
      </c>
      <c r="J30" s="101">
        <v>2.65</v>
      </c>
      <c r="K30" s="101">
        <v>1.7</v>
      </c>
      <c r="L30" s="101">
        <v>0.74</v>
      </c>
      <c r="M30" s="101"/>
    </row>
    <row r="31" spans="1:13" x14ac:dyDescent="0.25">
      <c r="A31" s="100">
        <v>4</v>
      </c>
      <c r="B31" s="101">
        <v>9.5299999999999994</v>
      </c>
      <c r="C31" s="101">
        <v>8.7100000000000009</v>
      </c>
      <c r="D31" s="101">
        <v>7.88</v>
      </c>
      <c r="E31" s="101">
        <v>7.03</v>
      </c>
      <c r="F31" s="101">
        <v>6.17</v>
      </c>
      <c r="G31" s="101">
        <v>5.29</v>
      </c>
      <c r="H31" s="101">
        <v>4.4000000000000004</v>
      </c>
      <c r="I31" s="101">
        <v>3.49</v>
      </c>
      <c r="J31" s="101">
        <v>2.57</v>
      </c>
      <c r="K31" s="101">
        <v>1.62</v>
      </c>
      <c r="L31" s="101">
        <v>0.65</v>
      </c>
      <c r="M31" s="101"/>
    </row>
    <row r="32" spans="1:13" x14ac:dyDescent="0.25">
      <c r="A32" s="100">
        <v>5</v>
      </c>
      <c r="B32" s="101">
        <v>9.4600000000000009</v>
      </c>
      <c r="C32" s="101">
        <v>8.64</v>
      </c>
      <c r="D32" s="101">
        <v>7.81</v>
      </c>
      <c r="E32" s="101">
        <v>6.96</v>
      </c>
      <c r="F32" s="101">
        <v>6.1</v>
      </c>
      <c r="G32" s="101">
        <v>5.22</v>
      </c>
      <c r="H32" s="101">
        <v>4.33</v>
      </c>
      <c r="I32" s="101">
        <v>3.42</v>
      </c>
      <c r="J32" s="101">
        <v>2.4900000000000002</v>
      </c>
      <c r="K32" s="101">
        <v>1.54</v>
      </c>
      <c r="L32" s="101">
        <v>0.56999999999999995</v>
      </c>
      <c r="M32" s="101"/>
    </row>
    <row r="33" spans="1:13" x14ac:dyDescent="0.25">
      <c r="A33" s="100">
        <v>6</v>
      </c>
      <c r="B33" s="101">
        <v>9.4</v>
      </c>
      <c r="C33" s="101">
        <v>8.57</v>
      </c>
      <c r="D33" s="101">
        <v>7.74</v>
      </c>
      <c r="E33" s="101">
        <v>6.89</v>
      </c>
      <c r="F33" s="101">
        <v>6.03</v>
      </c>
      <c r="G33" s="101">
        <v>5.15</v>
      </c>
      <c r="H33" s="101">
        <v>4.25</v>
      </c>
      <c r="I33" s="101">
        <v>3.34</v>
      </c>
      <c r="J33" s="101">
        <v>2.41</v>
      </c>
      <c r="K33" s="101">
        <v>1.46</v>
      </c>
      <c r="L33" s="101">
        <v>0.49</v>
      </c>
      <c r="M33" s="101"/>
    </row>
    <row r="34" spans="1:13" x14ac:dyDescent="0.25">
      <c r="A34" s="100">
        <v>7</v>
      </c>
      <c r="B34" s="101">
        <v>9.33</v>
      </c>
      <c r="C34" s="101">
        <v>8.51</v>
      </c>
      <c r="D34" s="101">
        <v>7.67</v>
      </c>
      <c r="E34" s="101">
        <v>6.82</v>
      </c>
      <c r="F34" s="101">
        <v>5.95</v>
      </c>
      <c r="G34" s="101">
        <v>5.07</v>
      </c>
      <c r="H34" s="101">
        <v>4.18</v>
      </c>
      <c r="I34" s="101">
        <v>3.26</v>
      </c>
      <c r="J34" s="101">
        <v>2.33</v>
      </c>
      <c r="K34" s="101">
        <v>1.38</v>
      </c>
      <c r="L34" s="101">
        <v>0.41</v>
      </c>
      <c r="M34" s="101"/>
    </row>
    <row r="35" spans="1:13" x14ac:dyDescent="0.25">
      <c r="A35" s="100">
        <v>8</v>
      </c>
      <c r="B35" s="101">
        <v>9.26</v>
      </c>
      <c r="C35" s="101">
        <v>8.44</v>
      </c>
      <c r="D35" s="101">
        <v>7.6</v>
      </c>
      <c r="E35" s="101">
        <v>6.75</v>
      </c>
      <c r="F35" s="101">
        <v>5.88</v>
      </c>
      <c r="G35" s="101">
        <v>5</v>
      </c>
      <c r="H35" s="101">
        <v>4.0999999999999996</v>
      </c>
      <c r="I35" s="101">
        <v>3.19</v>
      </c>
      <c r="J35" s="101">
        <v>2.25</v>
      </c>
      <c r="K35" s="101">
        <v>1.3</v>
      </c>
      <c r="L35" s="101">
        <v>0.33</v>
      </c>
      <c r="M35" s="101"/>
    </row>
    <row r="36" spans="1:13" x14ac:dyDescent="0.25">
      <c r="A36" s="100">
        <v>9</v>
      </c>
      <c r="B36" s="101">
        <v>9.19</v>
      </c>
      <c r="C36" s="101">
        <v>8.3699999999999992</v>
      </c>
      <c r="D36" s="101">
        <v>7.53</v>
      </c>
      <c r="E36" s="101">
        <v>6.68</v>
      </c>
      <c r="F36" s="101">
        <v>5.81</v>
      </c>
      <c r="G36" s="101">
        <v>4.92</v>
      </c>
      <c r="H36" s="101">
        <v>4.03</v>
      </c>
      <c r="I36" s="101">
        <v>3.11</v>
      </c>
      <c r="J36" s="101">
        <v>2.1800000000000002</v>
      </c>
      <c r="K36" s="101">
        <v>1.22</v>
      </c>
      <c r="L36" s="101">
        <v>0.25</v>
      </c>
      <c r="M36" s="101"/>
    </row>
    <row r="37" spans="1:13" x14ac:dyDescent="0.25">
      <c r="A37" s="100">
        <v>10</v>
      </c>
      <c r="B37" s="101">
        <v>9.1199999999999992</v>
      </c>
      <c r="C37" s="101">
        <v>8.3000000000000007</v>
      </c>
      <c r="D37" s="101">
        <v>7.46</v>
      </c>
      <c r="E37" s="101">
        <v>6.6</v>
      </c>
      <c r="F37" s="101">
        <v>5.74</v>
      </c>
      <c r="G37" s="101">
        <v>4.8499999999999996</v>
      </c>
      <c r="H37" s="101">
        <v>3.95</v>
      </c>
      <c r="I37" s="101">
        <v>3.03</v>
      </c>
      <c r="J37" s="101">
        <v>2.1</v>
      </c>
      <c r="K37" s="101">
        <v>1.1399999999999999</v>
      </c>
      <c r="L37" s="101">
        <v>0.16</v>
      </c>
      <c r="M37" s="101"/>
    </row>
    <row r="38" spans="1:13" x14ac:dyDescent="0.25">
      <c r="A38" s="100">
        <v>11</v>
      </c>
      <c r="B38" s="101">
        <v>9.06</v>
      </c>
      <c r="C38" s="101">
        <v>8.23</v>
      </c>
      <c r="D38" s="101">
        <v>7.39</v>
      </c>
      <c r="E38" s="101">
        <v>6.53</v>
      </c>
      <c r="F38" s="101">
        <v>5.66</v>
      </c>
      <c r="G38" s="101">
        <v>4.78</v>
      </c>
      <c r="H38" s="101">
        <v>3.88</v>
      </c>
      <c r="I38" s="101">
        <v>2.96</v>
      </c>
      <c r="J38" s="101">
        <v>2.02</v>
      </c>
      <c r="K38" s="101">
        <v>1.06</v>
      </c>
      <c r="L38" s="101">
        <v>0.08</v>
      </c>
      <c r="M38" s="101"/>
    </row>
    <row r="44" spans="1:13" ht="39.6" customHeight="1" x14ac:dyDescent="0.25"/>
    <row r="46" spans="1:13" ht="27.6" customHeight="1" x14ac:dyDescent="0.25"/>
  </sheetData>
  <sheetProtection algorithmName="SHA-512" hashValue="iNdhSHAunxi8EX9bSDozjuoljZLzkcon/F5S2/fcChvb6v8NSK+nBSCNmgdBhXjO0LBmgcJpFF11E+e7dATzkg==" saltValue="/+Rfg7BDhk0LyEL5fWbHqA==" spinCount="100000" sheet="1" objects="1" scenarios="1"/>
  <conditionalFormatting sqref="A26:A38">
    <cfRule type="expression" dxfId="181" priority="19" stopIfTrue="1">
      <formula>MOD(ROW(),2)=0</formula>
    </cfRule>
    <cfRule type="expression" dxfId="180" priority="20" stopIfTrue="1">
      <formula>MOD(ROW(),2)&lt;&gt;0</formula>
    </cfRule>
  </conditionalFormatting>
  <conditionalFormatting sqref="B26:M38">
    <cfRule type="expression" dxfId="179" priority="21" stopIfTrue="1">
      <formula>MOD(ROW(),2)=0</formula>
    </cfRule>
    <cfRule type="expression" dxfId="178" priority="22" stopIfTrue="1">
      <formula>MOD(ROW(),2)&lt;&gt;0</formula>
    </cfRule>
  </conditionalFormatting>
  <conditionalFormatting sqref="A6">
    <cfRule type="expression" dxfId="177" priority="23" stopIfTrue="1">
      <formula>MOD(ROW(),2)=0</formula>
    </cfRule>
    <cfRule type="expression" dxfId="176" priority="24" stopIfTrue="1">
      <formula>MOD(ROW(),2)&lt;&gt;0</formula>
    </cfRule>
  </conditionalFormatting>
  <conditionalFormatting sqref="B6:M6 C7:M21">
    <cfRule type="expression" dxfId="175" priority="25" stopIfTrue="1">
      <formula>MOD(ROW(),2)=0</formula>
    </cfRule>
    <cfRule type="expression" dxfId="174" priority="26" stopIfTrue="1">
      <formula>MOD(ROW(),2)&lt;&gt;0</formula>
    </cfRule>
  </conditionalFormatting>
  <conditionalFormatting sqref="B7:B11 B13:B16">
    <cfRule type="expression" dxfId="173" priority="17" stopIfTrue="1">
      <formula>MOD(ROW(),2)=0</formula>
    </cfRule>
    <cfRule type="expression" dxfId="172" priority="18" stopIfTrue="1">
      <formula>MOD(ROW(),2)&lt;&gt;0</formula>
    </cfRule>
  </conditionalFormatting>
  <conditionalFormatting sqref="A7:A20">
    <cfRule type="expression" dxfId="171" priority="15" stopIfTrue="1">
      <formula>MOD(ROW(),2)=0</formula>
    </cfRule>
    <cfRule type="expression" dxfId="170" priority="16" stopIfTrue="1">
      <formula>MOD(ROW(),2)&lt;&gt;0</formula>
    </cfRule>
  </conditionalFormatting>
  <conditionalFormatting sqref="B12">
    <cfRule type="expression" dxfId="169" priority="11" stopIfTrue="1">
      <formula>MOD(ROW(),2)=0</formula>
    </cfRule>
    <cfRule type="expression" dxfId="168" priority="12" stopIfTrue="1">
      <formula>MOD(ROW(),2)&lt;&gt;0</formula>
    </cfRule>
  </conditionalFormatting>
  <conditionalFormatting sqref="B17">
    <cfRule type="expression" dxfId="167" priority="7" stopIfTrue="1">
      <formula>MOD(ROW(),2)=0</formula>
    </cfRule>
    <cfRule type="expression" dxfId="166" priority="8" stopIfTrue="1">
      <formula>MOD(ROW(),2)&lt;&gt;0</formula>
    </cfRule>
  </conditionalFormatting>
  <conditionalFormatting sqref="B18:B21">
    <cfRule type="expression" dxfId="165" priority="5" stopIfTrue="1">
      <formula>MOD(ROW(),2)=0</formula>
    </cfRule>
    <cfRule type="expression" dxfId="164" priority="6" stopIfTrue="1">
      <formula>MOD(ROW(),2)&lt;&gt;0</formula>
    </cfRule>
  </conditionalFormatting>
  <conditionalFormatting sqref="A21">
    <cfRule type="expression" dxfId="163" priority="1" stopIfTrue="1">
      <formula>MOD(ROW(),2)=0</formula>
    </cfRule>
    <cfRule type="expression" dxfId="162" priority="2" stopIfTrue="1">
      <formula>MOD(ROW(),2)&lt;&gt;0</formula>
    </cfRule>
  </conditionalFormatting>
  <hyperlinks>
    <hyperlink ref="B24" location="Assumptions!A1" display="Assumptions" xr:uid="{D4BDDEC0-F872-4A6E-8079-CC86B0997AD8}"/>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Sheet119"/>
  <dimension ref="A1:N46"/>
  <sheetViews>
    <sheetView showGridLines="0" zoomScale="85" zoomScaleNormal="85" workbookViewId="0">
      <selection activeCell="J22" sqref="J22"/>
    </sheetView>
  </sheetViews>
  <sheetFormatPr defaultColWidth="10" defaultRowHeight="13.2" x14ac:dyDescent="0.25"/>
  <cols>
    <col min="1" max="1" width="31.5546875" style="28" customWidth="1"/>
    <col min="2" max="14" width="22.5546875" style="28" customWidth="1"/>
    <col min="15" max="16384" width="10" style="28"/>
  </cols>
  <sheetData>
    <row r="1" spans="1:14" ht="21" x14ac:dyDescent="0.4">
      <c r="A1" s="55" t="s">
        <v>4</v>
      </c>
      <c r="B1" s="56"/>
      <c r="C1" s="56"/>
      <c r="D1" s="56"/>
      <c r="E1" s="56"/>
      <c r="F1" s="56"/>
      <c r="G1" s="56"/>
      <c r="H1" s="56"/>
      <c r="I1" s="56"/>
    </row>
    <row r="2" spans="1:14"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4" ht="15.6" x14ac:dyDescent="0.3">
      <c r="A3" s="59" t="str">
        <f>TABLE_FACTOR_TYPE&amp;" - x-"&amp;TABLE_SERIES_NUMBER</f>
        <v>ARBO - x-724</v>
      </c>
      <c r="B3" s="58"/>
      <c r="C3" s="58"/>
      <c r="D3" s="58"/>
      <c r="E3" s="58"/>
      <c r="F3" s="58"/>
      <c r="G3" s="58"/>
      <c r="H3" s="58"/>
      <c r="I3" s="58"/>
    </row>
    <row r="4" spans="1:14" x14ac:dyDescent="0.25">
      <c r="A4" s="60"/>
    </row>
    <row r="6" spans="1:14" x14ac:dyDescent="0.25">
      <c r="A6" s="95" t="s">
        <v>24</v>
      </c>
      <c r="B6" s="96" t="s">
        <v>26</v>
      </c>
      <c r="C6" s="96"/>
      <c r="D6" s="96"/>
      <c r="E6" s="96"/>
      <c r="F6" s="96"/>
      <c r="G6" s="96"/>
      <c r="H6" s="96"/>
      <c r="I6" s="96"/>
      <c r="J6" s="96"/>
      <c r="K6" s="96"/>
      <c r="L6" s="96"/>
      <c r="M6" s="96"/>
      <c r="N6" s="96"/>
    </row>
    <row r="7" spans="1:14" x14ac:dyDescent="0.25">
      <c r="A7" s="97" t="s">
        <v>348</v>
      </c>
      <c r="B7" s="98" t="s">
        <v>350</v>
      </c>
      <c r="C7" s="98"/>
      <c r="D7" s="98"/>
      <c r="E7" s="98"/>
      <c r="F7" s="98"/>
      <c r="G7" s="98"/>
      <c r="H7" s="98"/>
      <c r="I7" s="98"/>
      <c r="J7" s="98"/>
      <c r="K7" s="98"/>
      <c r="L7" s="98"/>
      <c r="M7" s="98"/>
      <c r="N7" s="98"/>
    </row>
    <row r="8" spans="1:14" x14ac:dyDescent="0.25">
      <c r="A8" s="97" t="s">
        <v>349</v>
      </c>
      <c r="B8" s="98" t="s">
        <v>49</v>
      </c>
      <c r="C8" s="98"/>
      <c r="D8" s="98"/>
      <c r="E8" s="98"/>
      <c r="F8" s="98"/>
      <c r="G8" s="98"/>
      <c r="H8" s="98"/>
      <c r="I8" s="98"/>
      <c r="J8" s="98"/>
      <c r="K8" s="98"/>
      <c r="L8" s="98"/>
      <c r="M8" s="98"/>
      <c r="N8" s="98"/>
    </row>
    <row r="9" spans="1:14" x14ac:dyDescent="0.25">
      <c r="A9" s="97" t="s">
        <v>17</v>
      </c>
      <c r="B9" s="98" t="s">
        <v>717</v>
      </c>
      <c r="C9" s="98"/>
      <c r="D9" s="98"/>
      <c r="E9" s="98"/>
      <c r="F9" s="98"/>
      <c r="G9" s="98"/>
      <c r="H9" s="98"/>
      <c r="I9" s="98"/>
      <c r="J9" s="98"/>
      <c r="K9" s="98"/>
      <c r="L9" s="98"/>
      <c r="M9" s="98"/>
      <c r="N9" s="98"/>
    </row>
    <row r="10" spans="1:14" x14ac:dyDescent="0.25">
      <c r="A10" s="97" t="s">
        <v>2</v>
      </c>
      <c r="B10" s="98" t="s">
        <v>725</v>
      </c>
      <c r="C10" s="98"/>
      <c r="D10" s="98"/>
      <c r="E10" s="98"/>
      <c r="F10" s="98"/>
      <c r="G10" s="98"/>
      <c r="H10" s="98"/>
      <c r="I10" s="98"/>
      <c r="J10" s="98"/>
      <c r="K10" s="98"/>
      <c r="L10" s="98"/>
      <c r="M10" s="98"/>
      <c r="N10" s="98"/>
    </row>
    <row r="11" spans="1:14" x14ac:dyDescent="0.25">
      <c r="A11" s="97" t="s">
        <v>23</v>
      </c>
      <c r="B11" s="98" t="s">
        <v>355</v>
      </c>
      <c r="C11" s="98"/>
      <c r="D11" s="98"/>
      <c r="E11" s="98"/>
      <c r="F11" s="98"/>
      <c r="G11" s="98"/>
      <c r="H11" s="98"/>
      <c r="I11" s="98"/>
      <c r="J11" s="98"/>
      <c r="K11" s="98"/>
      <c r="L11" s="98"/>
      <c r="M11" s="98"/>
      <c r="N11" s="98"/>
    </row>
    <row r="12" spans="1:14" x14ac:dyDescent="0.25">
      <c r="A12" s="97" t="s">
        <v>271</v>
      </c>
      <c r="B12" s="98" t="s">
        <v>719</v>
      </c>
      <c r="C12" s="98"/>
      <c r="D12" s="98"/>
      <c r="E12" s="98"/>
      <c r="F12" s="98"/>
      <c r="G12" s="98"/>
      <c r="H12" s="98"/>
      <c r="I12" s="98"/>
      <c r="J12" s="98"/>
      <c r="K12" s="98"/>
      <c r="L12" s="98"/>
      <c r="M12" s="98"/>
      <c r="N12" s="98"/>
    </row>
    <row r="13" spans="1:14" x14ac:dyDescent="0.25">
      <c r="A13" s="97" t="s">
        <v>389</v>
      </c>
      <c r="B13" s="98">
        <v>0</v>
      </c>
      <c r="C13" s="98"/>
      <c r="D13" s="98"/>
      <c r="E13" s="98"/>
      <c r="F13" s="98"/>
      <c r="G13" s="98"/>
      <c r="H13" s="98"/>
      <c r="I13" s="98"/>
      <c r="J13" s="98"/>
      <c r="K13" s="98"/>
      <c r="L13" s="98"/>
      <c r="M13" s="98"/>
      <c r="N13" s="98"/>
    </row>
    <row r="14" spans="1:14" x14ac:dyDescent="0.25">
      <c r="A14" s="97" t="s">
        <v>18</v>
      </c>
      <c r="B14" s="98">
        <v>724</v>
      </c>
      <c r="C14" s="98"/>
      <c r="D14" s="98"/>
      <c r="E14" s="98"/>
      <c r="F14" s="98"/>
      <c r="G14" s="98"/>
      <c r="H14" s="98"/>
      <c r="I14" s="98"/>
      <c r="J14" s="98"/>
      <c r="K14" s="98"/>
      <c r="L14" s="98"/>
      <c r="M14" s="98"/>
      <c r="N14" s="98"/>
    </row>
    <row r="15" spans="1:14" x14ac:dyDescent="0.25">
      <c r="A15" s="97" t="s">
        <v>58</v>
      </c>
      <c r="B15" s="98" t="s">
        <v>726</v>
      </c>
      <c r="C15" s="98"/>
      <c r="D15" s="98"/>
      <c r="E15" s="98"/>
      <c r="F15" s="98"/>
      <c r="G15" s="98"/>
      <c r="H15" s="98"/>
      <c r="I15" s="98"/>
      <c r="J15" s="98"/>
      <c r="K15" s="98"/>
      <c r="L15" s="98"/>
      <c r="M15" s="98"/>
      <c r="N15" s="98"/>
    </row>
    <row r="16" spans="1:14" x14ac:dyDescent="0.25">
      <c r="A16" s="97" t="s">
        <v>59</v>
      </c>
      <c r="B16" s="98" t="s">
        <v>727</v>
      </c>
      <c r="C16" s="98"/>
      <c r="D16" s="98"/>
      <c r="E16" s="98"/>
      <c r="F16" s="98"/>
      <c r="G16" s="98"/>
      <c r="H16" s="98"/>
      <c r="I16" s="98"/>
      <c r="J16" s="98"/>
      <c r="K16" s="98"/>
      <c r="L16" s="98"/>
      <c r="M16" s="98"/>
      <c r="N16" s="98"/>
    </row>
    <row r="17" spans="1:14" ht="52.8" x14ac:dyDescent="0.25">
      <c r="A17" s="97" t="s">
        <v>360</v>
      </c>
      <c r="B17" s="98" t="s">
        <v>807</v>
      </c>
      <c r="C17" s="98"/>
      <c r="D17" s="98"/>
      <c r="E17" s="98"/>
      <c r="F17" s="98"/>
      <c r="G17" s="98"/>
      <c r="H17" s="98"/>
      <c r="I17" s="98"/>
      <c r="J17" s="98"/>
      <c r="K17" s="98"/>
      <c r="L17" s="98"/>
      <c r="M17" s="98"/>
      <c r="N17" s="98"/>
    </row>
    <row r="18" spans="1:14" x14ac:dyDescent="0.25">
      <c r="A18" s="97" t="s">
        <v>19</v>
      </c>
      <c r="B18" s="102">
        <v>45135</v>
      </c>
      <c r="C18" s="98"/>
      <c r="D18" s="98"/>
      <c r="E18" s="98"/>
      <c r="F18" s="98"/>
      <c r="G18" s="98"/>
      <c r="H18" s="98"/>
      <c r="I18" s="98"/>
      <c r="J18" s="98"/>
      <c r="K18" s="98"/>
      <c r="L18" s="98"/>
      <c r="M18" s="98"/>
      <c r="N18" s="98"/>
    </row>
    <row r="19" spans="1:14" x14ac:dyDescent="0.25">
      <c r="A19" s="97" t="s">
        <v>20</v>
      </c>
      <c r="B19" s="110"/>
      <c r="C19" s="98"/>
      <c r="D19" s="98"/>
      <c r="E19" s="98"/>
      <c r="F19" s="98"/>
      <c r="G19" s="98"/>
      <c r="H19" s="98"/>
      <c r="I19" s="98"/>
      <c r="J19" s="98"/>
      <c r="K19" s="98"/>
      <c r="L19" s="98"/>
      <c r="M19" s="98"/>
      <c r="N19" s="98"/>
    </row>
    <row r="20" spans="1:14" x14ac:dyDescent="0.25">
      <c r="A20" s="97" t="s">
        <v>269</v>
      </c>
      <c r="B20" s="92" t="s">
        <v>361</v>
      </c>
      <c r="C20" s="98"/>
      <c r="D20" s="98"/>
      <c r="E20" s="98"/>
      <c r="F20" s="98"/>
      <c r="G20" s="98"/>
      <c r="H20" s="98"/>
      <c r="I20" s="98"/>
      <c r="J20" s="98"/>
      <c r="K20" s="98"/>
      <c r="L20" s="98"/>
      <c r="M20" s="98"/>
      <c r="N20" s="98"/>
    </row>
    <row r="21" spans="1:14" x14ac:dyDescent="0.25">
      <c r="A21" s="90" t="s">
        <v>895</v>
      </c>
      <c r="B21" s="92" t="s">
        <v>846</v>
      </c>
      <c r="C21" s="98"/>
      <c r="D21" s="98"/>
      <c r="E21" s="98"/>
      <c r="F21" s="98"/>
      <c r="G21" s="98"/>
      <c r="H21" s="98"/>
      <c r="I21" s="98"/>
      <c r="J21" s="98"/>
      <c r="K21" s="98"/>
      <c r="L21" s="98"/>
      <c r="M21" s="98"/>
      <c r="N21" s="98"/>
    </row>
    <row r="23" spans="1:14" x14ac:dyDescent="0.25">
      <c r="B23" s="107" t="str">
        <f>HYPERLINK("#'Factor List'!A1","Back to Factor List")</f>
        <v>Back to Factor List</v>
      </c>
    </row>
    <row r="24" spans="1:14" x14ac:dyDescent="0.25">
      <c r="B24" s="107" t="s">
        <v>839</v>
      </c>
    </row>
    <row r="26" spans="1:14" x14ac:dyDescent="0.25">
      <c r="A26" s="99" t="s">
        <v>446</v>
      </c>
      <c r="B26" s="99">
        <v>55</v>
      </c>
      <c r="C26" s="99">
        <v>56</v>
      </c>
      <c r="D26" s="99">
        <v>57</v>
      </c>
      <c r="E26" s="99">
        <v>58</v>
      </c>
      <c r="F26" s="99">
        <v>59</v>
      </c>
      <c r="G26" s="99">
        <v>60</v>
      </c>
      <c r="H26" s="99">
        <v>61</v>
      </c>
      <c r="I26" s="99">
        <v>62</v>
      </c>
      <c r="J26" s="99">
        <v>63</v>
      </c>
      <c r="K26" s="99">
        <v>64</v>
      </c>
      <c r="L26" s="99">
        <v>65</v>
      </c>
      <c r="M26" s="99">
        <v>66</v>
      </c>
      <c r="N26" s="99">
        <v>67</v>
      </c>
    </row>
    <row r="27" spans="1:14" x14ac:dyDescent="0.25">
      <c r="A27" s="100">
        <v>0</v>
      </c>
      <c r="B27" s="101">
        <v>10.58</v>
      </c>
      <c r="C27" s="101">
        <v>9.7799999999999994</v>
      </c>
      <c r="D27" s="101">
        <v>8.9700000000000006</v>
      </c>
      <c r="E27" s="101">
        <v>8.14</v>
      </c>
      <c r="F27" s="101">
        <v>7.3</v>
      </c>
      <c r="G27" s="101">
        <v>6.45</v>
      </c>
      <c r="H27" s="101">
        <v>5.58</v>
      </c>
      <c r="I27" s="101">
        <v>4.6900000000000004</v>
      </c>
      <c r="J27" s="101">
        <v>3.79</v>
      </c>
      <c r="K27" s="101">
        <v>2.88</v>
      </c>
      <c r="L27" s="101">
        <v>1.94</v>
      </c>
      <c r="M27" s="101">
        <v>0.98</v>
      </c>
      <c r="N27" s="101">
        <v>0</v>
      </c>
    </row>
    <row r="28" spans="1:14" x14ac:dyDescent="0.25">
      <c r="A28" s="100">
        <v>1</v>
      </c>
      <c r="B28" s="101">
        <v>10.51</v>
      </c>
      <c r="C28" s="101">
        <v>9.7100000000000009</v>
      </c>
      <c r="D28" s="101">
        <v>8.9</v>
      </c>
      <c r="E28" s="101">
        <v>8.07</v>
      </c>
      <c r="F28" s="101">
        <v>7.23</v>
      </c>
      <c r="G28" s="101">
        <v>6.37</v>
      </c>
      <c r="H28" s="101">
        <v>5.5</v>
      </c>
      <c r="I28" s="101">
        <v>4.62</v>
      </c>
      <c r="J28" s="101">
        <v>3.72</v>
      </c>
      <c r="K28" s="101">
        <v>2.8</v>
      </c>
      <c r="L28" s="101">
        <v>1.86</v>
      </c>
      <c r="M28" s="101">
        <v>0.9</v>
      </c>
      <c r="N28" s="101"/>
    </row>
    <row r="29" spans="1:14" x14ac:dyDescent="0.25">
      <c r="A29" s="100">
        <v>2</v>
      </c>
      <c r="B29" s="101">
        <v>10.45</v>
      </c>
      <c r="C29" s="101">
        <v>9.64</v>
      </c>
      <c r="D29" s="101">
        <v>8.83</v>
      </c>
      <c r="E29" s="101">
        <v>8</v>
      </c>
      <c r="F29" s="101">
        <v>7.16</v>
      </c>
      <c r="G29" s="101">
        <v>6.3</v>
      </c>
      <c r="H29" s="101">
        <v>5.43</v>
      </c>
      <c r="I29" s="101">
        <v>4.54</v>
      </c>
      <c r="J29" s="101">
        <v>3.64</v>
      </c>
      <c r="K29" s="101">
        <v>2.72</v>
      </c>
      <c r="L29" s="101">
        <v>1.78</v>
      </c>
      <c r="M29" s="101">
        <v>0.82</v>
      </c>
      <c r="N29" s="101"/>
    </row>
    <row r="30" spans="1:14" x14ac:dyDescent="0.25">
      <c r="A30" s="100">
        <v>3</v>
      </c>
      <c r="B30" s="101">
        <v>10.38</v>
      </c>
      <c r="C30" s="101">
        <v>9.58</v>
      </c>
      <c r="D30" s="101">
        <v>8.76</v>
      </c>
      <c r="E30" s="101">
        <v>7.93</v>
      </c>
      <c r="F30" s="101">
        <v>7.09</v>
      </c>
      <c r="G30" s="101">
        <v>6.23</v>
      </c>
      <c r="H30" s="101">
        <v>5.36</v>
      </c>
      <c r="I30" s="101">
        <v>4.47</v>
      </c>
      <c r="J30" s="101">
        <v>3.56</v>
      </c>
      <c r="K30" s="101">
        <v>2.64</v>
      </c>
      <c r="L30" s="101">
        <v>1.7</v>
      </c>
      <c r="M30" s="101">
        <v>0.74</v>
      </c>
      <c r="N30" s="101"/>
    </row>
    <row r="31" spans="1:14" x14ac:dyDescent="0.25">
      <c r="A31" s="100">
        <v>4</v>
      </c>
      <c r="B31" s="101">
        <v>10.31</v>
      </c>
      <c r="C31" s="101">
        <v>9.51</v>
      </c>
      <c r="D31" s="101">
        <v>8.69</v>
      </c>
      <c r="E31" s="101">
        <v>7.86</v>
      </c>
      <c r="F31" s="101">
        <v>7.02</v>
      </c>
      <c r="G31" s="101">
        <v>6.16</v>
      </c>
      <c r="H31" s="101">
        <v>5.28</v>
      </c>
      <c r="I31" s="101">
        <v>4.3899999999999997</v>
      </c>
      <c r="J31" s="101">
        <v>3.49</v>
      </c>
      <c r="K31" s="101">
        <v>2.56</v>
      </c>
      <c r="L31" s="101">
        <v>1.62</v>
      </c>
      <c r="M31" s="101">
        <v>0.65</v>
      </c>
      <c r="N31" s="101"/>
    </row>
    <row r="32" spans="1:14" x14ac:dyDescent="0.25">
      <c r="A32" s="100">
        <v>5</v>
      </c>
      <c r="B32" s="101">
        <v>10.25</v>
      </c>
      <c r="C32" s="101">
        <v>9.44</v>
      </c>
      <c r="D32" s="101">
        <v>8.6199999999999992</v>
      </c>
      <c r="E32" s="101">
        <v>7.79</v>
      </c>
      <c r="F32" s="101">
        <v>6.94</v>
      </c>
      <c r="G32" s="101">
        <v>6.08</v>
      </c>
      <c r="H32" s="101">
        <v>5.21</v>
      </c>
      <c r="I32" s="101">
        <v>4.32</v>
      </c>
      <c r="J32" s="101">
        <v>3.41</v>
      </c>
      <c r="K32" s="101">
        <v>2.4900000000000002</v>
      </c>
      <c r="L32" s="101">
        <v>1.54</v>
      </c>
      <c r="M32" s="101">
        <v>0.56999999999999995</v>
      </c>
      <c r="N32" s="101"/>
    </row>
    <row r="33" spans="1:14" x14ac:dyDescent="0.25">
      <c r="A33" s="100">
        <v>6</v>
      </c>
      <c r="B33" s="101">
        <v>10.18</v>
      </c>
      <c r="C33" s="101">
        <v>9.3699999999999992</v>
      </c>
      <c r="D33" s="101">
        <v>8.5500000000000007</v>
      </c>
      <c r="E33" s="101">
        <v>7.72</v>
      </c>
      <c r="F33" s="101">
        <v>6.87</v>
      </c>
      <c r="G33" s="101">
        <v>6.01</v>
      </c>
      <c r="H33" s="101">
        <v>5.14</v>
      </c>
      <c r="I33" s="101">
        <v>4.24</v>
      </c>
      <c r="J33" s="101">
        <v>3.33</v>
      </c>
      <c r="K33" s="101">
        <v>2.41</v>
      </c>
      <c r="L33" s="101">
        <v>1.46</v>
      </c>
      <c r="M33" s="101">
        <v>0.49</v>
      </c>
      <c r="N33" s="101"/>
    </row>
    <row r="34" spans="1:14" x14ac:dyDescent="0.25">
      <c r="A34" s="100">
        <v>7</v>
      </c>
      <c r="B34" s="101">
        <v>10.11</v>
      </c>
      <c r="C34" s="101">
        <v>9.31</v>
      </c>
      <c r="D34" s="101">
        <v>8.49</v>
      </c>
      <c r="E34" s="101">
        <v>7.65</v>
      </c>
      <c r="F34" s="101">
        <v>6.8</v>
      </c>
      <c r="G34" s="101">
        <v>5.94</v>
      </c>
      <c r="H34" s="101">
        <v>5.0599999999999996</v>
      </c>
      <c r="I34" s="101">
        <v>4.17</v>
      </c>
      <c r="J34" s="101">
        <v>3.26</v>
      </c>
      <c r="K34" s="101">
        <v>2.33</v>
      </c>
      <c r="L34" s="101">
        <v>1.38</v>
      </c>
      <c r="M34" s="101">
        <v>0.41</v>
      </c>
      <c r="N34" s="101"/>
    </row>
    <row r="35" spans="1:14" x14ac:dyDescent="0.25">
      <c r="A35" s="100">
        <v>8</v>
      </c>
      <c r="B35" s="101">
        <v>10.050000000000001</v>
      </c>
      <c r="C35" s="101">
        <v>9.24</v>
      </c>
      <c r="D35" s="101">
        <v>8.42</v>
      </c>
      <c r="E35" s="101">
        <v>7.58</v>
      </c>
      <c r="F35" s="101">
        <v>6.73</v>
      </c>
      <c r="G35" s="101">
        <v>5.87</v>
      </c>
      <c r="H35" s="101">
        <v>4.99</v>
      </c>
      <c r="I35" s="101">
        <v>4.09</v>
      </c>
      <c r="J35" s="101">
        <v>3.18</v>
      </c>
      <c r="K35" s="101">
        <v>2.25</v>
      </c>
      <c r="L35" s="101">
        <v>1.3</v>
      </c>
      <c r="M35" s="101">
        <v>0.33</v>
      </c>
      <c r="N35" s="101"/>
    </row>
    <row r="36" spans="1:14" x14ac:dyDescent="0.25">
      <c r="A36" s="100">
        <v>9</v>
      </c>
      <c r="B36" s="101">
        <v>9.98</v>
      </c>
      <c r="C36" s="101">
        <v>9.17</v>
      </c>
      <c r="D36" s="101">
        <v>8.35</v>
      </c>
      <c r="E36" s="101">
        <v>7.51</v>
      </c>
      <c r="F36" s="101">
        <v>6.66</v>
      </c>
      <c r="G36" s="101">
        <v>5.8</v>
      </c>
      <c r="H36" s="101">
        <v>4.92</v>
      </c>
      <c r="I36" s="101">
        <v>4.0199999999999996</v>
      </c>
      <c r="J36" s="101">
        <v>3.11</v>
      </c>
      <c r="K36" s="101">
        <v>2.17</v>
      </c>
      <c r="L36" s="101">
        <v>1.22</v>
      </c>
      <c r="M36" s="101">
        <v>0.25</v>
      </c>
      <c r="N36" s="101"/>
    </row>
    <row r="37" spans="1:14" x14ac:dyDescent="0.25">
      <c r="A37" s="100">
        <v>10</v>
      </c>
      <c r="B37" s="101">
        <v>9.91</v>
      </c>
      <c r="C37" s="101">
        <v>9.1</v>
      </c>
      <c r="D37" s="101">
        <v>8.2799999999999994</v>
      </c>
      <c r="E37" s="101">
        <v>7.44</v>
      </c>
      <c r="F37" s="101">
        <v>6.59</v>
      </c>
      <c r="G37" s="101">
        <v>5.72</v>
      </c>
      <c r="H37" s="101">
        <v>4.84</v>
      </c>
      <c r="I37" s="101">
        <v>3.94</v>
      </c>
      <c r="J37" s="101">
        <v>3.03</v>
      </c>
      <c r="K37" s="101">
        <v>2.09</v>
      </c>
      <c r="L37" s="101">
        <v>1.1399999999999999</v>
      </c>
      <c r="M37" s="101">
        <v>0.16</v>
      </c>
      <c r="N37" s="101"/>
    </row>
    <row r="38" spans="1:14" x14ac:dyDescent="0.25">
      <c r="A38" s="100">
        <v>11</v>
      </c>
      <c r="B38" s="101">
        <v>9.85</v>
      </c>
      <c r="C38" s="101">
        <v>9.0299999999999994</v>
      </c>
      <c r="D38" s="101">
        <v>8.2100000000000009</v>
      </c>
      <c r="E38" s="101">
        <v>7.37</v>
      </c>
      <c r="F38" s="101">
        <v>6.52</v>
      </c>
      <c r="G38" s="101">
        <v>5.65</v>
      </c>
      <c r="H38" s="101">
        <v>4.7699999999999996</v>
      </c>
      <c r="I38" s="101">
        <v>3.87</v>
      </c>
      <c r="J38" s="101">
        <v>2.95</v>
      </c>
      <c r="K38" s="101">
        <v>2.02</v>
      </c>
      <c r="L38" s="101">
        <v>1.06</v>
      </c>
      <c r="M38" s="101">
        <v>0.08</v>
      </c>
      <c r="N38" s="101"/>
    </row>
    <row r="44" spans="1:14" ht="39.6" customHeight="1" x14ac:dyDescent="0.25"/>
    <row r="46" spans="1:14" ht="27.6" customHeight="1" x14ac:dyDescent="0.25"/>
  </sheetData>
  <sheetProtection algorithmName="SHA-512" hashValue="lRIXY6fEjggdQ5akH/LlautqHXwc0gcDrvrIlwxYwHEKbs71XxMyuWmZlk3+oQBcWgUWqzFfDNekGhXszreVsg==" saltValue="E2cM9tOq8fHo5o4VxXnAmg==" spinCount="100000" sheet="1" objects="1" scenarios="1"/>
  <conditionalFormatting sqref="A26:A38">
    <cfRule type="expression" dxfId="161" priority="15" stopIfTrue="1">
      <formula>MOD(ROW(),2)=0</formula>
    </cfRule>
    <cfRule type="expression" dxfId="160" priority="16" stopIfTrue="1">
      <formula>MOD(ROW(),2)&lt;&gt;0</formula>
    </cfRule>
  </conditionalFormatting>
  <conditionalFormatting sqref="B26:N38">
    <cfRule type="expression" dxfId="159" priority="17" stopIfTrue="1">
      <formula>MOD(ROW(),2)=0</formula>
    </cfRule>
    <cfRule type="expression" dxfId="158" priority="18" stopIfTrue="1">
      <formula>MOD(ROW(),2)&lt;&gt;0</formula>
    </cfRule>
  </conditionalFormatting>
  <conditionalFormatting sqref="A6">
    <cfRule type="expression" dxfId="157" priority="19" stopIfTrue="1">
      <formula>MOD(ROW(),2)=0</formula>
    </cfRule>
    <cfRule type="expression" dxfId="156" priority="20" stopIfTrue="1">
      <formula>MOD(ROW(),2)&lt;&gt;0</formula>
    </cfRule>
  </conditionalFormatting>
  <conditionalFormatting sqref="B6:N16 C17:N21">
    <cfRule type="expression" dxfId="155" priority="21" stopIfTrue="1">
      <formula>MOD(ROW(),2)=0</formula>
    </cfRule>
    <cfRule type="expression" dxfId="154" priority="22" stopIfTrue="1">
      <formula>MOD(ROW(),2)&lt;&gt;0</formula>
    </cfRule>
  </conditionalFormatting>
  <conditionalFormatting sqref="A7:A20">
    <cfRule type="expression" dxfId="153" priority="13" stopIfTrue="1">
      <formula>MOD(ROW(),2)=0</formula>
    </cfRule>
    <cfRule type="expression" dxfId="152" priority="14" stopIfTrue="1">
      <formula>MOD(ROW(),2)&lt;&gt;0</formula>
    </cfRule>
  </conditionalFormatting>
  <conditionalFormatting sqref="B17">
    <cfRule type="expression" dxfId="151" priority="7" stopIfTrue="1">
      <formula>MOD(ROW(),2)=0</formula>
    </cfRule>
    <cfRule type="expression" dxfId="150" priority="8" stopIfTrue="1">
      <formula>MOD(ROW(),2)&lt;&gt;0</formula>
    </cfRule>
  </conditionalFormatting>
  <conditionalFormatting sqref="B18:B21">
    <cfRule type="expression" dxfId="149" priority="5" stopIfTrue="1">
      <formula>MOD(ROW(),2)=0</formula>
    </cfRule>
    <cfRule type="expression" dxfId="148" priority="6" stopIfTrue="1">
      <formula>MOD(ROW(),2)&lt;&gt;0</formula>
    </cfRule>
  </conditionalFormatting>
  <conditionalFormatting sqref="A21">
    <cfRule type="expression" dxfId="147" priority="1" stopIfTrue="1">
      <formula>MOD(ROW(),2)=0</formula>
    </cfRule>
    <cfRule type="expression" dxfId="146" priority="2" stopIfTrue="1">
      <formula>MOD(ROW(),2)&lt;&gt;0</formula>
    </cfRule>
  </conditionalFormatting>
  <hyperlinks>
    <hyperlink ref="B24" location="Assumptions!A1" display="Assumptions" xr:uid="{93E72A3E-110C-4D2D-BAE7-3ABBF3553140}"/>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codeName="Sheet120"/>
  <dimension ref="A1:O46"/>
  <sheetViews>
    <sheetView showGridLines="0" zoomScale="85" zoomScaleNormal="85" workbookViewId="0">
      <selection activeCell="J22" sqref="J22"/>
    </sheetView>
  </sheetViews>
  <sheetFormatPr defaultColWidth="10" defaultRowHeight="13.2" x14ac:dyDescent="0.25"/>
  <cols>
    <col min="1" max="1" width="31.5546875" style="28" customWidth="1"/>
    <col min="2" max="15" width="22.5546875" style="28" customWidth="1"/>
    <col min="16" max="16384" width="10" style="28"/>
  </cols>
  <sheetData>
    <row r="1" spans="1:15" ht="21" x14ac:dyDescent="0.4">
      <c r="A1" s="55" t="s">
        <v>4</v>
      </c>
      <c r="B1" s="56"/>
      <c r="C1" s="56"/>
      <c r="D1" s="56"/>
      <c r="E1" s="56"/>
      <c r="F1" s="56"/>
      <c r="G1" s="56"/>
      <c r="H1" s="56"/>
      <c r="I1" s="56"/>
    </row>
    <row r="2" spans="1:15"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5" ht="15.6" x14ac:dyDescent="0.3">
      <c r="A3" s="59" t="str">
        <f>TABLE_FACTOR_TYPE&amp;" - x-"&amp;TABLE_SERIES_NUMBER</f>
        <v>ARBO - x-725</v>
      </c>
      <c r="B3" s="58"/>
      <c r="C3" s="58"/>
      <c r="D3" s="58"/>
      <c r="E3" s="58"/>
      <c r="F3" s="58"/>
      <c r="G3" s="58"/>
      <c r="H3" s="58"/>
      <c r="I3" s="58"/>
    </row>
    <row r="4" spans="1:15" x14ac:dyDescent="0.25">
      <c r="A4" s="60"/>
    </row>
    <row r="6" spans="1:15" x14ac:dyDescent="0.25">
      <c r="A6" s="95" t="s">
        <v>24</v>
      </c>
      <c r="B6" s="96" t="s">
        <v>26</v>
      </c>
      <c r="C6" s="96"/>
      <c r="D6" s="96"/>
      <c r="E6" s="96"/>
      <c r="F6" s="96"/>
      <c r="G6" s="96"/>
      <c r="H6" s="96"/>
      <c r="I6" s="96"/>
      <c r="J6" s="96"/>
      <c r="K6" s="96"/>
      <c r="L6" s="96"/>
      <c r="M6" s="96"/>
      <c r="N6" s="96"/>
      <c r="O6" s="96"/>
    </row>
    <row r="7" spans="1:15" x14ac:dyDescent="0.25">
      <c r="A7" s="97" t="s">
        <v>348</v>
      </c>
      <c r="B7" s="98" t="s">
        <v>350</v>
      </c>
      <c r="C7" s="98"/>
      <c r="D7" s="98"/>
      <c r="E7" s="98"/>
      <c r="F7" s="98"/>
      <c r="G7" s="98"/>
      <c r="H7" s="98"/>
      <c r="I7" s="98"/>
      <c r="J7" s="98"/>
      <c r="K7" s="98"/>
      <c r="L7" s="98"/>
      <c r="M7" s="98"/>
      <c r="N7" s="98"/>
      <c r="O7" s="98"/>
    </row>
    <row r="8" spans="1:15" x14ac:dyDescent="0.25">
      <c r="A8" s="97" t="s">
        <v>349</v>
      </c>
      <c r="B8" s="98" t="s">
        <v>49</v>
      </c>
      <c r="C8" s="98"/>
      <c r="D8" s="98"/>
      <c r="E8" s="98"/>
      <c r="F8" s="98"/>
      <c r="G8" s="98"/>
      <c r="H8" s="98"/>
      <c r="I8" s="98"/>
      <c r="J8" s="98"/>
      <c r="K8" s="98"/>
      <c r="L8" s="98"/>
      <c r="M8" s="98"/>
      <c r="N8" s="98"/>
      <c r="O8" s="98"/>
    </row>
    <row r="9" spans="1:15" x14ac:dyDescent="0.25">
      <c r="A9" s="97" t="s">
        <v>17</v>
      </c>
      <c r="B9" s="98" t="s">
        <v>717</v>
      </c>
      <c r="C9" s="98"/>
      <c r="D9" s="98"/>
      <c r="E9" s="98"/>
      <c r="F9" s="98"/>
      <c r="G9" s="98"/>
      <c r="H9" s="98"/>
      <c r="I9" s="98"/>
      <c r="J9" s="98"/>
      <c r="K9" s="98"/>
      <c r="L9" s="98"/>
      <c r="M9" s="98"/>
      <c r="N9" s="98"/>
      <c r="O9" s="98"/>
    </row>
    <row r="10" spans="1:15" x14ac:dyDescent="0.25">
      <c r="A10" s="97" t="s">
        <v>2</v>
      </c>
      <c r="B10" s="98" t="s">
        <v>728</v>
      </c>
      <c r="C10" s="98"/>
      <c r="D10" s="98"/>
      <c r="E10" s="98"/>
      <c r="F10" s="98"/>
      <c r="G10" s="98"/>
      <c r="H10" s="98"/>
      <c r="I10" s="98"/>
      <c r="J10" s="98"/>
      <c r="K10" s="98"/>
      <c r="L10" s="98"/>
      <c r="M10" s="98"/>
      <c r="N10" s="98"/>
      <c r="O10" s="98"/>
    </row>
    <row r="11" spans="1:15" x14ac:dyDescent="0.25">
      <c r="A11" s="97" t="s">
        <v>23</v>
      </c>
      <c r="B11" s="98" t="s">
        <v>355</v>
      </c>
      <c r="C11" s="98"/>
      <c r="D11" s="98"/>
      <c r="E11" s="98"/>
      <c r="F11" s="98"/>
      <c r="G11" s="98"/>
      <c r="H11" s="98"/>
      <c r="I11" s="98"/>
      <c r="J11" s="98"/>
      <c r="K11" s="98"/>
      <c r="L11" s="98"/>
      <c r="M11" s="98"/>
      <c r="N11" s="98"/>
      <c r="O11" s="98"/>
    </row>
    <row r="12" spans="1:15" x14ac:dyDescent="0.25">
      <c r="A12" s="97" t="s">
        <v>271</v>
      </c>
      <c r="B12" s="98" t="s">
        <v>719</v>
      </c>
      <c r="C12" s="98"/>
      <c r="D12" s="98"/>
      <c r="E12" s="98"/>
      <c r="F12" s="98"/>
      <c r="G12" s="98"/>
      <c r="H12" s="98"/>
      <c r="I12" s="98"/>
      <c r="J12" s="98"/>
      <c r="K12" s="98"/>
      <c r="L12" s="98"/>
      <c r="M12" s="98"/>
      <c r="N12" s="98"/>
      <c r="O12" s="98"/>
    </row>
    <row r="13" spans="1:15" x14ac:dyDescent="0.25">
      <c r="A13" s="97" t="s">
        <v>389</v>
      </c>
      <c r="B13" s="98">
        <v>0</v>
      </c>
      <c r="C13" s="98"/>
      <c r="D13" s="98"/>
      <c r="E13" s="98"/>
      <c r="F13" s="98"/>
      <c r="G13" s="98"/>
      <c r="H13" s="98"/>
      <c r="I13" s="98"/>
      <c r="J13" s="98"/>
      <c r="K13" s="98"/>
      <c r="L13" s="98"/>
      <c r="M13" s="98"/>
      <c r="N13" s="98"/>
      <c r="O13" s="98"/>
    </row>
    <row r="14" spans="1:15" x14ac:dyDescent="0.25">
      <c r="A14" s="97" t="s">
        <v>18</v>
      </c>
      <c r="B14" s="98">
        <v>725</v>
      </c>
      <c r="C14" s="98"/>
      <c r="D14" s="98"/>
      <c r="E14" s="98"/>
      <c r="F14" s="98"/>
      <c r="G14" s="98"/>
      <c r="H14" s="98"/>
      <c r="I14" s="98"/>
      <c r="J14" s="98"/>
      <c r="K14" s="98"/>
      <c r="L14" s="98"/>
      <c r="M14" s="98"/>
      <c r="N14" s="98"/>
      <c r="O14" s="98"/>
    </row>
    <row r="15" spans="1:15" x14ac:dyDescent="0.25">
      <c r="A15" s="97" t="s">
        <v>58</v>
      </c>
      <c r="B15" s="98" t="s">
        <v>729</v>
      </c>
      <c r="C15" s="98"/>
      <c r="D15" s="98"/>
      <c r="E15" s="98"/>
      <c r="F15" s="98"/>
      <c r="G15" s="98"/>
      <c r="H15" s="98"/>
      <c r="I15" s="98"/>
      <c r="J15" s="98"/>
      <c r="K15" s="98"/>
      <c r="L15" s="98"/>
      <c r="M15" s="98"/>
      <c r="N15" s="98"/>
      <c r="O15" s="98"/>
    </row>
    <row r="16" spans="1:15" x14ac:dyDescent="0.25">
      <c r="A16" s="97" t="s">
        <v>59</v>
      </c>
      <c r="B16" s="98" t="s">
        <v>730</v>
      </c>
      <c r="C16" s="98"/>
      <c r="D16" s="98"/>
      <c r="E16" s="98"/>
      <c r="F16" s="98"/>
      <c r="G16" s="98"/>
      <c r="H16" s="98"/>
      <c r="I16" s="98"/>
      <c r="J16" s="98"/>
      <c r="K16" s="98"/>
      <c r="L16" s="98"/>
      <c r="M16" s="98"/>
      <c r="N16" s="98"/>
      <c r="O16" s="98"/>
    </row>
    <row r="17" spans="1:15" ht="52.8" x14ac:dyDescent="0.25">
      <c r="A17" s="97" t="s">
        <v>360</v>
      </c>
      <c r="B17" s="98" t="s">
        <v>808</v>
      </c>
      <c r="C17" s="98"/>
      <c r="D17" s="98"/>
      <c r="E17" s="98"/>
      <c r="F17" s="98"/>
      <c r="G17" s="98"/>
      <c r="H17" s="98"/>
      <c r="I17" s="98"/>
      <c r="J17" s="98"/>
      <c r="K17" s="98"/>
      <c r="L17" s="98"/>
      <c r="M17" s="98"/>
      <c r="N17" s="98"/>
      <c r="O17" s="98"/>
    </row>
    <row r="18" spans="1:15" x14ac:dyDescent="0.25">
      <c r="A18" s="97" t="s">
        <v>19</v>
      </c>
      <c r="B18" s="102">
        <v>45135</v>
      </c>
      <c r="C18" s="98"/>
      <c r="D18" s="98"/>
      <c r="E18" s="98"/>
      <c r="F18" s="98"/>
      <c r="G18" s="98"/>
      <c r="H18" s="98"/>
      <c r="I18" s="98"/>
      <c r="J18" s="98"/>
      <c r="K18" s="98"/>
      <c r="L18" s="98"/>
      <c r="M18" s="98"/>
      <c r="N18" s="98"/>
      <c r="O18" s="98"/>
    </row>
    <row r="19" spans="1:15" x14ac:dyDescent="0.25">
      <c r="A19" s="97" t="s">
        <v>20</v>
      </c>
      <c r="B19" s="110"/>
      <c r="C19" s="98"/>
      <c r="D19" s="98"/>
      <c r="E19" s="98"/>
      <c r="F19" s="98"/>
      <c r="G19" s="98"/>
      <c r="H19" s="98"/>
      <c r="I19" s="98"/>
      <c r="J19" s="98"/>
      <c r="K19" s="98"/>
      <c r="L19" s="98"/>
      <c r="M19" s="98"/>
      <c r="N19" s="98"/>
      <c r="O19" s="98"/>
    </row>
    <row r="20" spans="1:15" x14ac:dyDescent="0.25">
      <c r="A20" s="97" t="s">
        <v>269</v>
      </c>
      <c r="B20" s="92" t="s">
        <v>361</v>
      </c>
      <c r="C20" s="98"/>
      <c r="D20" s="98"/>
      <c r="E20" s="98"/>
      <c r="F20" s="98"/>
      <c r="G20" s="98"/>
      <c r="H20" s="98"/>
      <c r="I20" s="98"/>
      <c r="J20" s="98"/>
      <c r="K20" s="98"/>
      <c r="L20" s="98"/>
      <c r="M20" s="98"/>
      <c r="N20" s="98"/>
      <c r="O20" s="98"/>
    </row>
    <row r="21" spans="1:15" x14ac:dyDescent="0.25">
      <c r="A21" s="90" t="s">
        <v>895</v>
      </c>
      <c r="B21" s="92" t="s">
        <v>846</v>
      </c>
      <c r="C21" s="98"/>
      <c r="D21" s="98"/>
      <c r="E21" s="98"/>
      <c r="F21" s="98"/>
      <c r="G21" s="98"/>
      <c r="H21" s="98"/>
      <c r="I21" s="98"/>
      <c r="J21" s="98"/>
      <c r="K21" s="98"/>
      <c r="L21" s="98"/>
      <c r="M21" s="98"/>
      <c r="N21" s="98"/>
      <c r="O21" s="98"/>
    </row>
    <row r="23" spans="1:15" x14ac:dyDescent="0.25">
      <c r="B23" s="107" t="str">
        <f>HYPERLINK("#'Factor List'!A1","Back to Factor List")</f>
        <v>Back to Factor List</v>
      </c>
    </row>
    <row r="24" spans="1:15" x14ac:dyDescent="0.25">
      <c r="B24" s="107" t="s">
        <v>839</v>
      </c>
    </row>
    <row r="26" spans="1:15" x14ac:dyDescent="0.25">
      <c r="A26" s="99" t="s">
        <v>446</v>
      </c>
      <c r="B26" s="99">
        <v>55</v>
      </c>
      <c r="C26" s="99">
        <v>56</v>
      </c>
      <c r="D26" s="99">
        <v>57</v>
      </c>
      <c r="E26" s="99">
        <v>58</v>
      </c>
      <c r="F26" s="99">
        <v>59</v>
      </c>
      <c r="G26" s="99">
        <v>60</v>
      </c>
      <c r="H26" s="99">
        <v>61</v>
      </c>
      <c r="I26" s="99">
        <v>62</v>
      </c>
      <c r="J26" s="99">
        <v>63</v>
      </c>
      <c r="K26" s="99">
        <v>64</v>
      </c>
      <c r="L26" s="99">
        <v>65</v>
      </c>
      <c r="M26" s="99">
        <v>66</v>
      </c>
      <c r="N26" s="99">
        <v>67</v>
      </c>
      <c r="O26" s="99">
        <v>68</v>
      </c>
    </row>
    <row r="27" spans="1:15" x14ac:dyDescent="0.25">
      <c r="A27" s="100">
        <v>0</v>
      </c>
      <c r="B27" s="101">
        <v>11.34</v>
      </c>
      <c r="C27" s="101">
        <v>10.55</v>
      </c>
      <c r="D27" s="101">
        <v>9.75</v>
      </c>
      <c r="E27" s="101">
        <v>8.94</v>
      </c>
      <c r="F27" s="101">
        <v>8.1199999999999992</v>
      </c>
      <c r="G27" s="101">
        <v>7.28</v>
      </c>
      <c r="H27" s="101">
        <v>6.43</v>
      </c>
      <c r="I27" s="101">
        <v>5.56</v>
      </c>
      <c r="J27" s="101">
        <v>4.68</v>
      </c>
      <c r="K27" s="101">
        <v>3.79</v>
      </c>
      <c r="L27" s="101">
        <v>2.87</v>
      </c>
      <c r="M27" s="101">
        <v>1.94</v>
      </c>
      <c r="N27" s="101">
        <v>0.98</v>
      </c>
      <c r="O27" s="101">
        <v>0</v>
      </c>
    </row>
    <row r="28" spans="1:15" x14ac:dyDescent="0.25">
      <c r="A28" s="100">
        <v>1</v>
      </c>
      <c r="B28" s="101">
        <v>11.27</v>
      </c>
      <c r="C28" s="101">
        <v>10.49</v>
      </c>
      <c r="D28" s="101">
        <v>9.69</v>
      </c>
      <c r="E28" s="101">
        <v>8.8699999999999992</v>
      </c>
      <c r="F28" s="101">
        <v>8.0500000000000007</v>
      </c>
      <c r="G28" s="101">
        <v>7.21</v>
      </c>
      <c r="H28" s="101">
        <v>6.36</v>
      </c>
      <c r="I28" s="101">
        <v>5.49</v>
      </c>
      <c r="J28" s="101">
        <v>4.6100000000000003</v>
      </c>
      <c r="K28" s="101">
        <v>3.71</v>
      </c>
      <c r="L28" s="101">
        <v>2.79</v>
      </c>
      <c r="M28" s="101">
        <v>1.86</v>
      </c>
      <c r="N28" s="101">
        <v>0.9</v>
      </c>
      <c r="O28" s="101"/>
    </row>
    <row r="29" spans="1:15" x14ac:dyDescent="0.25">
      <c r="A29" s="100">
        <v>2</v>
      </c>
      <c r="B29" s="101">
        <v>11.21</v>
      </c>
      <c r="C29" s="101">
        <v>10.42</v>
      </c>
      <c r="D29" s="101">
        <v>9.6199999999999992</v>
      </c>
      <c r="E29" s="101">
        <v>8.81</v>
      </c>
      <c r="F29" s="101">
        <v>7.98</v>
      </c>
      <c r="G29" s="101">
        <v>7.14</v>
      </c>
      <c r="H29" s="101">
        <v>6.29</v>
      </c>
      <c r="I29" s="101">
        <v>5.42</v>
      </c>
      <c r="J29" s="101">
        <v>4.53</v>
      </c>
      <c r="K29" s="101">
        <v>3.63</v>
      </c>
      <c r="L29" s="101">
        <v>2.71</v>
      </c>
      <c r="M29" s="101">
        <v>1.78</v>
      </c>
      <c r="N29" s="101">
        <v>0.82</v>
      </c>
      <c r="O29" s="101"/>
    </row>
    <row r="30" spans="1:15" x14ac:dyDescent="0.25">
      <c r="A30" s="100">
        <v>3</v>
      </c>
      <c r="B30" s="101">
        <v>11.14</v>
      </c>
      <c r="C30" s="101">
        <v>10.35</v>
      </c>
      <c r="D30" s="101">
        <v>9.5500000000000007</v>
      </c>
      <c r="E30" s="101">
        <v>8.74</v>
      </c>
      <c r="F30" s="101">
        <v>7.91</v>
      </c>
      <c r="G30" s="101">
        <v>7.07</v>
      </c>
      <c r="H30" s="101">
        <v>6.21</v>
      </c>
      <c r="I30" s="101">
        <v>5.34</v>
      </c>
      <c r="J30" s="101">
        <v>4.46</v>
      </c>
      <c r="K30" s="101">
        <v>3.56</v>
      </c>
      <c r="L30" s="101">
        <v>2.64</v>
      </c>
      <c r="M30" s="101">
        <v>1.7</v>
      </c>
      <c r="N30" s="101">
        <v>0.73</v>
      </c>
      <c r="O30" s="101"/>
    </row>
    <row r="31" spans="1:15" x14ac:dyDescent="0.25">
      <c r="A31" s="100">
        <v>4</v>
      </c>
      <c r="B31" s="101">
        <v>11.08</v>
      </c>
      <c r="C31" s="101">
        <v>10.29</v>
      </c>
      <c r="D31" s="101">
        <v>9.48</v>
      </c>
      <c r="E31" s="101">
        <v>8.67</v>
      </c>
      <c r="F31" s="101">
        <v>7.84</v>
      </c>
      <c r="G31" s="101">
        <v>7</v>
      </c>
      <c r="H31" s="101">
        <v>6.14</v>
      </c>
      <c r="I31" s="101">
        <v>5.27</v>
      </c>
      <c r="J31" s="101">
        <v>4.38</v>
      </c>
      <c r="K31" s="101">
        <v>3.48</v>
      </c>
      <c r="L31" s="101">
        <v>2.56</v>
      </c>
      <c r="M31" s="101">
        <v>1.62</v>
      </c>
      <c r="N31" s="101">
        <v>0.65</v>
      </c>
      <c r="O31" s="101"/>
    </row>
    <row r="32" spans="1:15" x14ac:dyDescent="0.25">
      <c r="A32" s="100">
        <v>5</v>
      </c>
      <c r="B32" s="101">
        <v>11.01</v>
      </c>
      <c r="C32" s="101">
        <v>10.220000000000001</v>
      </c>
      <c r="D32" s="101">
        <v>9.42</v>
      </c>
      <c r="E32" s="101">
        <v>8.6</v>
      </c>
      <c r="F32" s="101">
        <v>7.77</v>
      </c>
      <c r="G32" s="101">
        <v>6.93</v>
      </c>
      <c r="H32" s="101">
        <v>6.07</v>
      </c>
      <c r="I32" s="101">
        <v>5.2</v>
      </c>
      <c r="J32" s="101">
        <v>4.3099999999999996</v>
      </c>
      <c r="K32" s="101">
        <v>3.4</v>
      </c>
      <c r="L32" s="101">
        <v>2.48</v>
      </c>
      <c r="M32" s="101">
        <v>1.54</v>
      </c>
      <c r="N32" s="101">
        <v>0.56999999999999995</v>
      </c>
      <c r="O32" s="101"/>
    </row>
    <row r="33" spans="1:15" x14ac:dyDescent="0.25">
      <c r="A33" s="100">
        <v>6</v>
      </c>
      <c r="B33" s="101">
        <v>10.94</v>
      </c>
      <c r="C33" s="101">
        <v>10.15</v>
      </c>
      <c r="D33" s="101">
        <v>9.35</v>
      </c>
      <c r="E33" s="101">
        <v>8.5299999999999994</v>
      </c>
      <c r="F33" s="101">
        <v>7.7</v>
      </c>
      <c r="G33" s="101">
        <v>6.86</v>
      </c>
      <c r="H33" s="101">
        <v>6</v>
      </c>
      <c r="I33" s="101">
        <v>5.12</v>
      </c>
      <c r="J33" s="101">
        <v>4.2300000000000004</v>
      </c>
      <c r="K33" s="101">
        <v>3.33</v>
      </c>
      <c r="L33" s="101">
        <v>2.4</v>
      </c>
      <c r="M33" s="101">
        <v>1.46</v>
      </c>
      <c r="N33" s="101">
        <v>0.49</v>
      </c>
      <c r="O33" s="101"/>
    </row>
    <row r="34" spans="1:15" x14ac:dyDescent="0.25">
      <c r="A34" s="100">
        <v>7</v>
      </c>
      <c r="B34" s="101">
        <v>10.88</v>
      </c>
      <c r="C34" s="101">
        <v>10.09</v>
      </c>
      <c r="D34" s="101">
        <v>9.2799999999999994</v>
      </c>
      <c r="E34" s="101">
        <v>8.4600000000000009</v>
      </c>
      <c r="F34" s="101">
        <v>7.63</v>
      </c>
      <c r="G34" s="101">
        <v>6.79</v>
      </c>
      <c r="H34" s="101">
        <v>5.93</v>
      </c>
      <c r="I34" s="101">
        <v>5.05</v>
      </c>
      <c r="J34" s="101">
        <v>4.16</v>
      </c>
      <c r="K34" s="101">
        <v>3.25</v>
      </c>
      <c r="L34" s="101">
        <v>2.33</v>
      </c>
      <c r="M34" s="101">
        <v>1.38</v>
      </c>
      <c r="N34" s="101">
        <v>0.41</v>
      </c>
      <c r="O34" s="101"/>
    </row>
    <row r="35" spans="1:15" x14ac:dyDescent="0.25">
      <c r="A35" s="100">
        <v>8</v>
      </c>
      <c r="B35" s="101">
        <v>10.81</v>
      </c>
      <c r="C35" s="101">
        <v>10.02</v>
      </c>
      <c r="D35" s="101">
        <v>9.2100000000000009</v>
      </c>
      <c r="E35" s="101">
        <v>8.39</v>
      </c>
      <c r="F35" s="101">
        <v>7.56</v>
      </c>
      <c r="G35" s="101">
        <v>6.71</v>
      </c>
      <c r="H35" s="101">
        <v>5.85</v>
      </c>
      <c r="I35" s="101">
        <v>4.9800000000000004</v>
      </c>
      <c r="J35" s="101">
        <v>4.09</v>
      </c>
      <c r="K35" s="101">
        <v>3.18</v>
      </c>
      <c r="L35" s="101">
        <v>2.25</v>
      </c>
      <c r="M35" s="101">
        <v>1.3</v>
      </c>
      <c r="N35" s="101">
        <v>0.33</v>
      </c>
      <c r="O35" s="101"/>
    </row>
    <row r="36" spans="1:15" x14ac:dyDescent="0.25">
      <c r="A36" s="100">
        <v>9</v>
      </c>
      <c r="B36" s="101">
        <v>10.75</v>
      </c>
      <c r="C36" s="101">
        <v>9.9499999999999993</v>
      </c>
      <c r="D36" s="101">
        <v>9.15</v>
      </c>
      <c r="E36" s="101">
        <v>8.32</v>
      </c>
      <c r="F36" s="101">
        <v>7.49</v>
      </c>
      <c r="G36" s="101">
        <v>6.64</v>
      </c>
      <c r="H36" s="101">
        <v>5.78</v>
      </c>
      <c r="I36" s="101">
        <v>4.9000000000000004</v>
      </c>
      <c r="J36" s="101">
        <v>4.01</v>
      </c>
      <c r="K36" s="101">
        <v>3.1</v>
      </c>
      <c r="L36" s="101">
        <v>2.17</v>
      </c>
      <c r="M36" s="101">
        <v>1.22</v>
      </c>
      <c r="N36" s="101">
        <v>0.24</v>
      </c>
      <c r="O36" s="101"/>
    </row>
    <row r="37" spans="1:15" x14ac:dyDescent="0.25">
      <c r="A37" s="100">
        <v>10</v>
      </c>
      <c r="B37" s="101">
        <v>10.68</v>
      </c>
      <c r="C37" s="101">
        <v>9.89</v>
      </c>
      <c r="D37" s="101">
        <v>9.08</v>
      </c>
      <c r="E37" s="101">
        <v>8.26</v>
      </c>
      <c r="F37" s="101">
        <v>7.42</v>
      </c>
      <c r="G37" s="101">
        <v>6.57</v>
      </c>
      <c r="H37" s="101">
        <v>5.71</v>
      </c>
      <c r="I37" s="101">
        <v>4.83</v>
      </c>
      <c r="J37" s="101">
        <v>3.94</v>
      </c>
      <c r="K37" s="101">
        <v>3.02</v>
      </c>
      <c r="L37" s="101">
        <v>2.09</v>
      </c>
      <c r="M37" s="101">
        <v>1.1399999999999999</v>
      </c>
      <c r="N37" s="101">
        <v>0.16</v>
      </c>
      <c r="O37" s="101"/>
    </row>
    <row r="38" spans="1:15" x14ac:dyDescent="0.25">
      <c r="A38" s="100">
        <v>11</v>
      </c>
      <c r="B38" s="101">
        <v>10.62</v>
      </c>
      <c r="C38" s="101">
        <v>9.82</v>
      </c>
      <c r="D38" s="101">
        <v>9.01</v>
      </c>
      <c r="E38" s="101">
        <v>8.19</v>
      </c>
      <c r="F38" s="101">
        <v>7.35</v>
      </c>
      <c r="G38" s="101">
        <v>6.5</v>
      </c>
      <c r="H38" s="101">
        <v>5.64</v>
      </c>
      <c r="I38" s="101">
        <v>4.76</v>
      </c>
      <c r="J38" s="101">
        <v>3.86</v>
      </c>
      <c r="K38" s="101">
        <v>2.95</v>
      </c>
      <c r="L38" s="101">
        <v>2.0099999999999998</v>
      </c>
      <c r="M38" s="101">
        <v>1.06</v>
      </c>
      <c r="N38" s="101">
        <v>0.08</v>
      </c>
      <c r="O38" s="101"/>
    </row>
    <row r="44" spans="1:15" ht="39.6" customHeight="1" x14ac:dyDescent="0.25"/>
    <row r="46" spans="1:15" ht="27.6" customHeight="1" x14ac:dyDescent="0.25"/>
  </sheetData>
  <sheetProtection algorithmName="SHA-512" hashValue="CMFd/AA9Kr4AakFDbb33E7Lheq1SCkXCsyJDwsFp1dpCI1idCqkas4kBJPNzbiQVK4vR0VoV/Uh5wbZTgAOyyA==" saltValue="n4G8ywY1wNcx74VXAj0A8Q==" spinCount="100000" sheet="1" objects="1" scenarios="1"/>
  <conditionalFormatting sqref="A26:A38">
    <cfRule type="expression" dxfId="145" priority="19" stopIfTrue="1">
      <formula>MOD(ROW(),2)=0</formula>
    </cfRule>
    <cfRule type="expression" dxfId="144" priority="20" stopIfTrue="1">
      <formula>MOD(ROW(),2)&lt;&gt;0</formula>
    </cfRule>
  </conditionalFormatting>
  <conditionalFormatting sqref="B26:O26">
    <cfRule type="expression" dxfId="143" priority="21" stopIfTrue="1">
      <formula>MOD(ROW(),2)=0</formula>
    </cfRule>
    <cfRule type="expression" dxfId="142" priority="22" stopIfTrue="1">
      <formula>MOD(ROW(),2)&lt;&gt;0</formula>
    </cfRule>
  </conditionalFormatting>
  <conditionalFormatting sqref="A6">
    <cfRule type="expression" dxfId="141" priority="23" stopIfTrue="1">
      <formula>MOD(ROW(),2)=0</formula>
    </cfRule>
    <cfRule type="expression" dxfId="140" priority="24" stopIfTrue="1">
      <formula>MOD(ROW(),2)&lt;&gt;0</formula>
    </cfRule>
  </conditionalFormatting>
  <conditionalFormatting sqref="B6:O6 C7:O21">
    <cfRule type="expression" dxfId="139" priority="25" stopIfTrue="1">
      <formula>MOD(ROW(),2)=0</formula>
    </cfRule>
    <cfRule type="expression" dxfId="138" priority="26" stopIfTrue="1">
      <formula>MOD(ROW(),2)&lt;&gt;0</formula>
    </cfRule>
  </conditionalFormatting>
  <conditionalFormatting sqref="B7:B11 B13:B16">
    <cfRule type="expression" dxfId="137" priority="17" stopIfTrue="1">
      <formula>MOD(ROW(),2)=0</formula>
    </cfRule>
    <cfRule type="expression" dxfId="136" priority="18" stopIfTrue="1">
      <formula>MOD(ROW(),2)&lt;&gt;0</formula>
    </cfRule>
  </conditionalFormatting>
  <conditionalFormatting sqref="A7:A20">
    <cfRule type="expression" dxfId="135" priority="15" stopIfTrue="1">
      <formula>MOD(ROW(),2)=0</formula>
    </cfRule>
    <cfRule type="expression" dxfId="134" priority="16" stopIfTrue="1">
      <formula>MOD(ROW(),2)&lt;&gt;0</formula>
    </cfRule>
  </conditionalFormatting>
  <conditionalFormatting sqref="B17">
    <cfRule type="expression" dxfId="133" priority="13" stopIfTrue="1">
      <formula>MOD(ROW(),2)=0</formula>
    </cfRule>
    <cfRule type="expression" dxfId="132" priority="14" stopIfTrue="1">
      <formula>MOD(ROW(),2)&lt;&gt;0</formula>
    </cfRule>
  </conditionalFormatting>
  <conditionalFormatting sqref="B12">
    <cfRule type="expression" dxfId="131" priority="11" stopIfTrue="1">
      <formula>MOD(ROW(),2)=0</formula>
    </cfRule>
    <cfRule type="expression" dxfId="130" priority="12" stopIfTrue="1">
      <formula>MOD(ROW(),2)&lt;&gt;0</formula>
    </cfRule>
  </conditionalFormatting>
  <conditionalFormatting sqref="B27:O38">
    <cfRule type="expression" dxfId="129" priority="9" stopIfTrue="1">
      <formula>MOD(ROW(),2)=0</formula>
    </cfRule>
    <cfRule type="expression" dxfId="128" priority="10" stopIfTrue="1">
      <formula>MOD(ROW(),2)&lt;&gt;0</formula>
    </cfRule>
  </conditionalFormatting>
  <conditionalFormatting sqref="B18:B21">
    <cfRule type="expression" dxfId="127" priority="5" stopIfTrue="1">
      <formula>MOD(ROW(),2)=0</formula>
    </cfRule>
    <cfRule type="expression" dxfId="126" priority="6" stopIfTrue="1">
      <formula>MOD(ROW(),2)&lt;&gt;0</formula>
    </cfRule>
  </conditionalFormatting>
  <conditionalFormatting sqref="A21">
    <cfRule type="expression" dxfId="125" priority="1" stopIfTrue="1">
      <formula>MOD(ROW(),2)=0</formula>
    </cfRule>
    <cfRule type="expression" dxfId="124" priority="2" stopIfTrue="1">
      <formula>MOD(ROW(),2)&lt;&gt;0</formula>
    </cfRule>
  </conditionalFormatting>
  <hyperlinks>
    <hyperlink ref="B24" location="Assumptions!A1" display="Assumptions" xr:uid="{27BD1841-04E2-4474-9069-49B692887AB4}"/>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codeName="Sheet121"/>
  <dimension ref="A1:L46"/>
  <sheetViews>
    <sheetView showGridLines="0" zoomScale="85" zoomScaleNormal="85" workbookViewId="0">
      <selection activeCell="J22" sqref="J22"/>
    </sheetView>
  </sheetViews>
  <sheetFormatPr defaultColWidth="10" defaultRowHeight="13.2" x14ac:dyDescent="0.25"/>
  <cols>
    <col min="1" max="1" width="31.5546875" style="28" customWidth="1"/>
    <col min="2" max="12" width="22.5546875" style="28" customWidth="1"/>
    <col min="13"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x-726</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16</v>
      </c>
      <c r="B7" s="98" t="s">
        <v>351</v>
      </c>
      <c r="C7" s="98"/>
      <c r="D7" s="98"/>
      <c r="E7" s="98"/>
      <c r="F7" s="98"/>
      <c r="G7" s="98"/>
      <c r="H7" s="98"/>
      <c r="I7" s="98"/>
      <c r="J7" s="98"/>
      <c r="K7" s="98"/>
      <c r="L7" s="98"/>
    </row>
    <row r="8" spans="1:12" x14ac:dyDescent="0.25">
      <c r="A8" s="97" t="s">
        <v>56</v>
      </c>
      <c r="B8" s="98" t="s">
        <v>50</v>
      </c>
      <c r="C8" s="98"/>
      <c r="D8" s="98"/>
      <c r="E8" s="98"/>
      <c r="F8" s="98"/>
      <c r="G8" s="98"/>
      <c r="H8" s="98"/>
      <c r="I8" s="98"/>
      <c r="J8" s="98"/>
      <c r="K8" s="98"/>
      <c r="L8" s="98"/>
    </row>
    <row r="9" spans="1:12" x14ac:dyDescent="0.25">
      <c r="A9" s="97" t="s">
        <v>17</v>
      </c>
      <c r="B9" s="98" t="s">
        <v>717</v>
      </c>
      <c r="C9" s="98"/>
      <c r="D9" s="98"/>
      <c r="E9" s="98"/>
      <c r="F9" s="98"/>
      <c r="G9" s="98"/>
      <c r="H9" s="98"/>
      <c r="I9" s="98"/>
      <c r="J9" s="98"/>
      <c r="K9" s="98"/>
      <c r="L9" s="98"/>
    </row>
    <row r="10" spans="1:12" x14ac:dyDescent="0.25">
      <c r="A10" s="97" t="s">
        <v>2</v>
      </c>
      <c r="B10" s="98" t="s">
        <v>731</v>
      </c>
      <c r="C10" s="98"/>
      <c r="D10" s="98"/>
      <c r="E10" s="98"/>
      <c r="F10" s="98"/>
      <c r="G10" s="98"/>
      <c r="H10" s="98"/>
      <c r="I10" s="98"/>
      <c r="J10" s="98"/>
      <c r="K10" s="98"/>
      <c r="L10" s="98"/>
    </row>
    <row r="11" spans="1:12" x14ac:dyDescent="0.25">
      <c r="A11" s="97" t="s">
        <v>23</v>
      </c>
      <c r="B11" s="98" t="s">
        <v>355</v>
      </c>
      <c r="C11" s="98"/>
      <c r="D11" s="98"/>
      <c r="E11" s="98"/>
      <c r="F11" s="98"/>
      <c r="G11" s="98"/>
      <c r="H11" s="98"/>
      <c r="I11" s="98"/>
      <c r="J11" s="98"/>
      <c r="K11" s="98"/>
      <c r="L11" s="98"/>
    </row>
    <row r="12" spans="1:12" x14ac:dyDescent="0.25">
      <c r="A12" s="97" t="s">
        <v>271</v>
      </c>
      <c r="B12" s="98" t="s">
        <v>719</v>
      </c>
      <c r="C12" s="98"/>
      <c r="D12" s="98"/>
      <c r="E12" s="98"/>
      <c r="F12" s="98"/>
      <c r="G12" s="98"/>
      <c r="H12" s="98"/>
      <c r="I12" s="98"/>
      <c r="J12" s="98"/>
      <c r="K12" s="98"/>
      <c r="L12" s="98"/>
    </row>
    <row r="13" spans="1:12" x14ac:dyDescent="0.25">
      <c r="A13" s="97" t="s">
        <v>57</v>
      </c>
      <c r="B13" s="98">
        <v>1</v>
      </c>
      <c r="C13" s="98"/>
      <c r="D13" s="98"/>
      <c r="E13" s="98"/>
      <c r="F13" s="98"/>
      <c r="G13" s="98"/>
      <c r="H13" s="98"/>
      <c r="I13" s="98"/>
      <c r="J13" s="98"/>
      <c r="K13" s="98"/>
      <c r="L13" s="98"/>
    </row>
    <row r="14" spans="1:12" x14ac:dyDescent="0.25">
      <c r="A14" s="97" t="s">
        <v>18</v>
      </c>
      <c r="B14" s="98">
        <v>726</v>
      </c>
      <c r="C14" s="98"/>
      <c r="D14" s="98"/>
      <c r="E14" s="98"/>
      <c r="F14" s="98"/>
      <c r="G14" s="98"/>
      <c r="H14" s="98"/>
      <c r="I14" s="98"/>
      <c r="J14" s="98"/>
      <c r="K14" s="98"/>
      <c r="L14" s="98"/>
    </row>
    <row r="15" spans="1:12" x14ac:dyDescent="0.25">
      <c r="A15" s="97" t="s">
        <v>58</v>
      </c>
      <c r="B15" s="98" t="s">
        <v>732</v>
      </c>
      <c r="C15" s="98"/>
      <c r="D15" s="98"/>
      <c r="E15" s="98"/>
      <c r="F15" s="98"/>
      <c r="G15" s="98"/>
      <c r="H15" s="98"/>
      <c r="I15" s="98"/>
      <c r="J15" s="98"/>
      <c r="K15" s="98"/>
      <c r="L15" s="98"/>
    </row>
    <row r="16" spans="1:12" x14ac:dyDescent="0.25">
      <c r="A16" s="97" t="s">
        <v>59</v>
      </c>
      <c r="B16" s="98" t="s">
        <v>733</v>
      </c>
      <c r="C16" s="98"/>
      <c r="D16" s="98"/>
      <c r="E16" s="98"/>
      <c r="F16" s="98"/>
      <c r="G16" s="98"/>
      <c r="H16" s="98"/>
      <c r="I16" s="98"/>
      <c r="J16" s="98"/>
      <c r="K16" s="98"/>
      <c r="L16" s="98"/>
    </row>
    <row r="17" spans="1:12" ht="39.6" x14ac:dyDescent="0.25">
      <c r="A17" s="97" t="s">
        <v>360</v>
      </c>
      <c r="B17" s="98" t="s">
        <v>809</v>
      </c>
      <c r="C17" s="98"/>
      <c r="D17" s="98"/>
      <c r="E17" s="98"/>
      <c r="F17" s="98"/>
      <c r="G17" s="98"/>
      <c r="H17" s="98"/>
      <c r="I17" s="98"/>
      <c r="J17" s="98"/>
      <c r="K17" s="98"/>
      <c r="L17" s="98"/>
    </row>
    <row r="18" spans="1:12" x14ac:dyDescent="0.25">
      <c r="A18" s="97" t="s">
        <v>19</v>
      </c>
      <c r="B18" s="102">
        <v>45135</v>
      </c>
      <c r="C18" s="98"/>
      <c r="D18" s="98"/>
      <c r="E18" s="98"/>
      <c r="F18" s="98"/>
      <c r="G18" s="98"/>
      <c r="H18" s="98"/>
      <c r="I18" s="98"/>
      <c r="J18" s="98"/>
      <c r="K18" s="98"/>
      <c r="L18" s="98"/>
    </row>
    <row r="19" spans="1:12" x14ac:dyDescent="0.25">
      <c r="A19" s="97" t="s">
        <v>20</v>
      </c>
      <c r="B19" s="110"/>
      <c r="C19" s="98"/>
      <c r="D19" s="98"/>
      <c r="E19" s="98"/>
      <c r="F19" s="98"/>
      <c r="G19" s="98"/>
      <c r="H19" s="98"/>
      <c r="I19" s="98"/>
      <c r="J19" s="98"/>
      <c r="K19" s="98"/>
      <c r="L19" s="98"/>
    </row>
    <row r="20" spans="1:12" x14ac:dyDescent="0.25">
      <c r="A20" s="97" t="s">
        <v>269</v>
      </c>
      <c r="B20" s="92" t="s">
        <v>361</v>
      </c>
      <c r="C20" s="98"/>
      <c r="D20" s="98"/>
      <c r="E20" s="98"/>
      <c r="F20" s="98"/>
      <c r="G20" s="98"/>
      <c r="H20" s="98"/>
      <c r="I20" s="98"/>
      <c r="J20" s="98"/>
      <c r="K20" s="98"/>
      <c r="L20" s="98"/>
    </row>
    <row r="21" spans="1:12" x14ac:dyDescent="0.25">
      <c r="A21" s="90" t="s">
        <v>895</v>
      </c>
      <c r="B21" s="92" t="s">
        <v>846</v>
      </c>
      <c r="C21" s="98"/>
      <c r="D21" s="98"/>
      <c r="E21" s="98"/>
      <c r="F21" s="98"/>
      <c r="G21" s="98"/>
      <c r="H21" s="98"/>
      <c r="I21" s="98"/>
      <c r="J21" s="98"/>
      <c r="K21" s="98"/>
      <c r="L21" s="98"/>
    </row>
    <row r="23" spans="1:12" x14ac:dyDescent="0.25">
      <c r="B23" s="107" t="str">
        <f>HYPERLINK("#'Factor List'!A1","Back to Factor List")</f>
        <v>Back to Factor List</v>
      </c>
    </row>
    <row r="24" spans="1:12" x14ac:dyDescent="0.25">
      <c r="B24" s="107" t="s">
        <v>839</v>
      </c>
    </row>
    <row r="26" spans="1:12" x14ac:dyDescent="0.25">
      <c r="A26" s="99" t="s">
        <v>446</v>
      </c>
      <c r="B26" s="99">
        <v>50</v>
      </c>
      <c r="C26" s="99">
        <v>51</v>
      </c>
      <c r="D26" s="99">
        <v>52</v>
      </c>
      <c r="E26" s="99">
        <v>53</v>
      </c>
      <c r="F26" s="99">
        <v>54</v>
      </c>
      <c r="G26" s="99">
        <v>55</v>
      </c>
      <c r="H26" s="99">
        <v>56</v>
      </c>
      <c r="I26" s="99">
        <v>57</v>
      </c>
      <c r="J26" s="99">
        <v>58</v>
      </c>
      <c r="K26" s="99">
        <v>59</v>
      </c>
      <c r="L26" s="99">
        <v>60</v>
      </c>
    </row>
    <row r="27" spans="1:12" x14ac:dyDescent="0.25">
      <c r="A27" s="100">
        <v>0</v>
      </c>
      <c r="B27" s="101">
        <v>8.86</v>
      </c>
      <c r="C27" s="101">
        <v>8.1</v>
      </c>
      <c r="D27" s="101">
        <v>7.31</v>
      </c>
      <c r="E27" s="101">
        <v>6.49</v>
      </c>
      <c r="F27" s="101">
        <v>5.63</v>
      </c>
      <c r="G27" s="101">
        <v>4.74</v>
      </c>
      <c r="H27" s="101">
        <v>3.83</v>
      </c>
      <c r="I27" s="101">
        <v>2.9</v>
      </c>
      <c r="J27" s="101">
        <v>1.95</v>
      </c>
      <c r="K27" s="101">
        <v>0.99</v>
      </c>
      <c r="L27" s="101">
        <v>0</v>
      </c>
    </row>
    <row r="28" spans="1:12" x14ac:dyDescent="0.25">
      <c r="A28" s="100">
        <v>1</v>
      </c>
      <c r="B28" s="101">
        <v>8.8000000000000007</v>
      </c>
      <c r="C28" s="101">
        <v>8.0299999999999994</v>
      </c>
      <c r="D28" s="101">
        <v>7.24</v>
      </c>
      <c r="E28" s="101">
        <v>6.42</v>
      </c>
      <c r="F28" s="101">
        <v>5.56</v>
      </c>
      <c r="G28" s="101">
        <v>4.67</v>
      </c>
      <c r="H28" s="101">
        <v>3.75</v>
      </c>
      <c r="I28" s="101">
        <v>2.82</v>
      </c>
      <c r="J28" s="101">
        <v>1.87</v>
      </c>
      <c r="K28" s="101">
        <v>0.9</v>
      </c>
      <c r="L28" s="101"/>
    </row>
    <row r="29" spans="1:12" x14ac:dyDescent="0.25">
      <c r="A29" s="100">
        <v>2</v>
      </c>
      <c r="B29" s="101">
        <v>8.73</v>
      </c>
      <c r="C29" s="101">
        <v>7.97</v>
      </c>
      <c r="D29" s="101">
        <v>7.17</v>
      </c>
      <c r="E29" s="101">
        <v>6.35</v>
      </c>
      <c r="F29" s="101">
        <v>5.49</v>
      </c>
      <c r="G29" s="101">
        <v>4.59</v>
      </c>
      <c r="H29" s="101">
        <v>3.68</v>
      </c>
      <c r="I29" s="101">
        <v>2.74</v>
      </c>
      <c r="J29" s="101">
        <v>1.79</v>
      </c>
      <c r="K29" s="101">
        <v>0.82</v>
      </c>
      <c r="L29" s="101"/>
    </row>
    <row r="30" spans="1:12" x14ac:dyDescent="0.25">
      <c r="A30" s="100">
        <v>3</v>
      </c>
      <c r="B30" s="101">
        <v>8.67</v>
      </c>
      <c r="C30" s="101">
        <v>7.9</v>
      </c>
      <c r="D30" s="101">
        <v>7.1</v>
      </c>
      <c r="E30" s="101">
        <v>6.27</v>
      </c>
      <c r="F30" s="101">
        <v>5.41</v>
      </c>
      <c r="G30" s="101">
        <v>4.5199999999999996</v>
      </c>
      <c r="H30" s="101">
        <v>3.6</v>
      </c>
      <c r="I30" s="101">
        <v>2.66</v>
      </c>
      <c r="J30" s="101">
        <v>1.71</v>
      </c>
      <c r="K30" s="101">
        <v>0.74</v>
      </c>
      <c r="L30" s="101"/>
    </row>
    <row r="31" spans="1:12" x14ac:dyDescent="0.25">
      <c r="A31" s="100">
        <v>4</v>
      </c>
      <c r="B31" s="101">
        <v>8.61</v>
      </c>
      <c r="C31" s="101">
        <v>7.84</v>
      </c>
      <c r="D31" s="101">
        <v>7.04</v>
      </c>
      <c r="E31" s="101">
        <v>6.2</v>
      </c>
      <c r="F31" s="101">
        <v>5.34</v>
      </c>
      <c r="G31" s="101">
        <v>4.4400000000000004</v>
      </c>
      <c r="H31" s="101">
        <v>3.52</v>
      </c>
      <c r="I31" s="101">
        <v>2.58</v>
      </c>
      <c r="J31" s="101">
        <v>1.63</v>
      </c>
      <c r="K31" s="101">
        <v>0.66</v>
      </c>
      <c r="L31" s="101"/>
    </row>
    <row r="32" spans="1:12" x14ac:dyDescent="0.25">
      <c r="A32" s="100">
        <v>5</v>
      </c>
      <c r="B32" s="101">
        <v>8.5399999999999991</v>
      </c>
      <c r="C32" s="101">
        <v>7.77</v>
      </c>
      <c r="D32" s="101">
        <v>6.97</v>
      </c>
      <c r="E32" s="101">
        <v>6.13</v>
      </c>
      <c r="F32" s="101">
        <v>5.26</v>
      </c>
      <c r="G32" s="101">
        <v>4.3600000000000003</v>
      </c>
      <c r="H32" s="101">
        <v>3.44</v>
      </c>
      <c r="I32" s="101">
        <v>2.5099999999999998</v>
      </c>
      <c r="J32" s="101">
        <v>1.55</v>
      </c>
      <c r="K32" s="101">
        <v>0.57999999999999996</v>
      </c>
      <c r="L32" s="101"/>
    </row>
    <row r="33" spans="1:12" x14ac:dyDescent="0.25">
      <c r="A33" s="100">
        <v>6</v>
      </c>
      <c r="B33" s="101">
        <v>8.48</v>
      </c>
      <c r="C33" s="101">
        <v>7.7</v>
      </c>
      <c r="D33" s="101">
        <v>6.9</v>
      </c>
      <c r="E33" s="101">
        <v>6.06</v>
      </c>
      <c r="F33" s="101">
        <v>5.19</v>
      </c>
      <c r="G33" s="101">
        <v>4.29</v>
      </c>
      <c r="H33" s="101">
        <v>3.37</v>
      </c>
      <c r="I33" s="101">
        <v>2.4300000000000002</v>
      </c>
      <c r="J33" s="101">
        <v>1.47</v>
      </c>
      <c r="K33" s="101">
        <v>0.49</v>
      </c>
      <c r="L33" s="101"/>
    </row>
    <row r="34" spans="1:12" x14ac:dyDescent="0.25">
      <c r="A34" s="100">
        <v>7</v>
      </c>
      <c r="B34" s="101">
        <v>8.42</v>
      </c>
      <c r="C34" s="101">
        <v>7.64</v>
      </c>
      <c r="D34" s="101">
        <v>6.83</v>
      </c>
      <c r="E34" s="101">
        <v>5.99</v>
      </c>
      <c r="F34" s="101">
        <v>5.12</v>
      </c>
      <c r="G34" s="101">
        <v>4.21</v>
      </c>
      <c r="H34" s="101">
        <v>3.29</v>
      </c>
      <c r="I34" s="101">
        <v>2.35</v>
      </c>
      <c r="J34" s="101">
        <v>1.39</v>
      </c>
      <c r="K34" s="101">
        <v>0.41</v>
      </c>
      <c r="L34" s="101"/>
    </row>
    <row r="35" spans="1:12" x14ac:dyDescent="0.25">
      <c r="A35" s="100">
        <v>8</v>
      </c>
      <c r="B35" s="101">
        <v>8.35</v>
      </c>
      <c r="C35" s="101">
        <v>7.57</v>
      </c>
      <c r="D35" s="101">
        <v>6.76</v>
      </c>
      <c r="E35" s="101">
        <v>5.92</v>
      </c>
      <c r="F35" s="101">
        <v>5.04</v>
      </c>
      <c r="G35" s="101">
        <v>4.1399999999999997</v>
      </c>
      <c r="H35" s="101">
        <v>3.21</v>
      </c>
      <c r="I35" s="101">
        <v>2.27</v>
      </c>
      <c r="J35" s="101">
        <v>1.31</v>
      </c>
      <c r="K35" s="101">
        <v>0.33</v>
      </c>
      <c r="L35" s="101"/>
    </row>
    <row r="36" spans="1:12" x14ac:dyDescent="0.25">
      <c r="A36" s="100">
        <v>9</v>
      </c>
      <c r="B36" s="101">
        <v>8.2899999999999991</v>
      </c>
      <c r="C36" s="101">
        <v>7.51</v>
      </c>
      <c r="D36" s="101">
        <v>6.69</v>
      </c>
      <c r="E36" s="101">
        <v>5.85</v>
      </c>
      <c r="F36" s="101">
        <v>4.97</v>
      </c>
      <c r="G36" s="101">
        <v>4.0599999999999996</v>
      </c>
      <c r="H36" s="101">
        <v>3.13</v>
      </c>
      <c r="I36" s="101">
        <v>2.19</v>
      </c>
      <c r="J36" s="101">
        <v>1.23</v>
      </c>
      <c r="K36" s="101">
        <v>0.25</v>
      </c>
      <c r="L36" s="101"/>
    </row>
    <row r="37" spans="1:12" x14ac:dyDescent="0.25">
      <c r="A37" s="100">
        <v>10</v>
      </c>
      <c r="B37" s="101">
        <v>8.23</v>
      </c>
      <c r="C37" s="101">
        <v>7.44</v>
      </c>
      <c r="D37" s="101">
        <v>6.62</v>
      </c>
      <c r="E37" s="101">
        <v>5.78</v>
      </c>
      <c r="F37" s="101">
        <v>4.8899999999999997</v>
      </c>
      <c r="G37" s="101">
        <v>3.98</v>
      </c>
      <c r="H37" s="101">
        <v>3.06</v>
      </c>
      <c r="I37" s="101">
        <v>2.11</v>
      </c>
      <c r="J37" s="101">
        <v>1.1499999999999999</v>
      </c>
      <c r="K37" s="101">
        <v>0.16</v>
      </c>
      <c r="L37" s="101"/>
    </row>
    <row r="38" spans="1:12" x14ac:dyDescent="0.25">
      <c r="A38" s="100">
        <v>11</v>
      </c>
      <c r="B38" s="101">
        <v>8.16</v>
      </c>
      <c r="C38" s="101">
        <v>7.38</v>
      </c>
      <c r="D38" s="101">
        <v>6.56</v>
      </c>
      <c r="E38" s="101">
        <v>5.7</v>
      </c>
      <c r="F38" s="101">
        <v>4.82</v>
      </c>
      <c r="G38" s="101">
        <v>3.91</v>
      </c>
      <c r="H38" s="101">
        <v>2.98</v>
      </c>
      <c r="I38" s="101">
        <v>2.0299999999999998</v>
      </c>
      <c r="J38" s="101">
        <v>1.07</v>
      </c>
      <c r="K38" s="101">
        <v>0.08</v>
      </c>
      <c r="L38" s="101"/>
    </row>
    <row r="44" spans="1:12" ht="39.6" customHeight="1" x14ac:dyDescent="0.25"/>
    <row r="46" spans="1:12" ht="27.6" customHeight="1" x14ac:dyDescent="0.25"/>
  </sheetData>
  <sheetProtection algorithmName="SHA-512" hashValue="k0++jLE4lOk5ZyABTsrywGE72I+2edFmxkUSVCpEBERYKvg8UnPS7iQR2wGJi6pC8Uq1ireoRJAQuOD6Qe044A==" saltValue="XI+0rPsPM74GBp33VQUN6w==" spinCount="100000" sheet="1" objects="1" scenarios="1"/>
  <conditionalFormatting sqref="A26:A38">
    <cfRule type="expression" dxfId="123" priority="11" stopIfTrue="1">
      <formula>MOD(ROW(),2)=0</formula>
    </cfRule>
    <cfRule type="expression" dxfId="122" priority="12" stopIfTrue="1">
      <formula>MOD(ROW(),2)&lt;&gt;0</formula>
    </cfRule>
  </conditionalFormatting>
  <conditionalFormatting sqref="B26:L38">
    <cfRule type="expression" dxfId="121" priority="13" stopIfTrue="1">
      <formula>MOD(ROW(),2)=0</formula>
    </cfRule>
    <cfRule type="expression" dxfId="120" priority="14" stopIfTrue="1">
      <formula>MOD(ROW(),2)&lt;&gt;0</formula>
    </cfRule>
  </conditionalFormatting>
  <conditionalFormatting sqref="A6:A16 A18:A20">
    <cfRule type="expression" dxfId="119" priority="15" stopIfTrue="1">
      <formula>MOD(ROW(),2)=0</formula>
    </cfRule>
    <cfRule type="expression" dxfId="118" priority="16" stopIfTrue="1">
      <formula>MOD(ROW(),2)&lt;&gt;0</formula>
    </cfRule>
  </conditionalFormatting>
  <conditionalFormatting sqref="B6:L17 C18:L21">
    <cfRule type="expression" dxfId="117" priority="17" stopIfTrue="1">
      <formula>MOD(ROW(),2)=0</formula>
    </cfRule>
    <cfRule type="expression" dxfId="116" priority="18" stopIfTrue="1">
      <formula>MOD(ROW(),2)&lt;&gt;0</formula>
    </cfRule>
  </conditionalFormatting>
  <conditionalFormatting sqref="B18:B21">
    <cfRule type="expression" dxfId="115" priority="7" stopIfTrue="1">
      <formula>MOD(ROW(),2)=0</formula>
    </cfRule>
    <cfRule type="expression" dxfId="114" priority="8" stopIfTrue="1">
      <formula>MOD(ROW(),2)&lt;&gt;0</formula>
    </cfRule>
  </conditionalFormatting>
  <conditionalFormatting sqref="A17">
    <cfRule type="expression" dxfId="113" priority="5" stopIfTrue="1">
      <formula>MOD(ROW(),2)=0</formula>
    </cfRule>
    <cfRule type="expression" dxfId="112" priority="6" stopIfTrue="1">
      <formula>MOD(ROW(),2)&lt;&gt;0</formula>
    </cfRule>
  </conditionalFormatting>
  <conditionalFormatting sqref="A21">
    <cfRule type="expression" dxfId="111" priority="1" stopIfTrue="1">
      <formula>MOD(ROW(),2)=0</formula>
    </cfRule>
    <cfRule type="expression" dxfId="110" priority="2" stopIfTrue="1">
      <formula>MOD(ROW(),2)&lt;&gt;0</formula>
    </cfRule>
  </conditionalFormatting>
  <hyperlinks>
    <hyperlink ref="B24" location="Assumptions!A1" display="Assumptions" xr:uid="{8D74EA53-E8B3-41EF-BD35-061EE3A76CD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codeName="Sheet122"/>
  <dimension ref="A1:Q46"/>
  <sheetViews>
    <sheetView showGridLines="0" zoomScale="85" zoomScaleNormal="85" workbookViewId="0">
      <selection activeCell="J22" sqref="J22"/>
    </sheetView>
  </sheetViews>
  <sheetFormatPr defaultColWidth="10" defaultRowHeight="13.2" x14ac:dyDescent="0.25"/>
  <cols>
    <col min="1" max="1" width="31.5546875" style="28" customWidth="1"/>
    <col min="2" max="17" width="22.5546875" style="28" customWidth="1"/>
    <col min="18" max="16384" width="10" style="28"/>
  </cols>
  <sheetData>
    <row r="1" spans="1:17" ht="21" x14ac:dyDescent="0.4">
      <c r="A1" s="55" t="s">
        <v>4</v>
      </c>
      <c r="B1" s="56"/>
      <c r="C1" s="56"/>
      <c r="D1" s="56"/>
      <c r="E1" s="56"/>
      <c r="F1" s="56"/>
      <c r="G1" s="56"/>
      <c r="H1" s="56"/>
      <c r="I1" s="56"/>
    </row>
    <row r="2" spans="1:17"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7" ht="15.6" x14ac:dyDescent="0.3">
      <c r="A3" s="59" t="str">
        <f>TABLE_FACTOR_TYPE&amp;" - x-"&amp;TABLE_SERIES_NUMBER</f>
        <v>ARBO - x-727</v>
      </c>
      <c r="B3" s="58"/>
      <c r="C3" s="58"/>
      <c r="D3" s="58"/>
      <c r="E3" s="58"/>
      <c r="F3" s="58"/>
      <c r="G3" s="58"/>
      <c r="H3" s="58"/>
      <c r="I3" s="58"/>
    </row>
    <row r="4" spans="1:17" x14ac:dyDescent="0.25">
      <c r="A4" s="60"/>
    </row>
    <row r="6" spans="1:17" x14ac:dyDescent="0.25">
      <c r="A6" s="95" t="s">
        <v>24</v>
      </c>
      <c r="B6" s="96" t="s">
        <v>26</v>
      </c>
      <c r="C6" s="96"/>
      <c r="D6" s="96"/>
      <c r="E6" s="96"/>
      <c r="F6" s="96"/>
      <c r="G6" s="96"/>
      <c r="H6" s="96"/>
      <c r="I6" s="96"/>
      <c r="J6" s="96"/>
      <c r="K6" s="96"/>
      <c r="L6" s="96"/>
      <c r="M6" s="96"/>
      <c r="N6" s="96"/>
      <c r="O6" s="96"/>
      <c r="P6" s="96"/>
      <c r="Q6" s="96"/>
    </row>
    <row r="7" spans="1:17" x14ac:dyDescent="0.25">
      <c r="A7" s="97" t="s">
        <v>16</v>
      </c>
      <c r="B7" s="98" t="s">
        <v>351</v>
      </c>
      <c r="C7" s="98"/>
      <c r="D7" s="98"/>
      <c r="E7" s="98"/>
      <c r="F7" s="98"/>
      <c r="G7" s="98"/>
      <c r="H7" s="98"/>
      <c r="I7" s="98"/>
      <c r="J7" s="98"/>
      <c r="K7" s="98"/>
      <c r="L7" s="98"/>
      <c r="M7" s="98"/>
      <c r="N7" s="98"/>
      <c r="O7" s="98"/>
      <c r="P7" s="98"/>
      <c r="Q7" s="98"/>
    </row>
    <row r="8" spans="1:17" x14ac:dyDescent="0.25">
      <c r="A8" s="97" t="s">
        <v>56</v>
      </c>
      <c r="B8" s="98" t="s">
        <v>50</v>
      </c>
      <c r="C8" s="98"/>
      <c r="D8" s="98"/>
      <c r="E8" s="98"/>
      <c r="F8" s="98"/>
      <c r="G8" s="98"/>
      <c r="H8" s="98"/>
      <c r="I8" s="98"/>
      <c r="J8" s="98"/>
      <c r="K8" s="98"/>
      <c r="L8" s="98"/>
      <c r="M8" s="98"/>
      <c r="N8" s="98"/>
      <c r="O8" s="98"/>
      <c r="P8" s="98"/>
      <c r="Q8" s="98"/>
    </row>
    <row r="9" spans="1:17" x14ac:dyDescent="0.25">
      <c r="A9" s="97" t="s">
        <v>17</v>
      </c>
      <c r="B9" s="98" t="s">
        <v>717</v>
      </c>
      <c r="C9" s="98"/>
      <c r="D9" s="98"/>
      <c r="E9" s="98"/>
      <c r="F9" s="98"/>
      <c r="G9" s="98"/>
      <c r="H9" s="98"/>
      <c r="I9" s="98"/>
      <c r="J9" s="98"/>
      <c r="K9" s="98"/>
      <c r="L9" s="98"/>
      <c r="M9" s="98"/>
      <c r="N9" s="98"/>
      <c r="O9" s="98"/>
      <c r="P9" s="98"/>
      <c r="Q9" s="98"/>
    </row>
    <row r="10" spans="1:17" x14ac:dyDescent="0.25">
      <c r="A10" s="97" t="s">
        <v>2</v>
      </c>
      <c r="B10" s="98" t="s">
        <v>734</v>
      </c>
      <c r="C10" s="98"/>
      <c r="D10" s="98"/>
      <c r="E10" s="98"/>
      <c r="F10" s="98"/>
      <c r="G10" s="98"/>
      <c r="H10" s="98"/>
      <c r="I10" s="98"/>
      <c r="J10" s="98"/>
      <c r="K10" s="98"/>
      <c r="L10" s="98"/>
      <c r="M10" s="98"/>
      <c r="N10" s="98"/>
      <c r="O10" s="98"/>
      <c r="P10" s="98"/>
      <c r="Q10" s="98"/>
    </row>
    <row r="11" spans="1:17" x14ac:dyDescent="0.25">
      <c r="A11" s="97" t="s">
        <v>23</v>
      </c>
      <c r="B11" s="98" t="s">
        <v>355</v>
      </c>
      <c r="C11" s="98"/>
      <c r="D11" s="98"/>
      <c r="E11" s="98"/>
      <c r="F11" s="98"/>
      <c r="G11" s="98"/>
      <c r="H11" s="98"/>
      <c r="I11" s="98"/>
      <c r="J11" s="98"/>
      <c r="K11" s="98"/>
      <c r="L11" s="98"/>
      <c r="M11" s="98"/>
      <c r="N11" s="98"/>
      <c r="O11" s="98"/>
      <c r="P11" s="98"/>
      <c r="Q11" s="98"/>
    </row>
    <row r="12" spans="1:17" x14ac:dyDescent="0.25">
      <c r="A12" s="97" t="s">
        <v>271</v>
      </c>
      <c r="B12" s="98" t="s">
        <v>719</v>
      </c>
      <c r="C12" s="98"/>
      <c r="D12" s="98"/>
      <c r="E12" s="98"/>
      <c r="F12" s="98"/>
      <c r="G12" s="98"/>
      <c r="H12" s="98"/>
      <c r="I12" s="98"/>
      <c r="J12" s="98"/>
      <c r="K12" s="98"/>
      <c r="L12" s="98"/>
      <c r="M12" s="98"/>
      <c r="N12" s="98"/>
      <c r="O12" s="98"/>
      <c r="P12" s="98"/>
      <c r="Q12" s="98"/>
    </row>
    <row r="13" spans="1:17" x14ac:dyDescent="0.25">
      <c r="A13" s="97" t="s">
        <v>57</v>
      </c>
      <c r="B13" s="98">
        <v>1</v>
      </c>
      <c r="C13" s="98"/>
      <c r="D13" s="98"/>
      <c r="E13" s="98"/>
      <c r="F13" s="98"/>
      <c r="G13" s="98"/>
      <c r="H13" s="98"/>
      <c r="I13" s="98"/>
      <c r="J13" s="98"/>
      <c r="K13" s="98"/>
      <c r="L13" s="98"/>
      <c r="M13" s="98"/>
      <c r="N13" s="98"/>
      <c r="O13" s="98"/>
      <c r="P13" s="98"/>
      <c r="Q13" s="98"/>
    </row>
    <row r="14" spans="1:17" x14ac:dyDescent="0.25">
      <c r="A14" s="97" t="s">
        <v>18</v>
      </c>
      <c r="B14" s="98">
        <v>727</v>
      </c>
      <c r="C14" s="98"/>
      <c r="D14" s="98"/>
      <c r="E14" s="98"/>
      <c r="F14" s="98"/>
      <c r="G14" s="98"/>
      <c r="H14" s="98"/>
      <c r="I14" s="98"/>
      <c r="J14" s="98"/>
      <c r="K14" s="98"/>
      <c r="L14" s="98"/>
      <c r="M14" s="98"/>
      <c r="N14" s="98"/>
      <c r="O14" s="98"/>
      <c r="P14" s="98"/>
      <c r="Q14" s="98"/>
    </row>
    <row r="15" spans="1:17" x14ac:dyDescent="0.25">
      <c r="A15" s="97" t="s">
        <v>58</v>
      </c>
      <c r="B15" s="98" t="s">
        <v>735</v>
      </c>
      <c r="C15" s="98"/>
      <c r="D15" s="98"/>
      <c r="E15" s="98"/>
      <c r="F15" s="98"/>
      <c r="G15" s="98"/>
      <c r="H15" s="98"/>
      <c r="I15" s="98"/>
      <c r="J15" s="98"/>
      <c r="K15" s="98"/>
      <c r="L15" s="98"/>
      <c r="M15" s="98"/>
      <c r="N15" s="98"/>
      <c r="O15" s="98"/>
      <c r="P15" s="98"/>
      <c r="Q15" s="98"/>
    </row>
    <row r="16" spans="1:17" x14ac:dyDescent="0.25">
      <c r="A16" s="97" t="s">
        <v>59</v>
      </c>
      <c r="B16" s="98" t="s">
        <v>736</v>
      </c>
      <c r="C16" s="98"/>
      <c r="D16" s="98"/>
      <c r="E16" s="98"/>
      <c r="F16" s="98"/>
      <c r="G16" s="98"/>
      <c r="H16" s="98"/>
      <c r="I16" s="98"/>
      <c r="J16" s="98"/>
      <c r="K16" s="98"/>
      <c r="L16" s="98"/>
      <c r="M16" s="98"/>
      <c r="N16" s="98"/>
      <c r="O16" s="98"/>
      <c r="P16" s="98"/>
      <c r="Q16" s="98"/>
    </row>
    <row r="17" spans="1:17" ht="39.6" x14ac:dyDescent="0.25">
      <c r="A17" s="97" t="s">
        <v>360</v>
      </c>
      <c r="B17" s="98" t="s">
        <v>809</v>
      </c>
      <c r="C17" s="98"/>
      <c r="D17" s="98"/>
      <c r="E17" s="98"/>
      <c r="F17" s="98"/>
      <c r="G17" s="98"/>
      <c r="H17" s="98"/>
      <c r="I17" s="98"/>
      <c r="J17" s="98"/>
      <c r="K17" s="98"/>
      <c r="L17" s="98"/>
      <c r="M17" s="98"/>
      <c r="N17" s="98"/>
      <c r="O17" s="98"/>
      <c r="P17" s="98"/>
      <c r="Q17" s="98"/>
    </row>
    <row r="18" spans="1:17" x14ac:dyDescent="0.25">
      <c r="A18" s="97" t="s">
        <v>19</v>
      </c>
      <c r="B18" s="102">
        <v>45135</v>
      </c>
      <c r="C18" s="98"/>
      <c r="D18" s="98"/>
      <c r="E18" s="98"/>
      <c r="F18" s="98"/>
      <c r="G18" s="98"/>
      <c r="H18" s="98"/>
      <c r="I18" s="98"/>
      <c r="J18" s="98"/>
      <c r="K18" s="98"/>
      <c r="L18" s="98"/>
      <c r="M18" s="98"/>
      <c r="N18" s="98"/>
      <c r="O18" s="98"/>
      <c r="P18" s="98"/>
      <c r="Q18" s="98"/>
    </row>
    <row r="19" spans="1:17" x14ac:dyDescent="0.25">
      <c r="A19" s="97" t="s">
        <v>20</v>
      </c>
      <c r="B19" s="110"/>
      <c r="C19" s="98"/>
      <c r="D19" s="98"/>
      <c r="E19" s="98"/>
      <c r="F19" s="98"/>
      <c r="G19" s="98"/>
      <c r="H19" s="98"/>
      <c r="I19" s="98"/>
      <c r="J19" s="98"/>
      <c r="K19" s="98"/>
      <c r="L19" s="98"/>
      <c r="M19" s="98"/>
      <c r="N19" s="98"/>
      <c r="O19" s="98"/>
      <c r="P19" s="98"/>
      <c r="Q19" s="98"/>
    </row>
    <row r="20" spans="1:17" x14ac:dyDescent="0.25">
      <c r="A20" s="97" t="s">
        <v>269</v>
      </c>
      <c r="B20" s="92" t="s">
        <v>361</v>
      </c>
      <c r="C20" s="98"/>
      <c r="D20" s="98"/>
      <c r="E20" s="98"/>
      <c r="F20" s="98"/>
      <c r="G20" s="98"/>
      <c r="H20" s="98"/>
      <c r="I20" s="98"/>
      <c r="J20" s="98"/>
      <c r="K20" s="98"/>
      <c r="L20" s="98"/>
      <c r="M20" s="98"/>
      <c r="N20" s="98"/>
      <c r="O20" s="98"/>
      <c r="P20" s="98"/>
      <c r="Q20" s="98"/>
    </row>
    <row r="21" spans="1:17" x14ac:dyDescent="0.25">
      <c r="A21" s="90" t="s">
        <v>895</v>
      </c>
      <c r="B21" s="92" t="s">
        <v>846</v>
      </c>
      <c r="C21" s="98"/>
      <c r="D21" s="98"/>
      <c r="E21" s="98"/>
      <c r="F21" s="98"/>
      <c r="G21" s="98"/>
      <c r="H21" s="98"/>
      <c r="I21" s="98"/>
      <c r="J21" s="98"/>
      <c r="K21" s="98"/>
      <c r="L21" s="98"/>
      <c r="M21" s="98"/>
      <c r="N21" s="98"/>
      <c r="O21" s="98"/>
      <c r="P21" s="98"/>
      <c r="Q21" s="98"/>
    </row>
    <row r="23" spans="1:17" x14ac:dyDescent="0.25">
      <c r="B23" s="107" t="str">
        <f>HYPERLINK("#'Factor List'!A1","Back to Factor List")</f>
        <v>Back to Factor List</v>
      </c>
    </row>
    <row r="24" spans="1:17" x14ac:dyDescent="0.25">
      <c r="B24" s="107" t="s">
        <v>839</v>
      </c>
    </row>
    <row r="26" spans="1:17" x14ac:dyDescent="0.25">
      <c r="A26" s="99" t="s">
        <v>446</v>
      </c>
      <c r="B26" s="99">
        <v>50</v>
      </c>
      <c r="C26" s="99">
        <v>51</v>
      </c>
      <c r="D26" s="99">
        <v>52</v>
      </c>
      <c r="E26" s="99">
        <v>53</v>
      </c>
      <c r="F26" s="99">
        <v>54</v>
      </c>
      <c r="G26" s="99">
        <v>55</v>
      </c>
      <c r="H26" s="99">
        <v>56</v>
      </c>
      <c r="I26" s="99">
        <v>57</v>
      </c>
      <c r="J26" s="99">
        <v>58</v>
      </c>
      <c r="K26" s="99">
        <v>59</v>
      </c>
      <c r="L26" s="99">
        <v>60</v>
      </c>
      <c r="M26" s="99">
        <v>61</v>
      </c>
      <c r="N26" s="99">
        <v>62</v>
      </c>
      <c r="O26" s="99">
        <v>63</v>
      </c>
      <c r="P26" s="99">
        <v>64</v>
      </c>
      <c r="Q26" s="99">
        <v>65</v>
      </c>
    </row>
    <row r="27" spans="1:17" x14ac:dyDescent="0.25">
      <c r="A27" s="100">
        <v>0</v>
      </c>
      <c r="B27" s="101">
        <v>12.74</v>
      </c>
      <c r="C27" s="101">
        <v>12.06</v>
      </c>
      <c r="D27" s="101">
        <v>11.34</v>
      </c>
      <c r="E27" s="101">
        <v>10.59</v>
      </c>
      <c r="F27" s="101">
        <v>9.82</v>
      </c>
      <c r="G27" s="101">
        <v>9.01</v>
      </c>
      <c r="H27" s="101">
        <v>8.18</v>
      </c>
      <c r="I27" s="101">
        <v>7.33</v>
      </c>
      <c r="J27" s="101">
        <v>6.47</v>
      </c>
      <c r="K27" s="101">
        <v>5.6</v>
      </c>
      <c r="L27" s="101">
        <v>4.71</v>
      </c>
      <c r="M27" s="101">
        <v>3.81</v>
      </c>
      <c r="N27" s="101">
        <v>2.88</v>
      </c>
      <c r="O27" s="101">
        <v>1.94</v>
      </c>
      <c r="P27" s="101">
        <v>0.98</v>
      </c>
      <c r="Q27" s="101">
        <v>0</v>
      </c>
    </row>
    <row r="28" spans="1:17" x14ac:dyDescent="0.25">
      <c r="A28" s="100">
        <v>1</v>
      </c>
      <c r="B28" s="101">
        <v>12.69</v>
      </c>
      <c r="C28" s="101">
        <v>12</v>
      </c>
      <c r="D28" s="101">
        <v>11.28</v>
      </c>
      <c r="E28" s="101">
        <v>10.53</v>
      </c>
      <c r="F28" s="101">
        <v>9.75</v>
      </c>
      <c r="G28" s="101">
        <v>8.94</v>
      </c>
      <c r="H28" s="101">
        <v>8.11</v>
      </c>
      <c r="I28" s="101">
        <v>7.26</v>
      </c>
      <c r="J28" s="101">
        <v>6.4</v>
      </c>
      <c r="K28" s="101">
        <v>5.53</v>
      </c>
      <c r="L28" s="101">
        <v>4.6399999999999997</v>
      </c>
      <c r="M28" s="101">
        <v>3.73</v>
      </c>
      <c r="N28" s="101">
        <v>2.81</v>
      </c>
      <c r="O28" s="101">
        <v>1.86</v>
      </c>
      <c r="P28" s="101">
        <v>0.9</v>
      </c>
      <c r="Q28" s="101"/>
    </row>
    <row r="29" spans="1:17" x14ac:dyDescent="0.25">
      <c r="A29" s="100">
        <v>2</v>
      </c>
      <c r="B29" s="101">
        <v>12.63</v>
      </c>
      <c r="C29" s="101">
        <v>11.94</v>
      </c>
      <c r="D29" s="101">
        <v>11.21</v>
      </c>
      <c r="E29" s="101">
        <v>10.46</v>
      </c>
      <c r="F29" s="101">
        <v>9.68</v>
      </c>
      <c r="G29" s="101">
        <v>8.8699999999999992</v>
      </c>
      <c r="H29" s="101">
        <v>8.0399999999999991</v>
      </c>
      <c r="I29" s="101">
        <v>7.19</v>
      </c>
      <c r="J29" s="101">
        <v>6.33</v>
      </c>
      <c r="K29" s="101">
        <v>5.45</v>
      </c>
      <c r="L29" s="101">
        <v>4.5599999999999996</v>
      </c>
      <c r="M29" s="101">
        <v>3.65</v>
      </c>
      <c r="N29" s="101">
        <v>2.73</v>
      </c>
      <c r="O29" s="101">
        <v>1.78</v>
      </c>
      <c r="P29" s="101">
        <v>0.82</v>
      </c>
      <c r="Q29" s="101"/>
    </row>
    <row r="30" spans="1:17" x14ac:dyDescent="0.25">
      <c r="A30" s="100">
        <v>3</v>
      </c>
      <c r="B30" s="101">
        <v>12.57</v>
      </c>
      <c r="C30" s="101">
        <v>11.88</v>
      </c>
      <c r="D30" s="101">
        <v>11.15</v>
      </c>
      <c r="E30" s="101">
        <v>10.4</v>
      </c>
      <c r="F30" s="101">
        <v>9.61</v>
      </c>
      <c r="G30" s="101">
        <v>8.8000000000000007</v>
      </c>
      <c r="H30" s="101">
        <v>7.97</v>
      </c>
      <c r="I30" s="101">
        <v>7.12</v>
      </c>
      <c r="J30" s="101">
        <v>6.26</v>
      </c>
      <c r="K30" s="101">
        <v>5.38</v>
      </c>
      <c r="L30" s="101">
        <v>4.49</v>
      </c>
      <c r="M30" s="101">
        <v>3.58</v>
      </c>
      <c r="N30" s="101">
        <v>2.65</v>
      </c>
      <c r="O30" s="101">
        <v>1.7</v>
      </c>
      <c r="P30" s="101">
        <v>0.74</v>
      </c>
      <c r="Q30" s="101"/>
    </row>
    <row r="31" spans="1:17" x14ac:dyDescent="0.25">
      <c r="A31" s="100">
        <v>4</v>
      </c>
      <c r="B31" s="101">
        <v>12.51</v>
      </c>
      <c r="C31" s="101">
        <v>11.82</v>
      </c>
      <c r="D31" s="101">
        <v>11.09</v>
      </c>
      <c r="E31" s="101">
        <v>10.33</v>
      </c>
      <c r="F31" s="101">
        <v>9.5500000000000007</v>
      </c>
      <c r="G31" s="101">
        <v>8.73</v>
      </c>
      <c r="H31" s="101">
        <v>7.9</v>
      </c>
      <c r="I31" s="101">
        <v>7.05</v>
      </c>
      <c r="J31" s="101">
        <v>6.18</v>
      </c>
      <c r="K31" s="101">
        <v>5.3</v>
      </c>
      <c r="L31" s="101">
        <v>4.41</v>
      </c>
      <c r="M31" s="101">
        <v>3.5</v>
      </c>
      <c r="N31" s="101">
        <v>2.57</v>
      </c>
      <c r="O31" s="101">
        <v>1.62</v>
      </c>
      <c r="P31" s="101">
        <v>0.65</v>
      </c>
      <c r="Q31" s="101"/>
    </row>
    <row r="32" spans="1:17" x14ac:dyDescent="0.25">
      <c r="A32" s="100">
        <v>5</v>
      </c>
      <c r="B32" s="101">
        <v>12.46</v>
      </c>
      <c r="C32" s="101">
        <v>11.76</v>
      </c>
      <c r="D32" s="101">
        <v>11.03</v>
      </c>
      <c r="E32" s="101">
        <v>10.27</v>
      </c>
      <c r="F32" s="101">
        <v>9.48</v>
      </c>
      <c r="G32" s="101">
        <v>8.66</v>
      </c>
      <c r="H32" s="101">
        <v>7.83</v>
      </c>
      <c r="I32" s="101">
        <v>6.98</v>
      </c>
      <c r="J32" s="101">
        <v>6.11</v>
      </c>
      <c r="K32" s="101">
        <v>5.23</v>
      </c>
      <c r="L32" s="101">
        <v>4.33</v>
      </c>
      <c r="M32" s="101">
        <v>3.42</v>
      </c>
      <c r="N32" s="101">
        <v>2.4900000000000002</v>
      </c>
      <c r="O32" s="101">
        <v>1.54</v>
      </c>
      <c r="P32" s="101">
        <v>0.56999999999999995</v>
      </c>
      <c r="Q32" s="101"/>
    </row>
    <row r="33" spans="1:17" x14ac:dyDescent="0.25">
      <c r="A33" s="100">
        <v>6</v>
      </c>
      <c r="B33" s="101">
        <v>12.4</v>
      </c>
      <c r="C33" s="101">
        <v>11.7</v>
      </c>
      <c r="D33" s="101">
        <v>10.97</v>
      </c>
      <c r="E33" s="101">
        <v>10.210000000000001</v>
      </c>
      <c r="F33" s="101">
        <v>9.41</v>
      </c>
      <c r="G33" s="101">
        <v>8.59</v>
      </c>
      <c r="H33" s="101">
        <v>7.76</v>
      </c>
      <c r="I33" s="101">
        <v>6.9</v>
      </c>
      <c r="J33" s="101">
        <v>6.04</v>
      </c>
      <c r="K33" s="101">
        <v>5.16</v>
      </c>
      <c r="L33" s="101">
        <v>4.26</v>
      </c>
      <c r="M33" s="101">
        <v>3.34</v>
      </c>
      <c r="N33" s="101">
        <v>2.41</v>
      </c>
      <c r="O33" s="101">
        <v>1.46</v>
      </c>
      <c r="P33" s="101">
        <v>0.49</v>
      </c>
      <c r="Q33" s="101"/>
    </row>
    <row r="34" spans="1:17" x14ac:dyDescent="0.25">
      <c r="A34" s="100">
        <v>7</v>
      </c>
      <c r="B34" s="101">
        <v>12.34</v>
      </c>
      <c r="C34" s="101">
        <v>11.64</v>
      </c>
      <c r="D34" s="101">
        <v>10.9</v>
      </c>
      <c r="E34" s="101">
        <v>10.14</v>
      </c>
      <c r="F34" s="101">
        <v>9.35</v>
      </c>
      <c r="G34" s="101">
        <v>8.52</v>
      </c>
      <c r="H34" s="101">
        <v>7.69</v>
      </c>
      <c r="I34" s="101">
        <v>6.83</v>
      </c>
      <c r="J34" s="101">
        <v>5.96</v>
      </c>
      <c r="K34" s="101">
        <v>5.08</v>
      </c>
      <c r="L34" s="101">
        <v>4.18</v>
      </c>
      <c r="M34" s="101">
        <v>3.27</v>
      </c>
      <c r="N34" s="101">
        <v>2.33</v>
      </c>
      <c r="O34" s="101">
        <v>1.38</v>
      </c>
      <c r="P34" s="101">
        <v>0.41</v>
      </c>
      <c r="Q34" s="101"/>
    </row>
    <row r="35" spans="1:17" x14ac:dyDescent="0.25">
      <c r="A35" s="100">
        <v>8</v>
      </c>
      <c r="B35" s="101">
        <v>12.28</v>
      </c>
      <c r="C35" s="101">
        <v>11.58</v>
      </c>
      <c r="D35" s="101">
        <v>10.84</v>
      </c>
      <c r="E35" s="101">
        <v>10.08</v>
      </c>
      <c r="F35" s="101">
        <v>9.2799999999999994</v>
      </c>
      <c r="G35" s="101">
        <v>8.4499999999999993</v>
      </c>
      <c r="H35" s="101">
        <v>7.61</v>
      </c>
      <c r="I35" s="101">
        <v>6.76</v>
      </c>
      <c r="J35" s="101">
        <v>5.89</v>
      </c>
      <c r="K35" s="101">
        <v>5.01</v>
      </c>
      <c r="L35" s="101">
        <v>4.1100000000000003</v>
      </c>
      <c r="M35" s="101">
        <v>3.19</v>
      </c>
      <c r="N35" s="101">
        <v>2.2599999999999998</v>
      </c>
      <c r="O35" s="101">
        <v>1.3</v>
      </c>
      <c r="P35" s="101">
        <v>0.33</v>
      </c>
      <c r="Q35" s="101"/>
    </row>
    <row r="36" spans="1:17" x14ac:dyDescent="0.25">
      <c r="A36" s="100">
        <v>9</v>
      </c>
      <c r="B36" s="101">
        <v>12.23</v>
      </c>
      <c r="C36" s="101">
        <v>11.52</v>
      </c>
      <c r="D36" s="101">
        <v>10.78</v>
      </c>
      <c r="E36" s="101">
        <v>10.01</v>
      </c>
      <c r="F36" s="101">
        <v>9.2100000000000009</v>
      </c>
      <c r="G36" s="101">
        <v>8.39</v>
      </c>
      <c r="H36" s="101">
        <v>7.54</v>
      </c>
      <c r="I36" s="101">
        <v>6.69</v>
      </c>
      <c r="J36" s="101">
        <v>5.82</v>
      </c>
      <c r="K36" s="101">
        <v>4.93</v>
      </c>
      <c r="L36" s="101">
        <v>4.03</v>
      </c>
      <c r="M36" s="101">
        <v>3.11</v>
      </c>
      <c r="N36" s="101">
        <v>2.1800000000000002</v>
      </c>
      <c r="O36" s="101">
        <v>1.22</v>
      </c>
      <c r="P36" s="101">
        <v>0.25</v>
      </c>
      <c r="Q36" s="101"/>
    </row>
    <row r="37" spans="1:17" x14ac:dyDescent="0.25">
      <c r="A37" s="100">
        <v>10</v>
      </c>
      <c r="B37" s="101">
        <v>12.17</v>
      </c>
      <c r="C37" s="101">
        <v>11.46</v>
      </c>
      <c r="D37" s="101">
        <v>10.72</v>
      </c>
      <c r="E37" s="101">
        <v>9.9499999999999993</v>
      </c>
      <c r="F37" s="101">
        <v>9.14</v>
      </c>
      <c r="G37" s="101">
        <v>8.32</v>
      </c>
      <c r="H37" s="101">
        <v>7.47</v>
      </c>
      <c r="I37" s="101">
        <v>6.62</v>
      </c>
      <c r="J37" s="101">
        <v>5.75</v>
      </c>
      <c r="K37" s="101">
        <v>4.8600000000000003</v>
      </c>
      <c r="L37" s="101">
        <v>3.96</v>
      </c>
      <c r="M37" s="101">
        <v>3.04</v>
      </c>
      <c r="N37" s="101">
        <v>2.1</v>
      </c>
      <c r="O37" s="101">
        <v>1.1399999999999999</v>
      </c>
      <c r="P37" s="101">
        <v>0.16</v>
      </c>
      <c r="Q37" s="101"/>
    </row>
    <row r="38" spans="1:17" x14ac:dyDescent="0.25">
      <c r="A38" s="100">
        <v>11</v>
      </c>
      <c r="B38" s="101">
        <v>12.11</v>
      </c>
      <c r="C38" s="101">
        <v>11.4</v>
      </c>
      <c r="D38" s="101">
        <v>10.66</v>
      </c>
      <c r="E38" s="101">
        <v>9.8800000000000008</v>
      </c>
      <c r="F38" s="101">
        <v>9.08</v>
      </c>
      <c r="G38" s="101">
        <v>8.25</v>
      </c>
      <c r="H38" s="101">
        <v>7.4</v>
      </c>
      <c r="I38" s="101">
        <v>6.55</v>
      </c>
      <c r="J38" s="101">
        <v>5.67</v>
      </c>
      <c r="K38" s="101">
        <v>4.79</v>
      </c>
      <c r="L38" s="101">
        <v>3.88</v>
      </c>
      <c r="M38" s="101">
        <v>2.96</v>
      </c>
      <c r="N38" s="101">
        <v>2.02</v>
      </c>
      <c r="O38" s="101">
        <v>1.06</v>
      </c>
      <c r="P38" s="101">
        <v>0.08</v>
      </c>
      <c r="Q38" s="101"/>
    </row>
    <row r="44" spans="1:17" ht="39.6" customHeight="1" x14ac:dyDescent="0.25"/>
    <row r="46" spans="1:17" ht="27.6" customHeight="1" x14ac:dyDescent="0.25"/>
  </sheetData>
  <sheetProtection algorithmName="SHA-512" hashValue="z1++xeTRfn1RS+I2I8jNvzL/B0rWZnt9lxGyzL9aYS937K26ij9AxLF3yfREatcOB6/vYxEwwYJbvmlRXGmubw==" saltValue="9oXsqSIUjeGG5mch0MB+wA==" spinCount="100000" sheet="1" objects="1" scenarios="1"/>
  <conditionalFormatting sqref="A26:A38">
    <cfRule type="expression" dxfId="109" priority="11" stopIfTrue="1">
      <formula>MOD(ROW(),2)=0</formula>
    </cfRule>
    <cfRule type="expression" dxfId="108" priority="12" stopIfTrue="1">
      <formula>MOD(ROW(),2)&lt;&gt;0</formula>
    </cfRule>
  </conditionalFormatting>
  <conditionalFormatting sqref="B26:Q38">
    <cfRule type="expression" dxfId="107" priority="13" stopIfTrue="1">
      <formula>MOD(ROW(),2)=0</formula>
    </cfRule>
    <cfRule type="expression" dxfId="106" priority="14" stopIfTrue="1">
      <formula>MOD(ROW(),2)&lt;&gt;0</formula>
    </cfRule>
  </conditionalFormatting>
  <conditionalFormatting sqref="A6:A16 A18:A20">
    <cfRule type="expression" dxfId="105" priority="15" stopIfTrue="1">
      <formula>MOD(ROW(),2)=0</formula>
    </cfRule>
    <cfRule type="expression" dxfId="104" priority="16" stopIfTrue="1">
      <formula>MOD(ROW(),2)&lt;&gt;0</formula>
    </cfRule>
  </conditionalFormatting>
  <conditionalFormatting sqref="B6:Q17 C18:Q21">
    <cfRule type="expression" dxfId="103" priority="17" stopIfTrue="1">
      <formula>MOD(ROW(),2)=0</formula>
    </cfRule>
    <cfRule type="expression" dxfId="102" priority="18" stopIfTrue="1">
      <formula>MOD(ROW(),2)&lt;&gt;0</formula>
    </cfRule>
  </conditionalFormatting>
  <conditionalFormatting sqref="B18:B21">
    <cfRule type="expression" dxfId="101" priority="7" stopIfTrue="1">
      <formula>MOD(ROW(),2)=0</formula>
    </cfRule>
    <cfRule type="expression" dxfId="100" priority="8" stopIfTrue="1">
      <formula>MOD(ROW(),2)&lt;&gt;0</formula>
    </cfRule>
  </conditionalFormatting>
  <conditionalFormatting sqref="A17">
    <cfRule type="expression" dxfId="99" priority="5" stopIfTrue="1">
      <formula>MOD(ROW(),2)=0</formula>
    </cfRule>
    <cfRule type="expression" dxfId="98" priority="6" stopIfTrue="1">
      <formula>MOD(ROW(),2)&lt;&gt;0</formula>
    </cfRule>
  </conditionalFormatting>
  <conditionalFormatting sqref="A21">
    <cfRule type="expression" dxfId="97" priority="1" stopIfTrue="1">
      <formula>MOD(ROW(),2)=0</formula>
    </cfRule>
    <cfRule type="expression" dxfId="96" priority="2" stopIfTrue="1">
      <formula>MOD(ROW(),2)&lt;&gt;0</formula>
    </cfRule>
  </conditionalFormatting>
  <hyperlinks>
    <hyperlink ref="B24" location="Assumptions!A1" display="Assumptions" xr:uid="{6CA3586D-1F65-4B7E-BEC2-66BEC12BA73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codeName="Sheet123"/>
  <dimension ref="A1:L46"/>
  <sheetViews>
    <sheetView showGridLines="0" zoomScale="85" zoomScaleNormal="85" workbookViewId="0">
      <selection activeCell="J22" sqref="J22"/>
    </sheetView>
  </sheetViews>
  <sheetFormatPr defaultColWidth="10" defaultRowHeight="13.2" x14ac:dyDescent="0.25"/>
  <cols>
    <col min="1" max="1" width="31.5546875" style="28" customWidth="1"/>
    <col min="2" max="12" width="22.5546875" style="28" customWidth="1"/>
    <col min="13" max="14" width="10" style="28"/>
    <col min="15" max="16" width="31.5546875" style="28" customWidth="1"/>
    <col min="17" max="16384" width="10" style="28"/>
  </cols>
  <sheetData>
    <row r="1" spans="1:12" ht="21" x14ac:dyDescent="0.4">
      <c r="A1" s="55" t="s">
        <v>4</v>
      </c>
      <c r="B1" s="56"/>
      <c r="C1" s="56"/>
      <c r="D1" s="56"/>
      <c r="E1" s="56"/>
      <c r="F1" s="56"/>
      <c r="G1" s="56"/>
      <c r="H1" s="56"/>
      <c r="I1" s="56"/>
    </row>
    <row r="2" spans="1:12"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12" ht="15.6" x14ac:dyDescent="0.3">
      <c r="A3" s="59" t="str">
        <f>TABLE_FACTOR_TYPE&amp;" - x-"&amp;TABLE_SERIES_NUMBER</f>
        <v>ARBO - x-728</v>
      </c>
      <c r="B3" s="58"/>
      <c r="C3" s="58"/>
      <c r="D3" s="58"/>
      <c r="E3" s="58"/>
      <c r="F3" s="58"/>
      <c r="G3" s="58"/>
      <c r="H3" s="58"/>
      <c r="I3" s="58"/>
    </row>
    <row r="4" spans="1:12" x14ac:dyDescent="0.25">
      <c r="A4" s="60"/>
    </row>
    <row r="6" spans="1:12" x14ac:dyDescent="0.25">
      <c r="A6" s="95" t="s">
        <v>24</v>
      </c>
      <c r="B6" s="96" t="s">
        <v>26</v>
      </c>
      <c r="C6" s="96"/>
      <c r="D6" s="96"/>
      <c r="E6" s="96"/>
      <c r="F6" s="96"/>
      <c r="G6" s="96"/>
      <c r="H6" s="96"/>
      <c r="I6" s="96"/>
      <c r="J6" s="96"/>
      <c r="K6" s="96"/>
      <c r="L6" s="96"/>
    </row>
    <row r="7" spans="1:12" x14ac:dyDescent="0.25">
      <c r="A7" s="97" t="s">
        <v>16</v>
      </c>
      <c r="B7" s="98" t="s">
        <v>351</v>
      </c>
      <c r="C7" s="98"/>
      <c r="D7" s="98"/>
      <c r="E7" s="98"/>
      <c r="F7" s="98"/>
      <c r="G7" s="98"/>
      <c r="H7" s="98"/>
      <c r="I7" s="98"/>
      <c r="J7" s="98"/>
      <c r="K7" s="98"/>
      <c r="L7" s="98"/>
    </row>
    <row r="8" spans="1:12" x14ac:dyDescent="0.25">
      <c r="A8" s="97" t="s">
        <v>56</v>
      </c>
      <c r="B8" s="98" t="s">
        <v>53</v>
      </c>
      <c r="C8" s="98"/>
      <c r="D8" s="98"/>
      <c r="E8" s="98"/>
      <c r="F8" s="98"/>
      <c r="G8" s="98"/>
      <c r="H8" s="98"/>
      <c r="I8" s="98"/>
      <c r="J8" s="98"/>
      <c r="K8" s="98"/>
      <c r="L8" s="98"/>
    </row>
    <row r="9" spans="1:12" x14ac:dyDescent="0.25">
      <c r="A9" s="97" t="s">
        <v>17</v>
      </c>
      <c r="B9" s="98" t="s">
        <v>717</v>
      </c>
      <c r="C9" s="98"/>
      <c r="D9" s="98"/>
      <c r="E9" s="98"/>
      <c r="F9" s="98"/>
      <c r="G9" s="98"/>
      <c r="H9" s="98"/>
      <c r="I9" s="98"/>
      <c r="J9" s="98"/>
      <c r="K9" s="98"/>
      <c r="L9" s="98"/>
    </row>
    <row r="10" spans="1:12" x14ac:dyDescent="0.25">
      <c r="A10" s="97" t="s">
        <v>2</v>
      </c>
      <c r="B10" s="98" t="s">
        <v>742</v>
      </c>
      <c r="C10" s="98"/>
      <c r="D10" s="98"/>
      <c r="E10" s="98"/>
      <c r="F10" s="98"/>
      <c r="G10" s="98"/>
      <c r="H10" s="98"/>
      <c r="I10" s="98"/>
      <c r="J10" s="98"/>
      <c r="K10" s="98"/>
      <c r="L10" s="98"/>
    </row>
    <row r="11" spans="1:12" x14ac:dyDescent="0.25">
      <c r="A11" s="97" t="s">
        <v>23</v>
      </c>
      <c r="B11" s="98" t="s">
        <v>355</v>
      </c>
      <c r="C11" s="98"/>
      <c r="D11" s="98"/>
      <c r="E11" s="98"/>
      <c r="F11" s="98"/>
      <c r="G11" s="98"/>
      <c r="H11" s="98"/>
      <c r="I11" s="98"/>
      <c r="J11" s="98"/>
      <c r="K11" s="98"/>
      <c r="L11" s="98"/>
    </row>
    <row r="12" spans="1:12" x14ac:dyDescent="0.25">
      <c r="A12" s="97" t="s">
        <v>271</v>
      </c>
      <c r="B12" s="98" t="s">
        <v>719</v>
      </c>
      <c r="C12" s="98"/>
      <c r="D12" s="98"/>
      <c r="E12" s="98"/>
      <c r="F12" s="98"/>
      <c r="G12" s="98"/>
      <c r="H12" s="98"/>
      <c r="I12" s="98"/>
      <c r="J12" s="98"/>
      <c r="K12" s="98"/>
      <c r="L12" s="98"/>
    </row>
    <row r="13" spans="1:12" x14ac:dyDescent="0.25">
      <c r="A13" s="97" t="s">
        <v>57</v>
      </c>
      <c r="B13" s="98">
        <v>1</v>
      </c>
      <c r="C13" s="98"/>
      <c r="D13" s="98"/>
      <c r="E13" s="98"/>
      <c r="F13" s="98"/>
      <c r="G13" s="98"/>
      <c r="H13" s="98"/>
      <c r="I13" s="98"/>
      <c r="J13" s="98"/>
      <c r="K13" s="98"/>
      <c r="L13" s="98"/>
    </row>
    <row r="14" spans="1:12" x14ac:dyDescent="0.25">
      <c r="A14" s="97" t="s">
        <v>18</v>
      </c>
      <c r="B14" s="98">
        <v>728</v>
      </c>
      <c r="C14" s="98"/>
      <c r="D14" s="98"/>
      <c r="E14" s="98"/>
      <c r="F14" s="98"/>
      <c r="G14" s="98"/>
      <c r="H14" s="98"/>
      <c r="I14" s="98"/>
      <c r="J14" s="98"/>
      <c r="K14" s="98"/>
      <c r="L14" s="98"/>
    </row>
    <row r="15" spans="1:12" x14ac:dyDescent="0.25">
      <c r="A15" s="97" t="s">
        <v>58</v>
      </c>
      <c r="B15" s="98" t="s">
        <v>740</v>
      </c>
      <c r="C15" s="98"/>
      <c r="D15" s="98"/>
      <c r="E15" s="98"/>
      <c r="F15" s="98"/>
      <c r="G15" s="98"/>
      <c r="H15" s="98"/>
      <c r="I15" s="98"/>
      <c r="J15" s="98"/>
      <c r="K15" s="98"/>
      <c r="L15" s="98"/>
    </row>
    <row r="16" spans="1:12" x14ac:dyDescent="0.25">
      <c r="A16" s="97" t="s">
        <v>59</v>
      </c>
      <c r="B16" s="98" t="s">
        <v>737</v>
      </c>
      <c r="C16" s="98"/>
      <c r="D16" s="98"/>
      <c r="E16" s="98"/>
      <c r="F16" s="98"/>
      <c r="G16" s="98"/>
      <c r="H16" s="98"/>
      <c r="I16" s="98"/>
      <c r="J16" s="98"/>
      <c r="K16" s="98"/>
      <c r="L16" s="98"/>
    </row>
    <row r="17" spans="1:12" ht="39.6" x14ac:dyDescent="0.25">
      <c r="A17" s="97" t="s">
        <v>360</v>
      </c>
      <c r="B17" s="98" t="s">
        <v>809</v>
      </c>
      <c r="C17" s="98"/>
      <c r="D17" s="98"/>
      <c r="E17" s="98"/>
      <c r="F17" s="98"/>
      <c r="G17" s="98"/>
      <c r="H17" s="98"/>
      <c r="I17" s="98"/>
      <c r="J17" s="98"/>
      <c r="K17" s="98"/>
      <c r="L17" s="98"/>
    </row>
    <row r="18" spans="1:12" x14ac:dyDescent="0.25">
      <c r="A18" s="97" t="s">
        <v>19</v>
      </c>
      <c r="B18" s="102">
        <v>45135</v>
      </c>
      <c r="C18" s="98"/>
      <c r="D18" s="98"/>
      <c r="E18" s="98"/>
      <c r="F18" s="98"/>
      <c r="G18" s="98"/>
      <c r="H18" s="98"/>
      <c r="I18" s="98"/>
      <c r="J18" s="98"/>
      <c r="K18" s="98"/>
      <c r="L18" s="98"/>
    </row>
    <row r="19" spans="1:12" x14ac:dyDescent="0.25">
      <c r="A19" s="97" t="s">
        <v>20</v>
      </c>
      <c r="B19" s="110"/>
      <c r="C19" s="98"/>
      <c r="D19" s="98"/>
      <c r="E19" s="98"/>
      <c r="F19" s="98"/>
      <c r="G19" s="98"/>
      <c r="H19" s="98"/>
      <c r="I19" s="98"/>
      <c r="J19" s="98"/>
      <c r="K19" s="98"/>
      <c r="L19" s="98"/>
    </row>
    <row r="20" spans="1:12" x14ac:dyDescent="0.25">
      <c r="A20" s="97" t="s">
        <v>269</v>
      </c>
      <c r="B20" s="92" t="s">
        <v>361</v>
      </c>
      <c r="C20" s="98"/>
      <c r="D20" s="98"/>
      <c r="E20" s="98"/>
      <c r="F20" s="98"/>
      <c r="G20" s="98"/>
      <c r="H20" s="98"/>
      <c r="I20" s="98"/>
      <c r="J20" s="98"/>
      <c r="K20" s="98"/>
      <c r="L20" s="98"/>
    </row>
    <row r="21" spans="1:12" x14ac:dyDescent="0.25">
      <c r="A21" s="90" t="s">
        <v>895</v>
      </c>
      <c r="B21" s="92" t="s">
        <v>846</v>
      </c>
      <c r="C21" s="98"/>
      <c r="D21" s="98"/>
      <c r="E21" s="98"/>
      <c r="F21" s="98"/>
      <c r="G21" s="98"/>
      <c r="H21" s="98"/>
      <c r="I21" s="98"/>
      <c r="J21" s="98"/>
      <c r="K21" s="98"/>
      <c r="L21" s="98"/>
    </row>
    <row r="23" spans="1:12" x14ac:dyDescent="0.25">
      <c r="B23" s="107" t="str">
        <f>HYPERLINK("#'Factor List'!A1","Back to Factor List")</f>
        <v>Back to Factor List</v>
      </c>
    </row>
    <row r="24" spans="1:12" x14ac:dyDescent="0.25">
      <c r="B24" s="107" t="s">
        <v>839</v>
      </c>
    </row>
    <row r="26" spans="1:12" x14ac:dyDescent="0.25">
      <c r="A26" s="99" t="s">
        <v>446</v>
      </c>
      <c r="B26" s="99">
        <v>55</v>
      </c>
      <c r="C26" s="99">
        <v>56</v>
      </c>
      <c r="D26" s="99">
        <v>57</v>
      </c>
      <c r="E26" s="99">
        <v>58</v>
      </c>
      <c r="F26" s="99">
        <v>59</v>
      </c>
      <c r="G26" s="99">
        <v>60</v>
      </c>
      <c r="H26" s="99">
        <v>61</v>
      </c>
      <c r="I26" s="99">
        <v>62</v>
      </c>
      <c r="J26" s="99">
        <v>63</v>
      </c>
      <c r="K26" s="99">
        <v>64</v>
      </c>
      <c r="L26" s="99">
        <v>65</v>
      </c>
    </row>
    <row r="27" spans="1:12" x14ac:dyDescent="0.25">
      <c r="A27" s="100">
        <v>0</v>
      </c>
      <c r="B27" s="101">
        <v>9.01</v>
      </c>
      <c r="C27" s="101">
        <v>8.18</v>
      </c>
      <c r="D27" s="101">
        <v>7.33</v>
      </c>
      <c r="E27" s="101">
        <v>6.47</v>
      </c>
      <c r="F27" s="101">
        <v>5.6</v>
      </c>
      <c r="G27" s="101">
        <v>4.71</v>
      </c>
      <c r="H27" s="101">
        <v>3.81</v>
      </c>
      <c r="I27" s="101">
        <v>2.88</v>
      </c>
      <c r="J27" s="101">
        <v>1.94</v>
      </c>
      <c r="K27" s="101">
        <v>0.98</v>
      </c>
      <c r="L27" s="101">
        <v>0</v>
      </c>
    </row>
    <row r="28" spans="1:12" x14ac:dyDescent="0.25">
      <c r="A28" s="100">
        <v>1</v>
      </c>
      <c r="B28" s="101">
        <v>8.94</v>
      </c>
      <c r="C28" s="101">
        <v>8.11</v>
      </c>
      <c r="D28" s="101">
        <v>7.26</v>
      </c>
      <c r="E28" s="101">
        <v>6.4</v>
      </c>
      <c r="F28" s="101">
        <v>5.53</v>
      </c>
      <c r="G28" s="101">
        <v>4.6399999999999997</v>
      </c>
      <c r="H28" s="101">
        <v>3.73</v>
      </c>
      <c r="I28" s="101">
        <v>2.81</v>
      </c>
      <c r="J28" s="101">
        <v>1.86</v>
      </c>
      <c r="K28" s="101">
        <v>0.9</v>
      </c>
      <c r="L28" s="101"/>
    </row>
    <row r="29" spans="1:12" x14ac:dyDescent="0.25">
      <c r="A29" s="100">
        <v>2</v>
      </c>
      <c r="B29" s="101">
        <v>8.8699999999999992</v>
      </c>
      <c r="C29" s="101">
        <v>8.0399999999999991</v>
      </c>
      <c r="D29" s="101">
        <v>7.19</v>
      </c>
      <c r="E29" s="101">
        <v>6.33</v>
      </c>
      <c r="F29" s="101">
        <v>5.45</v>
      </c>
      <c r="G29" s="101">
        <v>4.5599999999999996</v>
      </c>
      <c r="H29" s="101">
        <v>3.65</v>
      </c>
      <c r="I29" s="101">
        <v>2.73</v>
      </c>
      <c r="J29" s="101">
        <v>1.78</v>
      </c>
      <c r="K29" s="101">
        <v>0.82</v>
      </c>
      <c r="L29" s="101"/>
    </row>
    <row r="30" spans="1:12" x14ac:dyDescent="0.25">
      <c r="A30" s="100">
        <v>3</v>
      </c>
      <c r="B30" s="101">
        <v>8.8000000000000007</v>
      </c>
      <c r="C30" s="101">
        <v>7.97</v>
      </c>
      <c r="D30" s="101">
        <v>7.12</v>
      </c>
      <c r="E30" s="101">
        <v>6.26</v>
      </c>
      <c r="F30" s="101">
        <v>5.38</v>
      </c>
      <c r="G30" s="101">
        <v>4.49</v>
      </c>
      <c r="H30" s="101">
        <v>3.58</v>
      </c>
      <c r="I30" s="101">
        <v>2.65</v>
      </c>
      <c r="J30" s="101">
        <v>1.7</v>
      </c>
      <c r="K30" s="101">
        <v>0.74</v>
      </c>
      <c r="L30" s="101"/>
    </row>
    <row r="31" spans="1:12" x14ac:dyDescent="0.25">
      <c r="A31" s="100">
        <v>4</v>
      </c>
      <c r="B31" s="101">
        <v>8.73</v>
      </c>
      <c r="C31" s="101">
        <v>7.9</v>
      </c>
      <c r="D31" s="101">
        <v>7.05</v>
      </c>
      <c r="E31" s="101">
        <v>6.18</v>
      </c>
      <c r="F31" s="101">
        <v>5.3</v>
      </c>
      <c r="G31" s="101">
        <v>4.41</v>
      </c>
      <c r="H31" s="101">
        <v>3.5</v>
      </c>
      <c r="I31" s="101">
        <v>2.57</v>
      </c>
      <c r="J31" s="101">
        <v>1.62</v>
      </c>
      <c r="K31" s="101">
        <v>0.65</v>
      </c>
      <c r="L31" s="101"/>
    </row>
    <row r="32" spans="1:12" x14ac:dyDescent="0.25">
      <c r="A32" s="100">
        <v>5</v>
      </c>
      <c r="B32" s="101">
        <v>8.66</v>
      </c>
      <c r="C32" s="101">
        <v>7.83</v>
      </c>
      <c r="D32" s="101">
        <v>6.98</v>
      </c>
      <c r="E32" s="101">
        <v>6.11</v>
      </c>
      <c r="F32" s="101">
        <v>5.23</v>
      </c>
      <c r="G32" s="101">
        <v>4.33</v>
      </c>
      <c r="H32" s="101">
        <v>3.42</v>
      </c>
      <c r="I32" s="101">
        <v>2.4900000000000002</v>
      </c>
      <c r="J32" s="101">
        <v>1.54</v>
      </c>
      <c r="K32" s="101">
        <v>0.56999999999999995</v>
      </c>
      <c r="L32" s="101"/>
    </row>
    <row r="33" spans="1:12" x14ac:dyDescent="0.25">
      <c r="A33" s="100">
        <v>6</v>
      </c>
      <c r="B33" s="101">
        <v>8.59</v>
      </c>
      <c r="C33" s="101">
        <v>7.76</v>
      </c>
      <c r="D33" s="101">
        <v>6.9</v>
      </c>
      <c r="E33" s="101">
        <v>6.04</v>
      </c>
      <c r="F33" s="101">
        <v>5.16</v>
      </c>
      <c r="G33" s="101">
        <v>4.26</v>
      </c>
      <c r="H33" s="101">
        <v>3.34</v>
      </c>
      <c r="I33" s="101">
        <v>2.41</v>
      </c>
      <c r="J33" s="101">
        <v>1.46</v>
      </c>
      <c r="K33" s="101">
        <v>0.49</v>
      </c>
      <c r="L33" s="101"/>
    </row>
    <row r="34" spans="1:12" x14ac:dyDescent="0.25">
      <c r="A34" s="100">
        <v>7</v>
      </c>
      <c r="B34" s="101">
        <v>8.52</v>
      </c>
      <c r="C34" s="101">
        <v>7.69</v>
      </c>
      <c r="D34" s="101">
        <v>6.83</v>
      </c>
      <c r="E34" s="101">
        <v>5.96</v>
      </c>
      <c r="F34" s="101">
        <v>5.08</v>
      </c>
      <c r="G34" s="101">
        <v>4.18</v>
      </c>
      <c r="H34" s="101">
        <v>3.27</v>
      </c>
      <c r="I34" s="101">
        <v>2.33</v>
      </c>
      <c r="J34" s="101">
        <v>1.38</v>
      </c>
      <c r="K34" s="101">
        <v>0.41</v>
      </c>
      <c r="L34" s="101"/>
    </row>
    <row r="35" spans="1:12" x14ac:dyDescent="0.25">
      <c r="A35" s="100">
        <v>8</v>
      </c>
      <c r="B35" s="101">
        <v>8.4499999999999993</v>
      </c>
      <c r="C35" s="101">
        <v>7.61</v>
      </c>
      <c r="D35" s="101">
        <v>6.76</v>
      </c>
      <c r="E35" s="101">
        <v>5.89</v>
      </c>
      <c r="F35" s="101">
        <v>5.01</v>
      </c>
      <c r="G35" s="101">
        <v>4.1100000000000003</v>
      </c>
      <c r="H35" s="101">
        <v>3.19</v>
      </c>
      <c r="I35" s="101">
        <v>2.2599999999999998</v>
      </c>
      <c r="J35" s="101">
        <v>1.3</v>
      </c>
      <c r="K35" s="101">
        <v>0.33</v>
      </c>
      <c r="L35" s="101"/>
    </row>
    <row r="36" spans="1:12" x14ac:dyDescent="0.25">
      <c r="A36" s="100">
        <v>9</v>
      </c>
      <c r="B36" s="101">
        <v>8.39</v>
      </c>
      <c r="C36" s="101">
        <v>7.54</v>
      </c>
      <c r="D36" s="101">
        <v>6.69</v>
      </c>
      <c r="E36" s="101">
        <v>5.82</v>
      </c>
      <c r="F36" s="101">
        <v>4.93</v>
      </c>
      <c r="G36" s="101">
        <v>4.03</v>
      </c>
      <c r="H36" s="101">
        <v>3.11</v>
      </c>
      <c r="I36" s="101">
        <v>2.1800000000000002</v>
      </c>
      <c r="J36" s="101">
        <v>1.22</v>
      </c>
      <c r="K36" s="101">
        <v>0.25</v>
      </c>
      <c r="L36" s="101"/>
    </row>
    <row r="37" spans="1:12" x14ac:dyDescent="0.25">
      <c r="A37" s="100">
        <v>10</v>
      </c>
      <c r="B37" s="101">
        <v>8.32</v>
      </c>
      <c r="C37" s="101">
        <v>7.47</v>
      </c>
      <c r="D37" s="101">
        <v>6.62</v>
      </c>
      <c r="E37" s="101">
        <v>5.75</v>
      </c>
      <c r="F37" s="101">
        <v>4.8600000000000003</v>
      </c>
      <c r="G37" s="101">
        <v>3.96</v>
      </c>
      <c r="H37" s="101">
        <v>3.04</v>
      </c>
      <c r="I37" s="101">
        <v>2.1</v>
      </c>
      <c r="J37" s="101">
        <v>1.1399999999999999</v>
      </c>
      <c r="K37" s="101">
        <v>0.16</v>
      </c>
      <c r="L37" s="101"/>
    </row>
    <row r="38" spans="1:12" x14ac:dyDescent="0.25">
      <c r="A38" s="100">
        <v>11</v>
      </c>
      <c r="B38" s="101">
        <v>8.25</v>
      </c>
      <c r="C38" s="101">
        <v>7.4</v>
      </c>
      <c r="D38" s="101">
        <v>6.55</v>
      </c>
      <c r="E38" s="101">
        <v>5.67</v>
      </c>
      <c r="F38" s="101">
        <v>4.79</v>
      </c>
      <c r="G38" s="101">
        <v>3.88</v>
      </c>
      <c r="H38" s="101">
        <v>2.96</v>
      </c>
      <c r="I38" s="101">
        <v>2.02</v>
      </c>
      <c r="J38" s="101">
        <v>1.06</v>
      </c>
      <c r="K38" s="101">
        <v>0.08</v>
      </c>
      <c r="L38" s="101"/>
    </row>
    <row r="44" spans="1:12" ht="39.6" customHeight="1" x14ac:dyDescent="0.25"/>
    <row r="46" spans="1:12" ht="27.6" customHeight="1" x14ac:dyDescent="0.25"/>
  </sheetData>
  <sheetProtection algorithmName="SHA-512" hashValue="GlV/sJtBh3H2FE0WY5Q0BXmvfeLxtNccxFe1kBy6u5IfU0NLcHMyNdLXkFvUPgp+uTVt2Uup2+S2KpcE2H+RJw==" saltValue="c3XgoXMc8j4PtOUS/MTodg==" spinCount="100000" sheet="1" objects="1" scenarios="1"/>
  <conditionalFormatting sqref="A26:A38">
    <cfRule type="expression" dxfId="95" priority="11" stopIfTrue="1">
      <formula>MOD(ROW(),2)=0</formula>
    </cfRule>
    <cfRule type="expression" dxfId="94" priority="12" stopIfTrue="1">
      <formula>MOD(ROW(),2)&lt;&gt;0</formula>
    </cfRule>
  </conditionalFormatting>
  <conditionalFormatting sqref="B26:L38">
    <cfRule type="expression" dxfId="93" priority="13" stopIfTrue="1">
      <formula>MOD(ROW(),2)=0</formula>
    </cfRule>
    <cfRule type="expression" dxfId="92" priority="14" stopIfTrue="1">
      <formula>MOD(ROW(),2)&lt;&gt;0</formula>
    </cfRule>
  </conditionalFormatting>
  <conditionalFormatting sqref="A6:A16 A18:A20">
    <cfRule type="expression" dxfId="91" priority="15" stopIfTrue="1">
      <formula>MOD(ROW(),2)=0</formula>
    </cfRule>
    <cfRule type="expression" dxfId="90" priority="16" stopIfTrue="1">
      <formula>MOD(ROW(),2)&lt;&gt;0</formula>
    </cfRule>
  </conditionalFormatting>
  <conditionalFormatting sqref="B6:L17 C18:L21">
    <cfRule type="expression" dxfId="89" priority="17" stopIfTrue="1">
      <formula>MOD(ROW(),2)=0</formula>
    </cfRule>
    <cfRule type="expression" dxfId="88" priority="18" stopIfTrue="1">
      <formula>MOD(ROW(),2)&lt;&gt;0</formula>
    </cfRule>
  </conditionalFormatting>
  <conditionalFormatting sqref="B18:B21">
    <cfRule type="expression" dxfId="87" priority="7" stopIfTrue="1">
      <formula>MOD(ROW(),2)=0</formula>
    </cfRule>
    <cfRule type="expression" dxfId="86" priority="8" stopIfTrue="1">
      <formula>MOD(ROW(),2)&lt;&gt;0</formula>
    </cfRule>
  </conditionalFormatting>
  <conditionalFormatting sqref="A17">
    <cfRule type="expression" dxfId="85" priority="5" stopIfTrue="1">
      <formula>MOD(ROW(),2)=0</formula>
    </cfRule>
    <cfRule type="expression" dxfId="84" priority="6" stopIfTrue="1">
      <formula>MOD(ROW(),2)&lt;&gt;0</formula>
    </cfRule>
  </conditionalFormatting>
  <conditionalFormatting sqref="A21">
    <cfRule type="expression" dxfId="83" priority="1" stopIfTrue="1">
      <formula>MOD(ROW(),2)=0</formula>
    </cfRule>
    <cfRule type="expression" dxfId="82" priority="2" stopIfTrue="1">
      <formula>MOD(ROW(),2)&lt;&gt;0</formula>
    </cfRule>
  </conditionalFormatting>
  <hyperlinks>
    <hyperlink ref="B24" location="Assumptions!A1" display="Assumptions" xr:uid="{2FC375DF-EF3A-4906-8EB1-1E9B8502A3C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5"/>
  <dimension ref="A1:I78"/>
  <sheetViews>
    <sheetView showGridLines="0" topLeftCell="A2" zoomScale="85" zoomScaleNormal="85" workbookViewId="0">
      <selection activeCell="F16" sqref="F16"/>
    </sheetView>
  </sheetViews>
  <sheetFormatPr defaultColWidth="10" defaultRowHeight="13.2" x14ac:dyDescent="0.25"/>
  <cols>
    <col min="1" max="1" width="31.5546875" style="28" customWidth="1"/>
    <col min="2" max="2" width="26.109375" style="28" customWidth="1"/>
    <col min="3" max="3" width="10.109375" style="28" customWidth="1"/>
    <col min="4" max="4" width="28.109375" style="28" customWidth="1"/>
    <col min="5" max="5" width="30.6640625" style="28" customWidth="1"/>
    <col min="6"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All - x-001</v>
      </c>
      <c r="B3" s="58"/>
      <c r="C3" s="58"/>
      <c r="D3" s="58"/>
      <c r="E3" s="58"/>
      <c r="F3" s="58"/>
      <c r="G3" s="58"/>
      <c r="H3" s="58"/>
      <c r="I3" s="58"/>
    </row>
    <row r="4" spans="1:9" x14ac:dyDescent="0.25">
      <c r="A4" s="60"/>
    </row>
    <row r="6" spans="1:9" x14ac:dyDescent="0.25">
      <c r="A6" s="95" t="s">
        <v>24</v>
      </c>
      <c r="B6" s="96" t="s">
        <v>26</v>
      </c>
      <c r="D6" s="95" t="s">
        <v>24</v>
      </c>
      <c r="E6" s="96" t="s">
        <v>26</v>
      </c>
    </row>
    <row r="7" spans="1:9" ht="39.6" x14ac:dyDescent="0.25">
      <c r="A7" s="97" t="s">
        <v>348</v>
      </c>
      <c r="B7" s="92" t="s">
        <v>350</v>
      </c>
      <c r="D7" s="218" t="s">
        <v>348</v>
      </c>
      <c r="E7" s="92" t="s">
        <v>351</v>
      </c>
    </row>
    <row r="8" spans="1:9" x14ac:dyDescent="0.25">
      <c r="A8" s="97" t="s">
        <v>349</v>
      </c>
      <c r="B8" s="98" t="s">
        <v>49</v>
      </c>
      <c r="D8" s="218" t="s">
        <v>349</v>
      </c>
      <c r="E8" s="124" t="s">
        <v>289</v>
      </c>
    </row>
    <row r="9" spans="1:9" x14ac:dyDescent="0.25">
      <c r="A9" s="97" t="s">
        <v>17</v>
      </c>
      <c r="B9" s="98" t="s">
        <v>758</v>
      </c>
      <c r="D9" s="218" t="s">
        <v>17</v>
      </c>
      <c r="E9" s="98" t="s">
        <v>758</v>
      </c>
    </row>
    <row r="10" spans="1:9" x14ac:dyDescent="0.25">
      <c r="A10" s="97" t="s">
        <v>2</v>
      </c>
      <c r="B10" s="98" t="s">
        <v>759</v>
      </c>
      <c r="D10" s="218" t="s">
        <v>2</v>
      </c>
      <c r="E10" s="98" t="s">
        <v>759</v>
      </c>
    </row>
    <row r="11" spans="1:9" x14ac:dyDescent="0.25">
      <c r="A11" s="97" t="s">
        <v>23</v>
      </c>
      <c r="B11" s="98" t="s">
        <v>355</v>
      </c>
      <c r="D11" s="218" t="s">
        <v>23</v>
      </c>
      <c r="E11" s="98" t="s">
        <v>355</v>
      </c>
    </row>
    <row r="12" spans="1:9" ht="26.4" x14ac:dyDescent="0.25">
      <c r="A12" s="97" t="s">
        <v>271</v>
      </c>
      <c r="B12" s="98" t="s">
        <v>375</v>
      </c>
      <c r="D12" s="218" t="s">
        <v>271</v>
      </c>
      <c r="E12" s="98" t="s">
        <v>375</v>
      </c>
    </row>
    <row r="13" spans="1:9" x14ac:dyDescent="0.25">
      <c r="A13" s="97" t="s">
        <v>57</v>
      </c>
      <c r="B13" s="98">
        <v>0</v>
      </c>
      <c r="D13" s="218" t="s">
        <v>57</v>
      </c>
      <c r="E13" s="98">
        <v>1</v>
      </c>
    </row>
    <row r="14" spans="1:9" x14ac:dyDescent="0.25">
      <c r="A14" s="97" t="s">
        <v>18</v>
      </c>
      <c r="B14" s="109" t="s">
        <v>757</v>
      </c>
      <c r="D14" s="218" t="s">
        <v>18</v>
      </c>
      <c r="E14" s="109" t="s">
        <v>757</v>
      </c>
    </row>
    <row r="15" spans="1:9" x14ac:dyDescent="0.25">
      <c r="A15" s="97" t="s">
        <v>58</v>
      </c>
      <c r="B15" s="98" t="s">
        <v>760</v>
      </c>
      <c r="D15" s="218" t="s">
        <v>58</v>
      </c>
      <c r="E15" s="98" t="s">
        <v>1008</v>
      </c>
    </row>
    <row r="16" spans="1:9" x14ac:dyDescent="0.25">
      <c r="A16" s="97" t="s">
        <v>59</v>
      </c>
      <c r="B16" s="98" t="s">
        <v>761</v>
      </c>
      <c r="D16" s="218" t="s">
        <v>59</v>
      </c>
      <c r="E16" s="98" t="s">
        <v>761</v>
      </c>
    </row>
    <row r="17" spans="1:5" x14ac:dyDescent="0.25">
      <c r="A17" s="97" t="s">
        <v>360</v>
      </c>
      <c r="B17" s="98" t="s">
        <v>776</v>
      </c>
      <c r="D17" s="218" t="s">
        <v>360</v>
      </c>
      <c r="E17" s="98" t="s">
        <v>776</v>
      </c>
    </row>
    <row r="18" spans="1:5" x14ac:dyDescent="0.25">
      <c r="A18" s="90" t="s">
        <v>19</v>
      </c>
      <c r="B18" s="102">
        <v>45071</v>
      </c>
      <c r="D18" s="90" t="s">
        <v>19</v>
      </c>
      <c r="E18" s="102">
        <v>45071</v>
      </c>
    </row>
    <row r="19" spans="1:5" ht="26.4" x14ac:dyDescent="0.25">
      <c r="A19" s="90" t="s">
        <v>20</v>
      </c>
      <c r="B19" s="102"/>
      <c r="D19" s="90" t="s">
        <v>20</v>
      </c>
      <c r="E19" s="102"/>
    </row>
    <row r="20" spans="1:5" x14ac:dyDescent="0.25">
      <c r="A20" s="90" t="s">
        <v>269</v>
      </c>
      <c r="B20" s="92" t="s">
        <v>361</v>
      </c>
      <c r="D20" s="90" t="s">
        <v>269</v>
      </c>
      <c r="E20" s="92" t="s">
        <v>361</v>
      </c>
    </row>
    <row r="21" spans="1:5" x14ac:dyDescent="0.25">
      <c r="A21" s="90" t="s">
        <v>895</v>
      </c>
      <c r="B21" s="92" t="s">
        <v>846</v>
      </c>
      <c r="D21" s="90" t="s">
        <v>895</v>
      </c>
      <c r="E21" s="92" t="s">
        <v>846</v>
      </c>
    </row>
    <row r="22" spans="1:5" x14ac:dyDescent="0.25">
      <c r="D22" s="212"/>
      <c r="E22" s="212"/>
    </row>
    <row r="23" spans="1:5" x14ac:dyDescent="0.25">
      <c r="B23" s="107" t="str">
        <f>HYPERLINK("#'Factor List'!A1","Back to Factor List")</f>
        <v>Back to Factor List</v>
      </c>
      <c r="D23" s="212"/>
      <c r="E23" s="213" t="str">
        <f>HYPERLINK("#'Factor List'!A1","Back to Factor List")</f>
        <v>Back to Factor List</v>
      </c>
    </row>
    <row r="24" spans="1:5" x14ac:dyDescent="0.25">
      <c r="B24" s="107" t="s">
        <v>839</v>
      </c>
      <c r="D24" s="212"/>
      <c r="E24" s="213" t="s">
        <v>839</v>
      </c>
    </row>
    <row r="25" spans="1:5" x14ac:dyDescent="0.25">
      <c r="B25" s="107"/>
      <c r="D25" s="212"/>
      <c r="E25" s="213"/>
    </row>
    <row r="26" spans="1:5" x14ac:dyDescent="0.25">
      <c r="D26" s="212"/>
      <c r="E26" s="212"/>
    </row>
    <row r="27" spans="1:5" x14ac:dyDescent="0.25">
      <c r="A27" s="99" t="s">
        <v>356</v>
      </c>
      <c r="B27" s="99" t="s">
        <v>376</v>
      </c>
      <c r="D27" s="215" t="s">
        <v>356</v>
      </c>
      <c r="E27" s="215" t="s">
        <v>376</v>
      </c>
    </row>
    <row r="28" spans="1:5" x14ac:dyDescent="0.25">
      <c r="A28" s="100">
        <v>0</v>
      </c>
      <c r="B28" s="101">
        <v>1</v>
      </c>
      <c r="D28" s="216">
        <v>0</v>
      </c>
      <c r="E28" s="217">
        <v>1</v>
      </c>
    </row>
    <row r="29" spans="1:5" x14ac:dyDescent="0.25">
      <c r="A29" s="100">
        <v>1</v>
      </c>
      <c r="B29" s="101">
        <v>1.02</v>
      </c>
      <c r="D29" s="216">
        <v>1</v>
      </c>
      <c r="E29" s="217">
        <v>1.02</v>
      </c>
    </row>
    <row r="30" spans="1:5" x14ac:dyDescent="0.25">
      <c r="A30" s="100">
        <v>2</v>
      </c>
      <c r="B30" s="101">
        <v>1.04</v>
      </c>
      <c r="D30" s="216">
        <v>2</v>
      </c>
      <c r="E30" s="217">
        <v>1.04</v>
      </c>
    </row>
    <row r="31" spans="1:5" x14ac:dyDescent="0.25">
      <c r="A31" s="100">
        <v>3</v>
      </c>
      <c r="B31" s="101">
        <v>1.06</v>
      </c>
      <c r="D31" s="216">
        <v>3</v>
      </c>
      <c r="E31" s="217">
        <v>1.06</v>
      </c>
    </row>
    <row r="32" spans="1:5" x14ac:dyDescent="0.25">
      <c r="A32" s="100">
        <v>4</v>
      </c>
      <c r="B32" s="101">
        <v>1.08</v>
      </c>
      <c r="D32" s="216">
        <v>4</v>
      </c>
      <c r="E32" s="217">
        <v>1.08</v>
      </c>
    </row>
    <row r="33" spans="1:5" x14ac:dyDescent="0.25">
      <c r="A33" s="100">
        <v>5</v>
      </c>
      <c r="B33" s="101">
        <v>1.1000000000000001</v>
      </c>
      <c r="D33" s="216">
        <v>5</v>
      </c>
      <c r="E33" s="217">
        <v>1.1000000000000001</v>
      </c>
    </row>
    <row r="34" spans="1:5" x14ac:dyDescent="0.25">
      <c r="A34" s="100">
        <v>6</v>
      </c>
      <c r="B34" s="101">
        <v>1.1299999999999999</v>
      </c>
      <c r="D34" s="216">
        <v>6</v>
      </c>
      <c r="E34" s="217">
        <v>1.1299999999999999</v>
      </c>
    </row>
    <row r="35" spans="1:5" x14ac:dyDescent="0.25">
      <c r="A35" s="100">
        <v>7</v>
      </c>
      <c r="B35" s="101">
        <v>1.1499999999999999</v>
      </c>
      <c r="D35" s="216">
        <v>7</v>
      </c>
      <c r="E35" s="217">
        <v>1.1499999999999999</v>
      </c>
    </row>
    <row r="36" spans="1:5" x14ac:dyDescent="0.25">
      <c r="A36" s="100">
        <v>8</v>
      </c>
      <c r="B36" s="101">
        <v>1.17</v>
      </c>
      <c r="D36" s="216">
        <v>8</v>
      </c>
      <c r="E36" s="217">
        <v>1.17</v>
      </c>
    </row>
    <row r="37" spans="1:5" x14ac:dyDescent="0.25">
      <c r="A37" s="100">
        <v>9</v>
      </c>
      <c r="B37" s="101">
        <v>1.2</v>
      </c>
      <c r="D37" s="216">
        <v>9</v>
      </c>
      <c r="E37" s="217">
        <v>1.2</v>
      </c>
    </row>
    <row r="38" spans="1:5" x14ac:dyDescent="0.25">
      <c r="A38" s="100">
        <v>10</v>
      </c>
      <c r="B38" s="101">
        <v>1.22</v>
      </c>
      <c r="D38" s="216">
        <v>10</v>
      </c>
      <c r="E38" s="217">
        <v>1.22</v>
      </c>
    </row>
    <row r="39" spans="1:5" x14ac:dyDescent="0.25">
      <c r="A39" s="100">
        <v>11</v>
      </c>
      <c r="B39" s="101">
        <v>1.24</v>
      </c>
      <c r="D39" s="216">
        <v>11</v>
      </c>
      <c r="E39" s="217">
        <v>1.24</v>
      </c>
    </row>
    <row r="40" spans="1:5" x14ac:dyDescent="0.25">
      <c r="A40" s="100">
        <v>12</v>
      </c>
      <c r="B40" s="101">
        <v>1.27</v>
      </c>
      <c r="D40" s="216">
        <v>12</v>
      </c>
      <c r="E40" s="217">
        <v>1.27</v>
      </c>
    </row>
    <row r="41" spans="1:5" x14ac:dyDescent="0.25">
      <c r="A41" s="100">
        <v>13</v>
      </c>
      <c r="B41" s="101">
        <v>1.29</v>
      </c>
      <c r="D41" s="216">
        <v>13</v>
      </c>
      <c r="E41" s="217">
        <v>1.29</v>
      </c>
    </row>
    <row r="42" spans="1:5" x14ac:dyDescent="0.25">
      <c r="A42" s="100">
        <v>14</v>
      </c>
      <c r="B42" s="101">
        <v>1.32</v>
      </c>
      <c r="D42" s="216">
        <v>14</v>
      </c>
      <c r="E42" s="217">
        <v>1.32</v>
      </c>
    </row>
    <row r="43" spans="1:5" x14ac:dyDescent="0.25">
      <c r="A43" s="100">
        <v>15</v>
      </c>
      <c r="B43" s="101">
        <v>1.35</v>
      </c>
      <c r="D43" s="216">
        <v>15</v>
      </c>
      <c r="E43" s="217">
        <v>1.35</v>
      </c>
    </row>
    <row r="44" spans="1:5" x14ac:dyDescent="0.25">
      <c r="A44" s="100">
        <v>16</v>
      </c>
      <c r="B44" s="101">
        <v>1.37</v>
      </c>
      <c r="D44" s="216">
        <v>16</v>
      </c>
      <c r="E44" s="217">
        <v>1.37</v>
      </c>
    </row>
    <row r="45" spans="1:5" x14ac:dyDescent="0.25">
      <c r="A45" s="100">
        <v>17</v>
      </c>
      <c r="B45" s="101">
        <v>1.4</v>
      </c>
      <c r="D45" s="216">
        <v>17</v>
      </c>
      <c r="E45" s="217">
        <v>1.4</v>
      </c>
    </row>
    <row r="46" spans="1:5" x14ac:dyDescent="0.25">
      <c r="A46" s="100">
        <v>18</v>
      </c>
      <c r="B46" s="101">
        <v>1.43</v>
      </c>
      <c r="D46" s="216">
        <v>18</v>
      </c>
      <c r="E46" s="217">
        <v>1.43</v>
      </c>
    </row>
    <row r="47" spans="1:5" x14ac:dyDescent="0.25">
      <c r="A47" s="100">
        <v>19</v>
      </c>
      <c r="B47" s="101">
        <v>1.46</v>
      </c>
      <c r="D47" s="216">
        <v>19</v>
      </c>
      <c r="E47" s="217">
        <v>1.46</v>
      </c>
    </row>
    <row r="48" spans="1:5" x14ac:dyDescent="0.25">
      <c r="A48" s="100">
        <v>20</v>
      </c>
      <c r="B48" s="101">
        <v>1.49</v>
      </c>
      <c r="D48" s="216">
        <v>20</v>
      </c>
      <c r="E48" s="217">
        <v>1.49</v>
      </c>
    </row>
    <row r="49" spans="1:5" x14ac:dyDescent="0.25">
      <c r="A49" s="100">
        <v>21</v>
      </c>
      <c r="B49" s="101">
        <v>1.52</v>
      </c>
      <c r="D49" s="216">
        <v>21</v>
      </c>
      <c r="E49" s="217">
        <v>1.52</v>
      </c>
    </row>
    <row r="50" spans="1:5" x14ac:dyDescent="0.25">
      <c r="A50" s="100">
        <v>22</v>
      </c>
      <c r="B50" s="101">
        <v>1.55</v>
      </c>
      <c r="D50" s="216">
        <v>22</v>
      </c>
      <c r="E50" s="217">
        <v>1.55</v>
      </c>
    </row>
    <row r="51" spans="1:5" x14ac:dyDescent="0.25">
      <c r="A51" s="100">
        <v>23</v>
      </c>
      <c r="B51" s="101">
        <v>1.58</v>
      </c>
      <c r="D51" s="216">
        <v>23</v>
      </c>
      <c r="E51" s="217">
        <v>1.58</v>
      </c>
    </row>
    <row r="52" spans="1:5" x14ac:dyDescent="0.25">
      <c r="A52" s="100">
        <v>24</v>
      </c>
      <c r="B52" s="101">
        <v>1.61</v>
      </c>
      <c r="D52" s="216">
        <v>24</v>
      </c>
      <c r="E52" s="217">
        <v>1.61</v>
      </c>
    </row>
    <row r="53" spans="1:5" x14ac:dyDescent="0.25">
      <c r="A53" s="100">
        <v>25</v>
      </c>
      <c r="B53" s="101">
        <v>1.64</v>
      </c>
      <c r="D53" s="216">
        <v>25</v>
      </c>
      <c r="E53" s="217">
        <v>1.64</v>
      </c>
    </row>
    <row r="54" spans="1:5" x14ac:dyDescent="0.25">
      <c r="A54" s="100">
        <v>26</v>
      </c>
      <c r="B54" s="101">
        <v>1.67</v>
      </c>
      <c r="D54" s="216">
        <v>26</v>
      </c>
      <c r="E54" s="217">
        <v>1.67</v>
      </c>
    </row>
    <row r="55" spans="1:5" x14ac:dyDescent="0.25">
      <c r="A55" s="100">
        <v>27</v>
      </c>
      <c r="B55" s="101">
        <v>1.71</v>
      </c>
      <c r="D55" s="216">
        <v>27</v>
      </c>
      <c r="E55" s="217">
        <v>1.71</v>
      </c>
    </row>
    <row r="56" spans="1:5" x14ac:dyDescent="0.25">
      <c r="A56" s="100">
        <v>28</v>
      </c>
      <c r="B56" s="101">
        <v>1.74</v>
      </c>
      <c r="D56" s="216">
        <v>28</v>
      </c>
      <c r="E56" s="217">
        <v>1.74</v>
      </c>
    </row>
    <row r="57" spans="1:5" x14ac:dyDescent="0.25">
      <c r="A57" s="100">
        <v>29</v>
      </c>
      <c r="B57" s="101">
        <v>1.78</v>
      </c>
      <c r="D57" s="216">
        <v>29</v>
      </c>
      <c r="E57" s="217">
        <v>1.78</v>
      </c>
    </row>
    <row r="58" spans="1:5" x14ac:dyDescent="0.25">
      <c r="A58" s="100">
        <v>30</v>
      </c>
      <c r="B58" s="101">
        <v>1.81</v>
      </c>
      <c r="D58" s="216">
        <v>30</v>
      </c>
      <c r="E58" s="217">
        <v>1.81</v>
      </c>
    </row>
    <row r="59" spans="1:5" x14ac:dyDescent="0.25">
      <c r="A59" s="100">
        <v>31</v>
      </c>
      <c r="B59" s="101">
        <v>1.85</v>
      </c>
      <c r="D59" s="216">
        <v>31</v>
      </c>
      <c r="E59" s="217">
        <v>1.85</v>
      </c>
    </row>
    <row r="60" spans="1:5" x14ac:dyDescent="0.25">
      <c r="A60" s="100">
        <v>32</v>
      </c>
      <c r="B60" s="101">
        <v>1.88</v>
      </c>
      <c r="D60" s="216">
        <v>32</v>
      </c>
      <c r="E60" s="217">
        <v>1.88</v>
      </c>
    </row>
    <row r="61" spans="1:5" x14ac:dyDescent="0.25">
      <c r="A61" s="100">
        <v>33</v>
      </c>
      <c r="B61" s="101">
        <v>1.92</v>
      </c>
      <c r="D61" s="216">
        <v>33</v>
      </c>
      <c r="E61" s="217">
        <v>1.92</v>
      </c>
    </row>
    <row r="62" spans="1:5" x14ac:dyDescent="0.25">
      <c r="A62" s="100">
        <v>34</v>
      </c>
      <c r="B62" s="101">
        <v>1.96</v>
      </c>
      <c r="D62" s="216">
        <v>34</v>
      </c>
      <c r="E62" s="217">
        <v>1.96</v>
      </c>
    </row>
    <row r="63" spans="1:5" x14ac:dyDescent="0.25">
      <c r="A63" s="100">
        <v>35</v>
      </c>
      <c r="B63" s="101">
        <v>2</v>
      </c>
      <c r="D63" s="216">
        <v>35</v>
      </c>
      <c r="E63" s="217">
        <v>2</v>
      </c>
    </row>
    <row r="64" spans="1:5" x14ac:dyDescent="0.25">
      <c r="A64" s="100">
        <v>36</v>
      </c>
      <c r="B64" s="101">
        <v>2.04</v>
      </c>
      <c r="D64" s="216">
        <v>36</v>
      </c>
      <c r="E64" s="217">
        <v>2.04</v>
      </c>
    </row>
    <row r="65" spans="1:5" x14ac:dyDescent="0.25">
      <c r="A65" s="100">
        <v>37</v>
      </c>
      <c r="B65" s="101">
        <v>2.08</v>
      </c>
      <c r="D65" s="216">
        <v>37</v>
      </c>
      <c r="E65" s="217">
        <v>2.08</v>
      </c>
    </row>
    <row r="66" spans="1:5" x14ac:dyDescent="0.25">
      <c r="A66" s="100">
        <v>38</v>
      </c>
      <c r="B66" s="101">
        <v>2.12</v>
      </c>
      <c r="D66" s="216">
        <v>38</v>
      </c>
      <c r="E66" s="217">
        <v>2.12</v>
      </c>
    </row>
    <row r="67" spans="1:5" x14ac:dyDescent="0.25">
      <c r="A67" s="100">
        <v>39</v>
      </c>
      <c r="B67" s="101">
        <v>2.16</v>
      </c>
      <c r="D67" s="216">
        <v>39</v>
      </c>
      <c r="E67" s="217">
        <v>2.16</v>
      </c>
    </row>
    <row r="68" spans="1:5" x14ac:dyDescent="0.25">
      <c r="A68" s="100">
        <v>40</v>
      </c>
      <c r="B68" s="101">
        <v>2.21</v>
      </c>
      <c r="D68" s="216">
        <v>40</v>
      </c>
      <c r="E68" s="217">
        <v>2.21</v>
      </c>
    </row>
    <row r="69" spans="1:5" x14ac:dyDescent="0.25">
      <c r="A69" s="100">
        <v>41</v>
      </c>
      <c r="B69" s="101">
        <v>2.25</v>
      </c>
      <c r="D69" s="216">
        <v>41</v>
      </c>
      <c r="E69" s="217">
        <v>2.25</v>
      </c>
    </row>
    <row r="70" spans="1:5" x14ac:dyDescent="0.25">
      <c r="A70" s="100">
        <v>42</v>
      </c>
      <c r="B70" s="101">
        <v>2.2999999999999998</v>
      </c>
      <c r="D70" s="216">
        <v>42</v>
      </c>
      <c r="E70" s="217">
        <v>2.2999999999999998</v>
      </c>
    </row>
    <row r="71" spans="1:5" x14ac:dyDescent="0.25">
      <c r="A71" s="100">
        <v>43</v>
      </c>
      <c r="B71" s="101">
        <v>2.34</v>
      </c>
      <c r="D71" s="216">
        <v>43</v>
      </c>
      <c r="E71" s="217">
        <v>2.34</v>
      </c>
    </row>
    <row r="72" spans="1:5" x14ac:dyDescent="0.25">
      <c r="A72" s="100">
        <v>44</v>
      </c>
      <c r="B72" s="101">
        <v>2.39</v>
      </c>
      <c r="D72" s="216">
        <v>44</v>
      </c>
      <c r="E72" s="217">
        <v>2.39</v>
      </c>
    </row>
    <row r="73" spans="1:5" x14ac:dyDescent="0.25">
      <c r="A73" s="100">
        <v>45</v>
      </c>
      <c r="B73" s="101">
        <v>2.44</v>
      </c>
      <c r="D73" s="216">
        <v>45</v>
      </c>
      <c r="E73" s="217">
        <v>2.44</v>
      </c>
    </row>
    <row r="74" spans="1:5" x14ac:dyDescent="0.25">
      <c r="A74" s="100">
        <v>46</v>
      </c>
      <c r="B74" s="101">
        <v>2.4900000000000002</v>
      </c>
      <c r="D74" s="216">
        <v>46</v>
      </c>
      <c r="E74" s="217">
        <v>2.4900000000000002</v>
      </c>
    </row>
    <row r="75" spans="1:5" x14ac:dyDescent="0.25">
      <c r="A75" s="100">
        <v>47</v>
      </c>
      <c r="B75" s="101">
        <v>2.54</v>
      </c>
      <c r="D75" s="216">
        <v>47</v>
      </c>
      <c r="E75" s="217">
        <v>2.54</v>
      </c>
    </row>
    <row r="76" spans="1:5" x14ac:dyDescent="0.25">
      <c r="A76" s="100">
        <v>48</v>
      </c>
      <c r="B76" s="101">
        <v>2.59</v>
      </c>
      <c r="D76" s="216">
        <v>48</v>
      </c>
      <c r="E76" s="217">
        <v>2.59</v>
      </c>
    </row>
    <row r="77" spans="1:5" x14ac:dyDescent="0.25">
      <c r="A77" s="100">
        <v>49</v>
      </c>
      <c r="B77" s="101">
        <v>2.64</v>
      </c>
      <c r="D77" s="216">
        <v>49</v>
      </c>
      <c r="E77" s="217">
        <v>2.64</v>
      </c>
    </row>
    <row r="78" spans="1:5" x14ac:dyDescent="0.25">
      <c r="A78" s="100">
        <v>50</v>
      </c>
      <c r="B78" s="101">
        <v>2.69</v>
      </c>
      <c r="D78" s="216">
        <v>50</v>
      </c>
      <c r="E78" s="217">
        <v>2.69</v>
      </c>
    </row>
  </sheetData>
  <sheetProtection algorithmName="SHA-512" hashValue="qIoDFAxqy2cmhck/i2AqmBAa2YzI4w2AS/2Ni5EU3plMOtS4D5neHLquHWtMf2kF+IzYN7Ep5IOPrrc8VNMGZQ==" saltValue="6Nub4DOy6Yw4TZJsVmE77g==" spinCount="100000" sheet="1" objects="1" scenarios="1"/>
  <conditionalFormatting sqref="A27:A78">
    <cfRule type="expression" dxfId="1741" priority="83" stopIfTrue="1">
      <formula>MOD(ROW(),2)=0</formula>
    </cfRule>
    <cfRule type="expression" dxfId="1740" priority="84" stopIfTrue="1">
      <formula>MOD(ROW(),2)&lt;&gt;0</formula>
    </cfRule>
  </conditionalFormatting>
  <conditionalFormatting sqref="B27:B78">
    <cfRule type="expression" dxfId="1739" priority="85" stopIfTrue="1">
      <formula>MOD(ROW(),2)=0</formula>
    </cfRule>
    <cfRule type="expression" dxfId="1738" priority="86" stopIfTrue="1">
      <formula>MOD(ROW(),2)&lt;&gt;0</formula>
    </cfRule>
  </conditionalFormatting>
  <conditionalFormatting sqref="A10:A16">
    <cfRule type="expression" dxfId="1737" priority="87" stopIfTrue="1">
      <formula>MOD(ROW(),2)=0</formula>
    </cfRule>
    <cfRule type="expression" dxfId="1736" priority="88" stopIfTrue="1">
      <formula>MOD(ROW(),2)&lt;&gt;0</formula>
    </cfRule>
  </conditionalFormatting>
  <conditionalFormatting sqref="B10:B11 B13:B16">
    <cfRule type="expression" dxfId="1735" priority="89" stopIfTrue="1">
      <formula>MOD(ROW(),2)=0</formula>
    </cfRule>
    <cfRule type="expression" dxfId="1734" priority="90" stopIfTrue="1">
      <formula>MOD(ROW(),2)&lt;&gt;0</formula>
    </cfRule>
  </conditionalFormatting>
  <conditionalFormatting sqref="B17">
    <cfRule type="expression" dxfId="1733" priority="77" stopIfTrue="1">
      <formula>MOD(ROW(),2)=0</formula>
    </cfRule>
    <cfRule type="expression" dxfId="1732" priority="78" stopIfTrue="1">
      <formula>MOD(ROW(),2)&lt;&gt;0</formula>
    </cfRule>
  </conditionalFormatting>
  <conditionalFormatting sqref="A17">
    <cfRule type="expression" dxfId="1731" priority="75" stopIfTrue="1">
      <formula>MOD(ROW(),2)=0</formula>
    </cfRule>
    <cfRule type="expression" dxfId="1730" priority="76" stopIfTrue="1">
      <formula>MOD(ROW(),2)&lt;&gt;0</formula>
    </cfRule>
  </conditionalFormatting>
  <conditionalFormatting sqref="A6 A9">
    <cfRule type="expression" dxfId="1729" priority="71" stopIfTrue="1">
      <formula>MOD(ROW(),2)=0</formula>
    </cfRule>
    <cfRule type="expression" dxfId="1728" priority="72" stopIfTrue="1">
      <formula>MOD(ROW(),2)&lt;&gt;0</formula>
    </cfRule>
  </conditionalFormatting>
  <conditionalFormatting sqref="B6 B9">
    <cfRule type="expression" dxfId="1727" priority="73" stopIfTrue="1">
      <formula>MOD(ROW(),2)=0</formula>
    </cfRule>
    <cfRule type="expression" dxfId="1726" priority="74" stopIfTrue="1">
      <formula>MOD(ROW(),2)&lt;&gt;0</formula>
    </cfRule>
  </conditionalFormatting>
  <conditionalFormatting sqref="B8">
    <cfRule type="expression" dxfId="1725" priority="69" stopIfTrue="1">
      <formula>MOD(ROW(),2)=0</formula>
    </cfRule>
    <cfRule type="expression" dxfId="1724" priority="70" stopIfTrue="1">
      <formula>MOD(ROW(),2)&lt;&gt;0</formula>
    </cfRule>
  </conditionalFormatting>
  <conditionalFormatting sqref="A8">
    <cfRule type="expression" dxfId="1723" priority="63" stopIfTrue="1">
      <formula>MOD(ROW(),2)=0</formula>
    </cfRule>
    <cfRule type="expression" dxfId="1722" priority="64" stopIfTrue="1">
      <formula>MOD(ROW(),2)&lt;&gt;0</formula>
    </cfRule>
  </conditionalFormatting>
  <conditionalFormatting sqref="A7">
    <cfRule type="expression" dxfId="1721" priority="65" stopIfTrue="1">
      <formula>MOD(ROW(),2)=0</formula>
    </cfRule>
    <cfRule type="expression" dxfId="1720" priority="66" stopIfTrue="1">
      <formula>MOD(ROW(),2)&lt;&gt;0</formula>
    </cfRule>
  </conditionalFormatting>
  <conditionalFormatting sqref="A18:A21">
    <cfRule type="expression" dxfId="1719" priority="57" stopIfTrue="1">
      <formula>MOD(ROW(),2)=0</formula>
    </cfRule>
    <cfRule type="expression" dxfId="1718" priority="58" stopIfTrue="1">
      <formula>MOD(ROW(),2)&lt;&gt;0</formula>
    </cfRule>
  </conditionalFormatting>
  <conditionalFormatting sqref="B18:B21">
    <cfRule type="expression" dxfId="1717" priority="59" stopIfTrue="1">
      <formula>MOD(ROW(),2)=0</formula>
    </cfRule>
    <cfRule type="expression" dxfId="1716" priority="60" stopIfTrue="1">
      <formula>MOD(ROW(),2)&lt;&gt;0</formula>
    </cfRule>
  </conditionalFormatting>
  <conditionalFormatting sqref="B12">
    <cfRule type="expression" dxfId="1715" priority="53" stopIfTrue="1">
      <formula>MOD(ROW(),2)=0</formula>
    </cfRule>
    <cfRule type="expression" dxfId="1714" priority="54" stopIfTrue="1">
      <formula>MOD(ROW(),2)&lt;&gt;0</formula>
    </cfRule>
  </conditionalFormatting>
  <conditionalFormatting sqref="D27:D78">
    <cfRule type="expression" dxfId="1713" priority="45" stopIfTrue="1">
      <formula>MOD(ROW(),2)=0</formula>
    </cfRule>
    <cfRule type="expression" dxfId="1712" priority="46" stopIfTrue="1">
      <formula>MOD(ROW(),2)&lt;&gt;0</formula>
    </cfRule>
  </conditionalFormatting>
  <conditionalFormatting sqref="E27:E78">
    <cfRule type="expression" dxfId="1711" priority="47" stopIfTrue="1">
      <formula>MOD(ROW(),2)=0</formula>
    </cfRule>
    <cfRule type="expression" dxfId="1710" priority="48" stopIfTrue="1">
      <formula>MOD(ROW(),2)&lt;&gt;0</formula>
    </cfRule>
  </conditionalFormatting>
  <conditionalFormatting sqref="D10:D16">
    <cfRule type="expression" dxfId="1709" priority="49" stopIfTrue="1">
      <formula>MOD(ROW(),2)=0</formula>
    </cfRule>
    <cfRule type="expression" dxfId="1708" priority="50" stopIfTrue="1">
      <formula>MOD(ROW(),2)&lt;&gt;0</formula>
    </cfRule>
  </conditionalFormatting>
  <conditionalFormatting sqref="E10:E11 E13:E16">
    <cfRule type="expression" dxfId="1707" priority="51" stopIfTrue="1">
      <formula>MOD(ROW(),2)=0</formula>
    </cfRule>
    <cfRule type="expression" dxfId="1706" priority="52" stopIfTrue="1">
      <formula>MOD(ROW(),2)&lt;&gt;0</formula>
    </cfRule>
  </conditionalFormatting>
  <conditionalFormatting sqref="E17">
    <cfRule type="expression" dxfId="1705" priority="43" stopIfTrue="1">
      <formula>MOD(ROW(),2)=0</formula>
    </cfRule>
    <cfRule type="expression" dxfId="1704" priority="44" stopIfTrue="1">
      <formula>MOD(ROW(),2)&lt;&gt;0</formula>
    </cfRule>
  </conditionalFormatting>
  <conditionalFormatting sqref="D17">
    <cfRule type="expression" dxfId="1703" priority="41" stopIfTrue="1">
      <formula>MOD(ROW(),2)=0</formula>
    </cfRule>
    <cfRule type="expression" dxfId="1702" priority="42" stopIfTrue="1">
      <formula>MOD(ROW(),2)&lt;&gt;0</formula>
    </cfRule>
  </conditionalFormatting>
  <conditionalFormatting sqref="D6 D9">
    <cfRule type="expression" dxfId="1701" priority="37" stopIfTrue="1">
      <formula>MOD(ROW(),2)=0</formula>
    </cfRule>
    <cfRule type="expression" dxfId="1700" priority="38" stopIfTrue="1">
      <formula>MOD(ROW(),2)&lt;&gt;0</formula>
    </cfRule>
  </conditionalFormatting>
  <conditionalFormatting sqref="E6 E9">
    <cfRule type="expression" dxfId="1699" priority="39" stopIfTrue="1">
      <formula>MOD(ROW(),2)=0</formula>
    </cfRule>
    <cfRule type="expression" dxfId="1698" priority="40" stopIfTrue="1">
      <formula>MOD(ROW(),2)&lt;&gt;0</formula>
    </cfRule>
  </conditionalFormatting>
  <conditionalFormatting sqref="D8">
    <cfRule type="expression" dxfId="1697" priority="31" stopIfTrue="1">
      <formula>MOD(ROW(),2)=0</formula>
    </cfRule>
    <cfRule type="expression" dxfId="1696" priority="32" stopIfTrue="1">
      <formula>MOD(ROW(),2)&lt;&gt;0</formula>
    </cfRule>
  </conditionalFormatting>
  <conditionalFormatting sqref="D7">
    <cfRule type="expression" dxfId="1695" priority="33" stopIfTrue="1">
      <formula>MOD(ROW(),2)=0</formula>
    </cfRule>
    <cfRule type="expression" dxfId="1694" priority="34" stopIfTrue="1">
      <formula>MOD(ROW(),2)&lt;&gt;0</formula>
    </cfRule>
  </conditionalFormatting>
  <conditionalFormatting sqref="D18:D21">
    <cfRule type="expression" dxfId="1693" priority="25" stopIfTrue="1">
      <formula>MOD(ROW(),2)=0</formula>
    </cfRule>
    <cfRule type="expression" dxfId="1692" priority="26" stopIfTrue="1">
      <formula>MOD(ROW(),2)&lt;&gt;0</formula>
    </cfRule>
  </conditionalFormatting>
  <conditionalFormatting sqref="E18:E21">
    <cfRule type="expression" dxfId="1691" priority="27" stopIfTrue="1">
      <formula>MOD(ROW(),2)=0</formula>
    </cfRule>
    <cfRule type="expression" dxfId="1690" priority="28" stopIfTrue="1">
      <formula>MOD(ROW(),2)&lt;&gt;0</formula>
    </cfRule>
  </conditionalFormatting>
  <conditionalFormatting sqref="E12">
    <cfRule type="expression" dxfId="1689" priority="23" stopIfTrue="1">
      <formula>MOD(ROW(),2)=0</formula>
    </cfRule>
    <cfRule type="expression" dxfId="1688" priority="24" stopIfTrue="1">
      <formula>MOD(ROW(),2)&lt;&gt;0</formula>
    </cfRule>
  </conditionalFormatting>
  <conditionalFormatting sqref="B7">
    <cfRule type="expression" dxfId="1687" priority="21" stopIfTrue="1">
      <formula>MOD(ROW(),2)=0</formula>
    </cfRule>
    <cfRule type="expression" dxfId="1686" priority="22" stopIfTrue="1">
      <formula>MOD(ROW(),2)&lt;&gt;0</formula>
    </cfRule>
  </conditionalFormatting>
  <conditionalFormatting sqref="E7">
    <cfRule type="expression" dxfId="1685" priority="19" stopIfTrue="1">
      <formula>MOD(ROW(),2)=0</formula>
    </cfRule>
    <cfRule type="expression" dxfId="1684" priority="20" stopIfTrue="1">
      <formula>MOD(ROW(),2)&lt;&gt;0</formula>
    </cfRule>
  </conditionalFormatting>
  <conditionalFormatting sqref="E8">
    <cfRule type="expression" dxfId="1683" priority="3" stopIfTrue="1">
      <formula>MOD(ROW(),2)=0</formula>
    </cfRule>
    <cfRule type="expression" dxfId="1682" priority="4" stopIfTrue="1">
      <formula>MOD(ROW(),2)&lt;&gt;0</formula>
    </cfRule>
  </conditionalFormatting>
  <conditionalFormatting sqref="E8">
    <cfRule type="expression" priority="5" stopIfTrue="1">
      <formula>MOD(ROW(),2)=0</formula>
    </cfRule>
    <cfRule type="expression" priority="6" stopIfTrue="1">
      <formula>MOD(ROW(),2)&lt;&gt;0</formula>
    </cfRule>
  </conditionalFormatting>
  <conditionalFormatting sqref="E8">
    <cfRule type="expression" priority="7" stopIfTrue="1">
      <formula>MOD(ROW(),2)=0</formula>
    </cfRule>
    <cfRule type="expression" priority="8" stopIfTrue="1">
      <formula>MOD(ROW(),2)&lt;&gt;0</formula>
    </cfRule>
    <cfRule type="expression" priority="9" stopIfTrue="1">
      <formula>MOD(ROW(),2)=0</formula>
    </cfRule>
    <cfRule type="expression" priority="10" stopIfTrue="1">
      <formula>MOD(ROW(),2)&lt;&gt;0</formula>
    </cfRule>
    <cfRule type="expression" priority="11" stopIfTrue="1">
      <formula>MOD(ROW(),2)=0</formula>
    </cfRule>
    <cfRule type="expression" priority="12" stopIfTrue="1">
      <formula>MOD(ROW(),2)&lt;&gt;0</formula>
    </cfRule>
    <cfRule type="expression" priority="13" stopIfTrue="1">
      <formula>MOD(ROW(),2)=0</formula>
    </cfRule>
    <cfRule type="expression" priority="14" stopIfTrue="1">
      <formula>MOD(ROW(),2)&lt;&gt;0</formula>
    </cfRule>
    <cfRule type="expression" priority="15" stopIfTrue="1">
      <formula>MOD(ROW(),2)=0</formula>
    </cfRule>
    <cfRule type="expression" priority="16" stopIfTrue="1">
      <formula>MOD(ROW(),2)&lt;&gt;0</formula>
    </cfRule>
  </conditionalFormatting>
  <conditionalFormatting sqref="E8">
    <cfRule type="expression" dxfId="1681" priority="1" stopIfTrue="1">
      <formula>MOD(ROW(),2)=0</formula>
    </cfRule>
    <cfRule type="expression" dxfId="1680" priority="2" stopIfTrue="1">
      <formula>MOD(ROW(),2)&lt;&gt;0</formula>
    </cfRule>
  </conditionalFormatting>
  <hyperlinks>
    <hyperlink ref="B24" location="Assumptions!A1" display="Assumptions" xr:uid="{DF346660-0BCD-4B0C-91C8-7676B081D02E}"/>
    <hyperlink ref="E24" location="Assumptions!A1" display="Assumptions" xr:uid="{274F28A5-2882-4E5C-AC3B-87B9719BDCF7}"/>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codeName="Sheet124"/>
  <dimension ref="A1:I46"/>
  <sheetViews>
    <sheetView showGridLines="0" zoomScale="85" zoomScaleNormal="85" workbookViewId="0">
      <selection activeCell="J22" sqref="J22"/>
    </sheetView>
  </sheetViews>
  <sheetFormatPr defaultColWidth="10" defaultRowHeight="13.2" x14ac:dyDescent="0.25"/>
  <cols>
    <col min="1" max="1" width="31.5546875" style="28" customWidth="1"/>
    <col min="2" max="7" width="22.5546875" style="28" customWidth="1"/>
    <col min="8"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ARBO - x-729</v>
      </c>
      <c r="B3" s="58"/>
      <c r="C3" s="58"/>
      <c r="D3" s="58"/>
      <c r="E3" s="58"/>
      <c r="F3" s="58"/>
      <c r="G3" s="58"/>
      <c r="H3" s="58"/>
      <c r="I3" s="58"/>
    </row>
    <row r="4" spans="1:9" x14ac:dyDescent="0.25">
      <c r="A4" s="60"/>
    </row>
    <row r="6" spans="1:9" x14ac:dyDescent="0.25">
      <c r="A6" s="95" t="s">
        <v>24</v>
      </c>
      <c r="B6" s="96" t="s">
        <v>26</v>
      </c>
      <c r="C6" s="96"/>
      <c r="D6" s="96"/>
      <c r="E6" s="96"/>
      <c r="F6" s="96"/>
      <c r="G6" s="96"/>
    </row>
    <row r="7" spans="1:9" x14ac:dyDescent="0.25">
      <c r="A7" s="97" t="s">
        <v>16</v>
      </c>
      <c r="B7" s="98" t="s">
        <v>351</v>
      </c>
      <c r="C7" s="98"/>
      <c r="D7" s="98"/>
      <c r="E7" s="98"/>
      <c r="F7" s="98"/>
      <c r="G7" s="98"/>
    </row>
    <row r="8" spans="1:9" x14ac:dyDescent="0.25">
      <c r="A8" s="97" t="s">
        <v>56</v>
      </c>
      <c r="B8" s="98" t="s">
        <v>53</v>
      </c>
      <c r="C8" s="98"/>
      <c r="D8" s="98"/>
      <c r="E8" s="98"/>
      <c r="F8" s="98"/>
      <c r="G8" s="98"/>
    </row>
    <row r="9" spans="1:9" x14ac:dyDescent="0.25">
      <c r="A9" s="97" t="s">
        <v>17</v>
      </c>
      <c r="B9" s="98" t="s">
        <v>717</v>
      </c>
      <c r="C9" s="98"/>
      <c r="D9" s="98"/>
      <c r="E9" s="98"/>
      <c r="F9" s="98"/>
      <c r="G9" s="98"/>
    </row>
    <row r="10" spans="1:9" x14ac:dyDescent="0.25">
      <c r="A10" s="97" t="s">
        <v>2</v>
      </c>
      <c r="B10" s="98" t="s">
        <v>738</v>
      </c>
      <c r="C10" s="98"/>
      <c r="D10" s="98"/>
      <c r="E10" s="98"/>
      <c r="F10" s="98"/>
      <c r="G10" s="98"/>
    </row>
    <row r="11" spans="1:9" x14ac:dyDescent="0.25">
      <c r="A11" s="97" t="s">
        <v>23</v>
      </c>
      <c r="B11" s="98" t="s">
        <v>355</v>
      </c>
      <c r="C11" s="98"/>
      <c r="D11" s="98"/>
      <c r="E11" s="98"/>
      <c r="F11" s="98"/>
      <c r="G11" s="98"/>
    </row>
    <row r="12" spans="1:9" x14ac:dyDescent="0.25">
      <c r="A12" s="97" t="s">
        <v>271</v>
      </c>
      <c r="B12" s="98" t="s">
        <v>719</v>
      </c>
      <c r="C12" s="98"/>
      <c r="D12" s="98"/>
      <c r="E12" s="98"/>
      <c r="F12" s="98"/>
      <c r="G12" s="98"/>
    </row>
    <row r="13" spans="1:9" x14ac:dyDescent="0.25">
      <c r="A13" s="97" t="s">
        <v>57</v>
      </c>
      <c r="B13" s="98">
        <v>1</v>
      </c>
      <c r="C13" s="98"/>
      <c r="D13" s="98"/>
      <c r="E13" s="98"/>
      <c r="F13" s="98"/>
      <c r="G13" s="98"/>
    </row>
    <row r="14" spans="1:9" x14ac:dyDescent="0.25">
      <c r="A14" s="97" t="s">
        <v>18</v>
      </c>
      <c r="B14" s="98">
        <v>729</v>
      </c>
      <c r="C14" s="98"/>
      <c r="D14" s="98"/>
      <c r="E14" s="98"/>
      <c r="F14" s="98"/>
      <c r="G14" s="98"/>
    </row>
    <row r="15" spans="1:9" x14ac:dyDescent="0.25">
      <c r="A15" s="97" t="s">
        <v>58</v>
      </c>
      <c r="B15" s="98" t="s">
        <v>741</v>
      </c>
      <c r="C15" s="98"/>
      <c r="D15" s="98"/>
      <c r="E15" s="98"/>
      <c r="F15" s="98"/>
      <c r="G15" s="98"/>
    </row>
    <row r="16" spans="1:9" x14ac:dyDescent="0.25">
      <c r="A16" s="97" t="s">
        <v>59</v>
      </c>
      <c r="B16" s="98" t="s">
        <v>739</v>
      </c>
      <c r="C16" s="98"/>
      <c r="D16" s="98"/>
      <c r="E16" s="98"/>
      <c r="F16" s="98"/>
      <c r="G16" s="98"/>
    </row>
    <row r="17" spans="1:7" ht="39.6" x14ac:dyDescent="0.25">
      <c r="A17" s="97" t="s">
        <v>360</v>
      </c>
      <c r="B17" s="98" t="s">
        <v>809</v>
      </c>
      <c r="C17" s="98"/>
      <c r="D17" s="98"/>
      <c r="E17" s="98"/>
      <c r="F17" s="98"/>
      <c r="G17" s="98"/>
    </row>
    <row r="18" spans="1:7" x14ac:dyDescent="0.25">
      <c r="A18" s="97" t="s">
        <v>19</v>
      </c>
      <c r="B18" s="102">
        <v>45135</v>
      </c>
      <c r="C18" s="98"/>
      <c r="D18" s="98"/>
      <c r="E18" s="98"/>
      <c r="F18" s="98"/>
      <c r="G18" s="98"/>
    </row>
    <row r="19" spans="1:7" x14ac:dyDescent="0.25">
      <c r="A19" s="97" t="s">
        <v>20</v>
      </c>
      <c r="B19" s="110"/>
      <c r="C19" s="98"/>
      <c r="D19" s="98"/>
      <c r="E19" s="98"/>
      <c r="F19" s="98"/>
      <c r="G19" s="98"/>
    </row>
    <row r="20" spans="1:7" x14ac:dyDescent="0.25">
      <c r="A20" s="97" t="s">
        <v>269</v>
      </c>
      <c r="B20" s="92" t="s">
        <v>361</v>
      </c>
      <c r="C20" s="98"/>
      <c r="D20" s="98"/>
      <c r="E20" s="98"/>
      <c r="F20" s="98"/>
      <c r="G20" s="98"/>
    </row>
    <row r="21" spans="1:7" x14ac:dyDescent="0.25">
      <c r="A21" s="90" t="s">
        <v>895</v>
      </c>
      <c r="B21" s="92" t="s">
        <v>846</v>
      </c>
      <c r="C21" s="98"/>
      <c r="D21" s="98"/>
      <c r="E21" s="98"/>
      <c r="F21" s="98"/>
      <c r="G21" s="98"/>
    </row>
    <row r="23" spans="1:7" x14ac:dyDescent="0.25">
      <c r="B23" s="107" t="str">
        <f>HYPERLINK("#'Factor List'!A1","Back to Factor List")</f>
        <v>Back to Factor List</v>
      </c>
    </row>
    <row r="24" spans="1:7" x14ac:dyDescent="0.25">
      <c r="B24" s="107" t="s">
        <v>839</v>
      </c>
    </row>
    <row r="26" spans="1:7" x14ac:dyDescent="0.25">
      <c r="A26" s="99" t="s">
        <v>446</v>
      </c>
      <c r="B26" s="99">
        <v>55</v>
      </c>
      <c r="C26" s="99">
        <v>56</v>
      </c>
      <c r="D26" s="99">
        <v>57</v>
      </c>
      <c r="E26" s="99">
        <v>58</v>
      </c>
      <c r="F26" s="99">
        <v>59</v>
      </c>
      <c r="G26" s="99">
        <v>60</v>
      </c>
    </row>
    <row r="27" spans="1:7" x14ac:dyDescent="0.25">
      <c r="A27" s="100">
        <v>0</v>
      </c>
      <c r="B27" s="101">
        <v>4.74</v>
      </c>
      <c r="C27" s="101">
        <v>3.83</v>
      </c>
      <c r="D27" s="101">
        <v>2.9</v>
      </c>
      <c r="E27" s="101">
        <v>1.95</v>
      </c>
      <c r="F27" s="101">
        <v>0.99</v>
      </c>
      <c r="G27" s="101">
        <v>0</v>
      </c>
    </row>
    <row r="28" spans="1:7" x14ac:dyDescent="0.25">
      <c r="A28" s="100">
        <v>1</v>
      </c>
      <c r="B28" s="101">
        <v>4.67</v>
      </c>
      <c r="C28" s="101">
        <v>3.75</v>
      </c>
      <c r="D28" s="101">
        <v>2.82</v>
      </c>
      <c r="E28" s="101">
        <v>1.87</v>
      </c>
      <c r="F28" s="101">
        <v>0.9</v>
      </c>
      <c r="G28" s="101"/>
    </row>
    <row r="29" spans="1:7" x14ac:dyDescent="0.25">
      <c r="A29" s="100">
        <v>2</v>
      </c>
      <c r="B29" s="101">
        <v>4.59</v>
      </c>
      <c r="C29" s="101">
        <v>3.68</v>
      </c>
      <c r="D29" s="101">
        <v>2.74</v>
      </c>
      <c r="E29" s="101">
        <v>1.79</v>
      </c>
      <c r="F29" s="101">
        <v>0.82</v>
      </c>
      <c r="G29" s="101"/>
    </row>
    <row r="30" spans="1:7" x14ac:dyDescent="0.25">
      <c r="A30" s="100">
        <v>3</v>
      </c>
      <c r="B30" s="101">
        <v>4.5199999999999996</v>
      </c>
      <c r="C30" s="101">
        <v>3.6</v>
      </c>
      <c r="D30" s="101">
        <v>2.66</v>
      </c>
      <c r="E30" s="101">
        <v>1.71</v>
      </c>
      <c r="F30" s="101">
        <v>0.74</v>
      </c>
      <c r="G30" s="101"/>
    </row>
    <row r="31" spans="1:7" x14ac:dyDescent="0.25">
      <c r="A31" s="100">
        <v>4</v>
      </c>
      <c r="B31" s="101">
        <v>4.4400000000000004</v>
      </c>
      <c r="C31" s="101">
        <v>3.52</v>
      </c>
      <c r="D31" s="101">
        <v>2.58</v>
      </c>
      <c r="E31" s="101">
        <v>1.63</v>
      </c>
      <c r="F31" s="101">
        <v>0.66</v>
      </c>
      <c r="G31" s="101"/>
    </row>
    <row r="32" spans="1:7" x14ac:dyDescent="0.25">
      <c r="A32" s="100">
        <v>5</v>
      </c>
      <c r="B32" s="101">
        <v>4.3600000000000003</v>
      </c>
      <c r="C32" s="101">
        <v>3.44</v>
      </c>
      <c r="D32" s="101">
        <v>2.5099999999999998</v>
      </c>
      <c r="E32" s="101">
        <v>1.55</v>
      </c>
      <c r="F32" s="101">
        <v>0.57999999999999996</v>
      </c>
      <c r="G32" s="101"/>
    </row>
    <row r="33" spans="1:7" x14ac:dyDescent="0.25">
      <c r="A33" s="100">
        <v>6</v>
      </c>
      <c r="B33" s="101">
        <v>4.29</v>
      </c>
      <c r="C33" s="101">
        <v>3.37</v>
      </c>
      <c r="D33" s="101">
        <v>2.4300000000000002</v>
      </c>
      <c r="E33" s="101">
        <v>1.47</v>
      </c>
      <c r="F33" s="101">
        <v>0.49</v>
      </c>
      <c r="G33" s="101"/>
    </row>
    <row r="34" spans="1:7" x14ac:dyDescent="0.25">
      <c r="A34" s="100">
        <v>7</v>
      </c>
      <c r="B34" s="101">
        <v>4.21</v>
      </c>
      <c r="C34" s="101">
        <v>3.29</v>
      </c>
      <c r="D34" s="101">
        <v>2.35</v>
      </c>
      <c r="E34" s="101">
        <v>1.39</v>
      </c>
      <c r="F34" s="101">
        <v>0.41</v>
      </c>
      <c r="G34" s="101"/>
    </row>
    <row r="35" spans="1:7" x14ac:dyDescent="0.25">
      <c r="A35" s="100">
        <v>8</v>
      </c>
      <c r="B35" s="101">
        <v>4.1399999999999997</v>
      </c>
      <c r="C35" s="101">
        <v>3.21</v>
      </c>
      <c r="D35" s="101">
        <v>2.27</v>
      </c>
      <c r="E35" s="101">
        <v>1.31</v>
      </c>
      <c r="F35" s="101">
        <v>0.33</v>
      </c>
      <c r="G35" s="101"/>
    </row>
    <row r="36" spans="1:7" x14ac:dyDescent="0.25">
      <c r="A36" s="100">
        <v>9</v>
      </c>
      <c r="B36" s="101">
        <v>4.0599999999999996</v>
      </c>
      <c r="C36" s="101">
        <v>3.13</v>
      </c>
      <c r="D36" s="101">
        <v>2.19</v>
      </c>
      <c r="E36" s="101">
        <v>1.23</v>
      </c>
      <c r="F36" s="101">
        <v>0.25</v>
      </c>
      <c r="G36" s="101"/>
    </row>
    <row r="37" spans="1:7" x14ac:dyDescent="0.25">
      <c r="A37" s="100">
        <v>10</v>
      </c>
      <c r="B37" s="101">
        <v>3.98</v>
      </c>
      <c r="C37" s="101">
        <v>3.06</v>
      </c>
      <c r="D37" s="101">
        <v>2.11</v>
      </c>
      <c r="E37" s="101">
        <v>1.1499999999999999</v>
      </c>
      <c r="F37" s="101">
        <v>0.16</v>
      </c>
      <c r="G37" s="101"/>
    </row>
    <row r="38" spans="1:7" x14ac:dyDescent="0.25">
      <c r="A38" s="100">
        <v>11</v>
      </c>
      <c r="B38" s="101">
        <v>3.91</v>
      </c>
      <c r="C38" s="101">
        <v>2.98</v>
      </c>
      <c r="D38" s="101">
        <v>2.0299999999999998</v>
      </c>
      <c r="E38" s="101">
        <v>1.07</v>
      </c>
      <c r="F38" s="101">
        <v>0.08</v>
      </c>
      <c r="G38" s="101"/>
    </row>
    <row r="44" spans="1:7" ht="39.6" customHeight="1" x14ac:dyDescent="0.25"/>
    <row r="46" spans="1:7" ht="27.6" customHeight="1" x14ac:dyDescent="0.25"/>
  </sheetData>
  <sheetProtection algorithmName="SHA-512" hashValue="S2w1aht88RCnS8CCJ4Fh3Q1+pUVruDzbdb+mVnJv+4DRA6T78auakp9qeyvjP5kZsG4SpKwAPEf05UwSCMN+rQ==" saltValue="YmonDKlKLFeioPmVWHEfxg==" spinCount="100000" sheet="1" objects="1" scenarios="1"/>
  <conditionalFormatting sqref="A26:A38">
    <cfRule type="expression" dxfId="81" priority="11" stopIfTrue="1">
      <formula>MOD(ROW(),2)=0</formula>
    </cfRule>
    <cfRule type="expression" dxfId="80" priority="12" stopIfTrue="1">
      <formula>MOD(ROW(),2)&lt;&gt;0</formula>
    </cfRule>
  </conditionalFormatting>
  <conditionalFormatting sqref="B26:G38">
    <cfRule type="expression" dxfId="79" priority="13" stopIfTrue="1">
      <formula>MOD(ROW(),2)=0</formula>
    </cfRule>
    <cfRule type="expression" dxfId="78" priority="14" stopIfTrue="1">
      <formula>MOD(ROW(),2)&lt;&gt;0</formula>
    </cfRule>
  </conditionalFormatting>
  <conditionalFormatting sqref="A6:A16 A18:A20">
    <cfRule type="expression" dxfId="77" priority="15" stopIfTrue="1">
      <formula>MOD(ROW(),2)=0</formula>
    </cfRule>
    <cfRule type="expression" dxfId="76" priority="16" stopIfTrue="1">
      <formula>MOD(ROW(),2)&lt;&gt;0</formula>
    </cfRule>
  </conditionalFormatting>
  <conditionalFormatting sqref="B6:G17 C18:G21">
    <cfRule type="expression" dxfId="75" priority="17" stopIfTrue="1">
      <formula>MOD(ROW(),2)=0</formula>
    </cfRule>
    <cfRule type="expression" dxfId="74" priority="18" stopIfTrue="1">
      <formula>MOD(ROW(),2)&lt;&gt;0</formula>
    </cfRule>
  </conditionalFormatting>
  <conditionalFormatting sqref="B18:B21">
    <cfRule type="expression" dxfId="73" priority="7" stopIfTrue="1">
      <formula>MOD(ROW(),2)=0</formula>
    </cfRule>
    <cfRule type="expression" dxfId="72" priority="8" stopIfTrue="1">
      <formula>MOD(ROW(),2)&lt;&gt;0</formula>
    </cfRule>
  </conditionalFormatting>
  <conditionalFormatting sqref="A17">
    <cfRule type="expression" dxfId="71" priority="5" stopIfTrue="1">
      <formula>MOD(ROW(),2)=0</formula>
    </cfRule>
    <cfRule type="expression" dxfId="70" priority="6" stopIfTrue="1">
      <formula>MOD(ROW(),2)&lt;&gt;0</formula>
    </cfRule>
  </conditionalFormatting>
  <conditionalFormatting sqref="A21">
    <cfRule type="expression" dxfId="69" priority="1" stopIfTrue="1">
      <formula>MOD(ROW(),2)=0</formula>
    </cfRule>
    <cfRule type="expression" dxfId="68" priority="2" stopIfTrue="1">
      <formula>MOD(ROW(),2)&lt;&gt;0</formula>
    </cfRule>
  </conditionalFormatting>
  <hyperlinks>
    <hyperlink ref="B24" location="Assumptions!A1" display="Assumptions" xr:uid="{67EFD567-5CF9-4747-9AF9-1628DB9ACACE}"/>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codeName="Sheet137"/>
  <dimension ref="A1:I45"/>
  <sheetViews>
    <sheetView showGridLines="0" zoomScale="85" zoomScaleNormal="85" workbookViewId="0">
      <selection activeCell="J22" sqref="J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x-811</v>
      </c>
      <c r="B3" s="58"/>
      <c r="C3" s="58"/>
      <c r="D3" s="58"/>
      <c r="E3" s="58"/>
      <c r="F3" s="58"/>
      <c r="G3" s="58"/>
      <c r="H3" s="58"/>
      <c r="I3" s="58"/>
    </row>
    <row r="4" spans="1:9" x14ac:dyDescent="0.25">
      <c r="A4" s="60"/>
    </row>
    <row r="6" spans="1:9" x14ac:dyDescent="0.25">
      <c r="A6" s="95" t="s">
        <v>24</v>
      </c>
      <c r="B6" s="96" t="s">
        <v>26</v>
      </c>
    </row>
    <row r="7" spans="1:9" ht="39.6" x14ac:dyDescent="0.25">
      <c r="A7" s="97" t="s">
        <v>16</v>
      </c>
      <c r="B7" s="98" t="s">
        <v>351</v>
      </c>
    </row>
    <row r="8" spans="1:9" x14ac:dyDescent="0.25">
      <c r="A8" s="97" t="s">
        <v>56</v>
      </c>
      <c r="B8" s="98" t="s">
        <v>50</v>
      </c>
    </row>
    <row r="9" spans="1:9" x14ac:dyDescent="0.25">
      <c r="A9" s="97" t="s">
        <v>17</v>
      </c>
      <c r="B9" s="98" t="s">
        <v>779</v>
      </c>
    </row>
    <row r="10" spans="1:9" ht="39.6" x14ac:dyDescent="0.25">
      <c r="A10" s="97" t="s">
        <v>2</v>
      </c>
      <c r="B10" s="98" t="s">
        <v>780</v>
      </c>
    </row>
    <row r="11" spans="1:9" x14ac:dyDescent="0.25">
      <c r="A11" s="97" t="s">
        <v>23</v>
      </c>
      <c r="B11" s="98" t="s">
        <v>355</v>
      </c>
    </row>
    <row r="12" spans="1:9" x14ac:dyDescent="0.25">
      <c r="A12" s="97" t="s">
        <v>271</v>
      </c>
      <c r="B12" s="98" t="s">
        <v>378</v>
      </c>
    </row>
    <row r="13" spans="1:9" x14ac:dyDescent="0.25">
      <c r="A13" s="97" t="s">
        <v>57</v>
      </c>
      <c r="B13" s="98">
        <v>1</v>
      </c>
    </row>
    <row r="14" spans="1:9" x14ac:dyDescent="0.25">
      <c r="A14" s="97" t="s">
        <v>18</v>
      </c>
      <c r="B14" s="98">
        <v>811</v>
      </c>
    </row>
    <row r="15" spans="1:9" x14ac:dyDescent="0.25">
      <c r="A15" s="97" t="s">
        <v>58</v>
      </c>
      <c r="B15" s="98" t="s">
        <v>781</v>
      </c>
    </row>
    <row r="16" spans="1:9" x14ac:dyDescent="0.25">
      <c r="A16" s="97" t="s">
        <v>59</v>
      </c>
      <c r="B16" s="98" t="s">
        <v>782</v>
      </c>
    </row>
    <row r="17" spans="1:2" ht="144.6" customHeight="1" x14ac:dyDescent="0.25">
      <c r="A17" s="97" t="s">
        <v>360</v>
      </c>
      <c r="B17" s="98" t="s">
        <v>783</v>
      </c>
    </row>
    <row r="18" spans="1:2" x14ac:dyDescent="0.25">
      <c r="A18" s="97" t="s">
        <v>19</v>
      </c>
      <c r="B18" s="108">
        <v>45184</v>
      </c>
    </row>
    <row r="19" spans="1:2" x14ac:dyDescent="0.25">
      <c r="A19" s="97" t="s">
        <v>20</v>
      </c>
      <c r="B19" s="108"/>
    </row>
    <row r="20" spans="1:2" x14ac:dyDescent="0.25">
      <c r="A20" s="97" t="s">
        <v>269</v>
      </c>
      <c r="B20" s="98" t="s">
        <v>361</v>
      </c>
    </row>
    <row r="21" spans="1:2" x14ac:dyDescent="0.25">
      <c r="A21" s="90" t="s">
        <v>895</v>
      </c>
      <c r="B21" s="98" t="s">
        <v>846</v>
      </c>
    </row>
    <row r="23" spans="1:2" x14ac:dyDescent="0.25">
      <c r="B23" s="107" t="str">
        <f>HYPERLINK("#'Factor List'!A1","Back to Factor List")</f>
        <v>Back to Factor List</v>
      </c>
    </row>
    <row r="24" spans="1:2" x14ac:dyDescent="0.25">
      <c r="B24" s="107" t="s">
        <v>839</v>
      </c>
    </row>
    <row r="26" spans="1:2" x14ac:dyDescent="0.25">
      <c r="A26" s="99" t="s">
        <v>278</v>
      </c>
      <c r="B26" s="99" t="s">
        <v>376</v>
      </c>
    </row>
    <row r="27" spans="1:2" x14ac:dyDescent="0.25">
      <c r="A27" s="100">
        <v>50</v>
      </c>
      <c r="B27" s="112">
        <v>0.69000000000000006</v>
      </c>
    </row>
    <row r="28" spans="1:2" x14ac:dyDescent="0.25">
      <c r="A28" s="100">
        <v>51</v>
      </c>
      <c r="B28" s="112">
        <v>0.64500000000000002</v>
      </c>
    </row>
    <row r="29" spans="1:2" x14ac:dyDescent="0.25">
      <c r="A29" s="100">
        <v>52</v>
      </c>
      <c r="B29" s="112">
        <v>0.59499999999999997</v>
      </c>
    </row>
    <row r="30" spans="1:2" x14ac:dyDescent="0.25">
      <c r="A30" s="100">
        <v>53</v>
      </c>
      <c r="B30" s="112">
        <v>0.55000000000000004</v>
      </c>
    </row>
    <row r="31" spans="1:2" x14ac:dyDescent="0.25">
      <c r="A31" s="100">
        <v>54</v>
      </c>
      <c r="B31" s="112">
        <v>0.51500000000000001</v>
      </c>
    </row>
    <row r="32" spans="1:2" x14ac:dyDescent="0.25">
      <c r="A32" s="100">
        <v>55</v>
      </c>
      <c r="B32" s="112">
        <v>0.48499999999999999</v>
      </c>
    </row>
    <row r="33" spans="1:2" x14ac:dyDescent="0.25">
      <c r="A33" s="100">
        <v>56</v>
      </c>
      <c r="B33" s="112">
        <v>0.46</v>
      </c>
    </row>
    <row r="34" spans="1:2" x14ac:dyDescent="0.25">
      <c r="A34" s="100">
        <v>57</v>
      </c>
      <c r="B34" s="112">
        <v>0.44</v>
      </c>
    </row>
    <row r="35" spans="1:2" x14ac:dyDescent="0.25">
      <c r="A35" s="100">
        <v>58</v>
      </c>
      <c r="B35" s="112">
        <v>0.42499999999999999</v>
      </c>
    </row>
    <row r="36" spans="1:2" x14ac:dyDescent="0.25">
      <c r="A36" s="100">
        <v>59</v>
      </c>
      <c r="B36" s="112">
        <v>0.41500000000000004</v>
      </c>
    </row>
    <row r="37" spans="1:2" x14ac:dyDescent="0.25">
      <c r="A37" s="100" t="s">
        <v>784</v>
      </c>
      <c r="B37" s="112">
        <v>0.4</v>
      </c>
    </row>
    <row r="43" spans="1:2" ht="39.6" customHeight="1" x14ac:dyDescent="0.25"/>
    <row r="45" spans="1:2" ht="27.6" customHeight="1" x14ac:dyDescent="0.25"/>
  </sheetData>
  <sheetProtection algorithmName="SHA-512" hashValue="nRINxHTova34frzM1T17SvorSqPPEyIzfmZdumy/jqNSolaiV9irIaxIXq0DeVhCcoIlEJWWGTKzzVpH3o5DnA==" saltValue="9kSVvAK/i9v8N7avV7CUHQ==" spinCount="100000" sheet="1" objects="1" scenarios="1"/>
  <conditionalFormatting sqref="A26:A37">
    <cfRule type="expression" dxfId="67" priority="13" stopIfTrue="1">
      <formula>MOD(ROW(),2)=0</formula>
    </cfRule>
    <cfRule type="expression" dxfId="66" priority="14" stopIfTrue="1">
      <formula>MOD(ROW(),2)&lt;&gt;0</formula>
    </cfRule>
  </conditionalFormatting>
  <conditionalFormatting sqref="B26:B37">
    <cfRule type="expression" dxfId="65" priority="15" stopIfTrue="1">
      <formula>MOD(ROW(),2)=0</formula>
    </cfRule>
    <cfRule type="expression" dxfId="64" priority="16" stopIfTrue="1">
      <formula>MOD(ROW(),2)&lt;&gt;0</formula>
    </cfRule>
  </conditionalFormatting>
  <conditionalFormatting sqref="A6:A16 A18:A20">
    <cfRule type="expression" dxfId="63" priority="17" stopIfTrue="1">
      <formula>MOD(ROW(),2)=0</formula>
    </cfRule>
    <cfRule type="expression" dxfId="62" priority="18" stopIfTrue="1">
      <formula>MOD(ROW(),2)&lt;&gt;0</formula>
    </cfRule>
  </conditionalFormatting>
  <conditionalFormatting sqref="B6">
    <cfRule type="expression" dxfId="61" priority="19" stopIfTrue="1">
      <formula>MOD(ROW(),2)=0</formula>
    </cfRule>
    <cfRule type="expression" dxfId="60" priority="20" stopIfTrue="1">
      <formula>MOD(ROW(),2)&lt;&gt;0</formula>
    </cfRule>
  </conditionalFormatting>
  <conditionalFormatting sqref="B7:B17">
    <cfRule type="expression" dxfId="59" priority="9" stopIfTrue="1">
      <formula>MOD(ROW(),2)=0</formula>
    </cfRule>
    <cfRule type="expression" dxfId="58" priority="10" stopIfTrue="1">
      <formula>MOD(ROW(),2)&lt;&gt;0</formula>
    </cfRule>
  </conditionalFormatting>
  <conditionalFormatting sqref="B18:B21">
    <cfRule type="expression" dxfId="57" priority="7" stopIfTrue="1">
      <formula>MOD(ROW(),2)=0</formula>
    </cfRule>
    <cfRule type="expression" dxfId="56" priority="8" stopIfTrue="1">
      <formula>MOD(ROW(),2)&lt;&gt;0</formula>
    </cfRule>
  </conditionalFormatting>
  <conditionalFormatting sqref="A17">
    <cfRule type="expression" dxfId="55" priority="5" stopIfTrue="1">
      <formula>MOD(ROW(),2)=0</formula>
    </cfRule>
    <cfRule type="expression" dxfId="54" priority="6" stopIfTrue="1">
      <formula>MOD(ROW(),2)&lt;&gt;0</formula>
    </cfRule>
  </conditionalFormatting>
  <conditionalFormatting sqref="A21">
    <cfRule type="expression" dxfId="53" priority="1" stopIfTrue="1">
      <formula>MOD(ROW(),2)=0</formula>
    </cfRule>
    <cfRule type="expression" dxfId="52" priority="2" stopIfTrue="1">
      <formula>MOD(ROW(),2)&lt;&gt;0</formula>
    </cfRule>
  </conditionalFormatting>
  <hyperlinks>
    <hyperlink ref="B24" location="Assumptions!A1" display="Assumptions" xr:uid="{955C370E-F37E-4990-8E8A-A58467CE0ABA}"/>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Sheet138"/>
  <dimension ref="A1:I74"/>
  <sheetViews>
    <sheetView showGridLines="0" zoomScale="85" zoomScaleNormal="85" workbookViewId="0">
      <selection activeCell="J22" sqref="J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x-812</v>
      </c>
      <c r="B3" s="58"/>
      <c r="C3" s="58"/>
      <c r="D3" s="58"/>
      <c r="E3" s="58"/>
      <c r="F3" s="58"/>
      <c r="G3" s="58"/>
      <c r="H3" s="58"/>
      <c r="I3" s="58"/>
    </row>
    <row r="4" spans="1:9" x14ac:dyDescent="0.25">
      <c r="A4" s="60"/>
    </row>
    <row r="6" spans="1:9" x14ac:dyDescent="0.25">
      <c r="A6" s="95" t="s">
        <v>24</v>
      </c>
      <c r="B6" s="96" t="s">
        <v>26</v>
      </c>
    </row>
    <row r="7" spans="1:9" ht="32.1" customHeight="1" x14ac:dyDescent="0.25">
      <c r="A7" s="97" t="s">
        <v>16</v>
      </c>
      <c r="B7" s="98" t="s">
        <v>351</v>
      </c>
    </row>
    <row r="8" spans="1:9" x14ac:dyDescent="0.25">
      <c r="A8" s="97" t="s">
        <v>56</v>
      </c>
      <c r="B8" s="98" t="s">
        <v>50</v>
      </c>
    </row>
    <row r="9" spans="1:9" x14ac:dyDescent="0.25">
      <c r="A9" s="97" t="s">
        <v>17</v>
      </c>
      <c r="B9" s="98" t="s">
        <v>779</v>
      </c>
    </row>
    <row r="10" spans="1:9" ht="39.6" x14ac:dyDescent="0.25">
      <c r="A10" s="97" t="s">
        <v>2</v>
      </c>
      <c r="B10" s="98" t="s">
        <v>785</v>
      </c>
    </row>
    <row r="11" spans="1:9" x14ac:dyDescent="0.25">
      <c r="A11" s="97" t="s">
        <v>23</v>
      </c>
      <c r="B11" s="98" t="s">
        <v>355</v>
      </c>
    </row>
    <row r="12" spans="1:9" x14ac:dyDescent="0.25">
      <c r="A12" s="97" t="s">
        <v>271</v>
      </c>
      <c r="B12" s="98" t="s">
        <v>378</v>
      </c>
    </row>
    <row r="13" spans="1:9" x14ac:dyDescent="0.25">
      <c r="A13" s="97" t="s">
        <v>57</v>
      </c>
      <c r="B13" s="98">
        <v>1</v>
      </c>
    </row>
    <row r="14" spans="1:9" x14ac:dyDescent="0.25">
      <c r="A14" s="97" t="s">
        <v>18</v>
      </c>
      <c r="B14" s="98">
        <v>812</v>
      </c>
    </row>
    <row r="15" spans="1:9" x14ac:dyDescent="0.25">
      <c r="A15" s="97" t="s">
        <v>58</v>
      </c>
      <c r="B15" s="98" t="s">
        <v>786</v>
      </c>
    </row>
    <row r="16" spans="1:9" x14ac:dyDescent="0.25">
      <c r="A16" s="97" t="s">
        <v>59</v>
      </c>
      <c r="B16" s="98" t="s">
        <v>787</v>
      </c>
    </row>
    <row r="17" spans="1:2" ht="144.6" customHeight="1" x14ac:dyDescent="0.25">
      <c r="A17" s="97" t="s">
        <v>360</v>
      </c>
      <c r="B17" s="98" t="s">
        <v>783</v>
      </c>
    </row>
    <row r="18" spans="1:2" x14ac:dyDescent="0.25">
      <c r="A18" s="97" t="s">
        <v>19</v>
      </c>
      <c r="B18" s="108">
        <v>45184</v>
      </c>
    </row>
    <row r="19" spans="1:2" x14ac:dyDescent="0.25">
      <c r="A19" s="97" t="s">
        <v>20</v>
      </c>
      <c r="B19" s="108"/>
    </row>
    <row r="20" spans="1:2" x14ac:dyDescent="0.25">
      <c r="A20" s="97" t="s">
        <v>269</v>
      </c>
      <c r="B20" s="98" t="s">
        <v>361</v>
      </c>
    </row>
    <row r="21" spans="1:2" x14ac:dyDescent="0.25">
      <c r="A21" s="90" t="s">
        <v>895</v>
      </c>
      <c r="B21" s="98" t="s">
        <v>846</v>
      </c>
    </row>
    <row r="23" spans="1:2" x14ac:dyDescent="0.25">
      <c r="B23" s="107" t="str">
        <f>HYPERLINK("#'Factor List'!A1","Back to Factor List")</f>
        <v>Back to Factor List</v>
      </c>
    </row>
    <row r="24" spans="1:2" x14ac:dyDescent="0.25">
      <c r="B24" s="107" t="s">
        <v>839</v>
      </c>
    </row>
    <row r="26" spans="1:2" x14ac:dyDescent="0.25">
      <c r="A26" s="99" t="s">
        <v>278</v>
      </c>
      <c r="B26" s="99" t="s">
        <v>376</v>
      </c>
    </row>
    <row r="27" spans="1:2" x14ac:dyDescent="0.25">
      <c r="A27" s="100">
        <v>20</v>
      </c>
      <c r="B27" s="112">
        <v>1.7550000000000001</v>
      </c>
    </row>
    <row r="28" spans="1:2" x14ac:dyDescent="0.25">
      <c r="A28" s="100">
        <v>21</v>
      </c>
      <c r="B28" s="112">
        <v>1.7550000000000001</v>
      </c>
    </row>
    <row r="29" spans="1:2" x14ac:dyDescent="0.25">
      <c r="A29" s="100">
        <v>22</v>
      </c>
      <c r="B29" s="112">
        <v>1.75</v>
      </c>
    </row>
    <row r="30" spans="1:2" x14ac:dyDescent="0.25">
      <c r="A30" s="100">
        <v>23</v>
      </c>
      <c r="B30" s="112">
        <v>1.75</v>
      </c>
    </row>
    <row r="31" spans="1:2" x14ac:dyDescent="0.25">
      <c r="A31" s="100">
        <v>24</v>
      </c>
      <c r="B31" s="112">
        <v>1.7450000000000001</v>
      </c>
    </row>
    <row r="32" spans="1:2" x14ac:dyDescent="0.25">
      <c r="A32" s="100">
        <v>25</v>
      </c>
      <c r="B32" s="112">
        <v>1.7350000000000001</v>
      </c>
    </row>
    <row r="33" spans="1:2" x14ac:dyDescent="0.25">
      <c r="A33" s="100">
        <v>26</v>
      </c>
      <c r="B33" s="112">
        <v>1.7250000000000001</v>
      </c>
    </row>
    <row r="34" spans="1:2" x14ac:dyDescent="0.25">
      <c r="A34" s="100">
        <v>27</v>
      </c>
      <c r="B34" s="112">
        <v>1.71</v>
      </c>
    </row>
    <row r="35" spans="1:2" x14ac:dyDescent="0.25">
      <c r="A35" s="100">
        <v>28</v>
      </c>
      <c r="B35" s="112">
        <v>1.69</v>
      </c>
    </row>
    <row r="36" spans="1:2" x14ac:dyDescent="0.25">
      <c r="A36" s="100">
        <v>29</v>
      </c>
      <c r="B36" s="112">
        <v>1.67</v>
      </c>
    </row>
    <row r="37" spans="1:2" x14ac:dyDescent="0.25">
      <c r="A37" s="100">
        <v>30</v>
      </c>
      <c r="B37" s="112">
        <v>1.6400000000000001</v>
      </c>
    </row>
    <row r="38" spans="1:2" x14ac:dyDescent="0.25">
      <c r="A38" s="100">
        <v>31</v>
      </c>
      <c r="B38" s="112">
        <v>1.61</v>
      </c>
    </row>
    <row r="39" spans="1:2" x14ac:dyDescent="0.25">
      <c r="A39" s="100">
        <v>32</v>
      </c>
      <c r="B39" s="112">
        <v>1.58</v>
      </c>
    </row>
    <row r="40" spans="1:2" x14ac:dyDescent="0.25">
      <c r="A40" s="100">
        <v>33</v>
      </c>
      <c r="B40" s="112">
        <v>1.54</v>
      </c>
    </row>
    <row r="41" spans="1:2" x14ac:dyDescent="0.25">
      <c r="A41" s="100">
        <v>34</v>
      </c>
      <c r="B41" s="112">
        <v>1.5</v>
      </c>
    </row>
    <row r="42" spans="1:2" x14ac:dyDescent="0.25">
      <c r="A42" s="100">
        <v>35</v>
      </c>
      <c r="B42" s="112">
        <v>1.46</v>
      </c>
    </row>
    <row r="43" spans="1:2" x14ac:dyDescent="0.25">
      <c r="A43" s="100">
        <v>36</v>
      </c>
      <c r="B43" s="112">
        <v>1.415</v>
      </c>
    </row>
    <row r="44" spans="1:2" x14ac:dyDescent="0.25">
      <c r="A44" s="100">
        <v>37</v>
      </c>
      <c r="B44" s="112">
        <v>1.37</v>
      </c>
    </row>
    <row r="45" spans="1:2" x14ac:dyDescent="0.25">
      <c r="A45" s="100">
        <v>38</v>
      </c>
      <c r="B45" s="112">
        <v>1.325</v>
      </c>
    </row>
    <row r="46" spans="1:2" x14ac:dyDescent="0.25">
      <c r="A46" s="100">
        <v>39</v>
      </c>
      <c r="B46" s="112">
        <v>1.27</v>
      </c>
    </row>
    <row r="47" spans="1:2" x14ac:dyDescent="0.25">
      <c r="A47" s="100">
        <v>40</v>
      </c>
      <c r="B47" s="112">
        <v>1.22</v>
      </c>
    </row>
    <row r="48" spans="1:2" x14ac:dyDescent="0.25">
      <c r="A48" s="100">
        <v>41</v>
      </c>
      <c r="B48" s="112">
        <v>1.165</v>
      </c>
    </row>
    <row r="49" spans="1:2" x14ac:dyDescent="0.25">
      <c r="A49" s="100">
        <v>42</v>
      </c>
      <c r="B49" s="112">
        <v>1.105</v>
      </c>
    </row>
    <row r="50" spans="1:2" x14ac:dyDescent="0.25">
      <c r="A50" s="100">
        <v>43</v>
      </c>
      <c r="B50" s="112">
        <v>1.05</v>
      </c>
    </row>
    <row r="51" spans="1:2" x14ac:dyDescent="0.25">
      <c r="A51" s="100">
        <v>44</v>
      </c>
      <c r="B51" s="112">
        <v>0.995</v>
      </c>
    </row>
    <row r="52" spans="1:2" x14ac:dyDescent="0.25">
      <c r="A52" s="100">
        <v>45</v>
      </c>
      <c r="B52" s="112">
        <v>0.94000000000000006</v>
      </c>
    </row>
    <row r="53" spans="1:2" x14ac:dyDescent="0.25">
      <c r="A53" s="100">
        <v>46</v>
      </c>
      <c r="B53" s="112">
        <v>0.89</v>
      </c>
    </row>
    <row r="54" spans="1:2" x14ac:dyDescent="0.25">
      <c r="A54" s="100">
        <v>47</v>
      </c>
      <c r="B54" s="112">
        <v>0.84</v>
      </c>
    </row>
    <row r="55" spans="1:2" x14ac:dyDescent="0.25">
      <c r="A55" s="100">
        <v>48</v>
      </c>
      <c r="B55" s="112">
        <v>0.79</v>
      </c>
    </row>
    <row r="56" spans="1:2" x14ac:dyDescent="0.25">
      <c r="A56" s="100">
        <v>49</v>
      </c>
      <c r="B56" s="112">
        <v>0.74</v>
      </c>
    </row>
    <row r="57" spans="1:2" x14ac:dyDescent="0.25">
      <c r="A57" s="100">
        <v>50</v>
      </c>
      <c r="B57" s="112">
        <v>0.69000000000000006</v>
      </c>
    </row>
    <row r="58" spans="1:2" x14ac:dyDescent="0.25">
      <c r="A58" s="100">
        <v>51</v>
      </c>
      <c r="B58" s="112">
        <v>0.64500000000000002</v>
      </c>
    </row>
    <row r="59" spans="1:2" x14ac:dyDescent="0.25">
      <c r="A59" s="100">
        <v>52</v>
      </c>
      <c r="B59" s="112">
        <v>0.59499999999999997</v>
      </c>
    </row>
    <row r="60" spans="1:2" x14ac:dyDescent="0.25">
      <c r="A60" s="100">
        <v>53</v>
      </c>
      <c r="B60" s="112">
        <v>0.55000000000000004</v>
      </c>
    </row>
    <row r="61" spans="1:2" x14ac:dyDescent="0.25">
      <c r="A61" s="100">
        <v>54</v>
      </c>
      <c r="B61" s="112">
        <v>0.51500000000000001</v>
      </c>
    </row>
    <row r="62" spans="1:2" x14ac:dyDescent="0.25">
      <c r="A62" s="100">
        <v>55</v>
      </c>
      <c r="B62" s="112">
        <v>0.48499999999999999</v>
      </c>
    </row>
    <row r="63" spans="1:2" x14ac:dyDescent="0.25">
      <c r="A63" s="100">
        <v>56</v>
      </c>
      <c r="B63" s="112">
        <v>0.46</v>
      </c>
    </row>
    <row r="64" spans="1:2" x14ac:dyDescent="0.25">
      <c r="A64" s="100">
        <v>57</v>
      </c>
      <c r="B64" s="112">
        <v>0.44</v>
      </c>
    </row>
    <row r="65" spans="1:2" x14ac:dyDescent="0.25">
      <c r="A65" s="100">
        <v>58</v>
      </c>
      <c r="B65" s="112">
        <v>0.42499999999999999</v>
      </c>
    </row>
    <row r="66" spans="1:2" x14ac:dyDescent="0.25">
      <c r="A66" s="100">
        <v>59</v>
      </c>
      <c r="B66" s="112">
        <v>0.41500000000000004</v>
      </c>
    </row>
    <row r="72" spans="1:2" ht="39.6" customHeight="1" x14ac:dyDescent="0.25"/>
    <row r="74" spans="1:2" ht="27.6" customHeight="1" x14ac:dyDescent="0.25"/>
  </sheetData>
  <sheetProtection algorithmName="SHA-512" hashValue="9H2Mv77bcqC20j6AkSsdQ672Y733AG0j4NhmfLbrt6v5WhKZhCeC0sj67wSHymx0H1NWAQ4Et+3Q8aUAOWP4IQ==" saltValue="zM1JgQ2mIn8wVfNDSFsQ9w==" spinCount="100000" sheet="1" objects="1" scenarios="1"/>
  <conditionalFormatting sqref="A26:A66">
    <cfRule type="expression" dxfId="51" priority="11" stopIfTrue="1">
      <formula>MOD(ROW(),2)=0</formula>
    </cfRule>
    <cfRule type="expression" dxfId="50" priority="12" stopIfTrue="1">
      <formula>MOD(ROW(),2)&lt;&gt;0</formula>
    </cfRule>
  </conditionalFormatting>
  <conditionalFormatting sqref="B26:B66">
    <cfRule type="expression" dxfId="49" priority="13" stopIfTrue="1">
      <formula>MOD(ROW(),2)=0</formula>
    </cfRule>
    <cfRule type="expression" dxfId="48" priority="14" stopIfTrue="1">
      <formula>MOD(ROW(),2)&lt;&gt;0</formula>
    </cfRule>
  </conditionalFormatting>
  <conditionalFormatting sqref="A6:A16 A18:A20">
    <cfRule type="expression" dxfId="47" priority="15" stopIfTrue="1">
      <formula>MOD(ROW(),2)=0</formula>
    </cfRule>
    <cfRule type="expression" dxfId="46" priority="16" stopIfTrue="1">
      <formula>MOD(ROW(),2)&lt;&gt;0</formula>
    </cfRule>
  </conditionalFormatting>
  <conditionalFormatting sqref="B6">
    <cfRule type="expression" dxfId="45" priority="17" stopIfTrue="1">
      <formula>MOD(ROW(),2)=0</formula>
    </cfRule>
    <cfRule type="expression" dxfId="44" priority="18" stopIfTrue="1">
      <formula>MOD(ROW(),2)&lt;&gt;0</formula>
    </cfRule>
  </conditionalFormatting>
  <conditionalFormatting sqref="B7:B17">
    <cfRule type="expression" dxfId="43" priority="9" stopIfTrue="1">
      <formula>MOD(ROW(),2)=0</formula>
    </cfRule>
    <cfRule type="expression" dxfId="42" priority="10" stopIfTrue="1">
      <formula>MOD(ROW(),2)&lt;&gt;0</formula>
    </cfRule>
  </conditionalFormatting>
  <conditionalFormatting sqref="B18:B21">
    <cfRule type="expression" dxfId="41" priority="7" stopIfTrue="1">
      <formula>MOD(ROW(),2)=0</formula>
    </cfRule>
    <cfRule type="expression" dxfId="40" priority="8" stopIfTrue="1">
      <formula>MOD(ROW(),2)&lt;&gt;0</formula>
    </cfRule>
  </conditionalFormatting>
  <conditionalFormatting sqref="A17">
    <cfRule type="expression" dxfId="39" priority="5" stopIfTrue="1">
      <formula>MOD(ROW(),2)=0</formula>
    </cfRule>
    <cfRule type="expression" dxfId="38" priority="6" stopIfTrue="1">
      <formula>MOD(ROW(),2)&lt;&gt;0</formula>
    </cfRule>
  </conditionalFormatting>
  <conditionalFormatting sqref="A21">
    <cfRule type="expression" dxfId="37" priority="1" stopIfTrue="1">
      <formula>MOD(ROW(),2)=0</formula>
    </cfRule>
    <cfRule type="expression" dxfId="36" priority="2" stopIfTrue="1">
      <formula>MOD(ROW(),2)&lt;&gt;0</formula>
    </cfRule>
  </conditionalFormatting>
  <hyperlinks>
    <hyperlink ref="B24" location="Assumptions!A1" display="Assumptions" xr:uid="{A14710D5-8131-400F-8ABF-5927881F46EB}"/>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Sheet139"/>
  <dimension ref="A1:I44"/>
  <sheetViews>
    <sheetView showGridLines="0" zoomScale="85" zoomScaleNormal="85" workbookViewId="0">
      <selection activeCell="J22" sqref="J22"/>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x-813</v>
      </c>
      <c r="B3" s="58"/>
      <c r="C3" s="58"/>
      <c r="D3" s="58"/>
      <c r="E3" s="58"/>
      <c r="F3" s="58"/>
      <c r="G3" s="58"/>
      <c r="H3" s="58"/>
      <c r="I3" s="58"/>
    </row>
    <row r="4" spans="1:9" x14ac:dyDescent="0.25">
      <c r="A4" s="60"/>
    </row>
    <row r="6" spans="1:9" x14ac:dyDescent="0.25">
      <c r="A6" s="95" t="s">
        <v>24</v>
      </c>
      <c r="B6" s="96" t="s">
        <v>26</v>
      </c>
    </row>
    <row r="7" spans="1:9" ht="24.9" customHeight="1" x14ac:dyDescent="0.25">
      <c r="A7" s="97" t="s">
        <v>16</v>
      </c>
      <c r="B7" s="98" t="s">
        <v>351</v>
      </c>
    </row>
    <row r="8" spans="1:9" x14ac:dyDescent="0.25">
      <c r="A8" s="97" t="s">
        <v>56</v>
      </c>
      <c r="B8" s="98" t="s">
        <v>52</v>
      </c>
    </row>
    <row r="9" spans="1:9" x14ac:dyDescent="0.25">
      <c r="A9" s="97" t="s">
        <v>17</v>
      </c>
      <c r="B9" s="98" t="s">
        <v>779</v>
      </c>
    </row>
    <row r="10" spans="1:9" ht="52.8" x14ac:dyDescent="0.25">
      <c r="A10" s="97" t="s">
        <v>2</v>
      </c>
      <c r="B10" s="98" t="s">
        <v>788</v>
      </c>
    </row>
    <row r="11" spans="1:9" x14ac:dyDescent="0.25">
      <c r="A11" s="97" t="s">
        <v>23</v>
      </c>
      <c r="B11" s="98" t="s">
        <v>355</v>
      </c>
    </row>
    <row r="12" spans="1:9" x14ac:dyDescent="0.25">
      <c r="A12" s="97" t="s">
        <v>271</v>
      </c>
      <c r="B12" s="98" t="s">
        <v>378</v>
      </c>
    </row>
    <row r="13" spans="1:9" x14ac:dyDescent="0.25">
      <c r="A13" s="97" t="s">
        <v>57</v>
      </c>
      <c r="B13" s="98">
        <v>1</v>
      </c>
    </row>
    <row r="14" spans="1:9" x14ac:dyDescent="0.25">
      <c r="A14" s="97" t="s">
        <v>18</v>
      </c>
      <c r="B14" s="98">
        <v>813</v>
      </c>
    </row>
    <row r="15" spans="1:9" x14ac:dyDescent="0.25">
      <c r="A15" s="97" t="s">
        <v>58</v>
      </c>
      <c r="B15" s="98" t="s">
        <v>789</v>
      </c>
    </row>
    <row r="16" spans="1:9" x14ac:dyDescent="0.25">
      <c r="A16" s="97" t="s">
        <v>59</v>
      </c>
      <c r="B16" s="98" t="s">
        <v>790</v>
      </c>
    </row>
    <row r="17" spans="1:2" ht="153" customHeight="1" x14ac:dyDescent="0.25">
      <c r="A17" s="97" t="s">
        <v>360</v>
      </c>
      <c r="B17" s="98" t="s">
        <v>791</v>
      </c>
    </row>
    <row r="18" spans="1:2" x14ac:dyDescent="0.25">
      <c r="A18" s="97" t="s">
        <v>19</v>
      </c>
      <c r="B18" s="108">
        <v>45184</v>
      </c>
    </row>
    <row r="19" spans="1:2" x14ac:dyDescent="0.25">
      <c r="A19" s="97" t="s">
        <v>20</v>
      </c>
      <c r="B19" s="108"/>
    </row>
    <row r="20" spans="1:2" x14ac:dyDescent="0.25">
      <c r="A20" s="97" t="s">
        <v>269</v>
      </c>
      <c r="B20" s="98" t="s">
        <v>361</v>
      </c>
    </row>
    <row r="21" spans="1:2" x14ac:dyDescent="0.25">
      <c r="A21" s="90" t="s">
        <v>895</v>
      </c>
      <c r="B21" s="98" t="s">
        <v>846</v>
      </c>
    </row>
    <row r="23" spans="1:2" x14ac:dyDescent="0.25">
      <c r="B23" s="107" t="str">
        <f>HYPERLINK("#'Factor List'!A1","Back to Factor List")</f>
        <v>Back to Factor List</v>
      </c>
    </row>
    <row r="24" spans="1:2" x14ac:dyDescent="0.25">
      <c r="B24" s="107" t="s">
        <v>839</v>
      </c>
    </row>
    <row r="26" spans="1:2" x14ac:dyDescent="0.25">
      <c r="A26" s="99" t="s">
        <v>278</v>
      </c>
      <c r="B26" s="99" t="s">
        <v>376</v>
      </c>
    </row>
    <row r="27" spans="1:2" x14ac:dyDescent="0.25">
      <c r="A27" s="100">
        <v>50</v>
      </c>
      <c r="B27" s="111">
        <v>2.4500000000000002</v>
      </c>
    </row>
    <row r="28" spans="1:2" x14ac:dyDescent="0.25">
      <c r="A28" s="100">
        <v>51</v>
      </c>
      <c r="B28" s="111">
        <v>2.2250000000000001</v>
      </c>
    </row>
    <row r="29" spans="1:2" x14ac:dyDescent="0.25">
      <c r="A29" s="100">
        <v>52</v>
      </c>
      <c r="B29" s="111">
        <v>1.9749999999999996</v>
      </c>
    </row>
    <row r="30" spans="1:2" x14ac:dyDescent="0.25">
      <c r="A30" s="100">
        <v>53</v>
      </c>
      <c r="B30" s="111">
        <v>1.75</v>
      </c>
    </row>
    <row r="31" spans="1:2" x14ac:dyDescent="0.25">
      <c r="A31" s="100">
        <v>54</v>
      </c>
      <c r="B31" s="111">
        <v>1.5749999999999997</v>
      </c>
    </row>
    <row r="32" spans="1:2" x14ac:dyDescent="0.25">
      <c r="A32" s="100">
        <v>55</v>
      </c>
      <c r="B32" s="111">
        <v>1.4249999999999998</v>
      </c>
    </row>
    <row r="33" spans="1:2" x14ac:dyDescent="0.25">
      <c r="A33" s="100">
        <v>56</v>
      </c>
      <c r="B33" s="111">
        <v>1.2999999999999998</v>
      </c>
    </row>
    <row r="34" spans="1:2" x14ac:dyDescent="0.25">
      <c r="A34" s="100">
        <v>57</v>
      </c>
      <c r="B34" s="111">
        <v>1.1999999999999997</v>
      </c>
    </row>
    <row r="35" spans="1:2" x14ac:dyDescent="0.25">
      <c r="A35" s="100">
        <v>58</v>
      </c>
      <c r="B35" s="111">
        <v>1.125</v>
      </c>
    </row>
    <row r="36" spans="1:2" x14ac:dyDescent="0.25">
      <c r="A36" s="100">
        <v>59</v>
      </c>
      <c r="B36" s="111">
        <v>1.0750000000000002</v>
      </c>
    </row>
    <row r="42" spans="1:2" ht="39.6" customHeight="1" x14ac:dyDescent="0.25"/>
    <row r="44" spans="1:2" ht="27.6" customHeight="1" x14ac:dyDescent="0.25"/>
  </sheetData>
  <sheetProtection algorithmName="SHA-512" hashValue="xipIn2nfh0GbIOYzytVQpE9pVF0GckjfZd4Wpkv+R7sR2CwVgBNL7t3jCvD9Yr10CzLCZB02LwqG1QltNic+DA==" saltValue="K4ptjfcR8BOHeHbIqYVpOA==" spinCount="100000" sheet="1" objects="1" scenarios="1"/>
  <conditionalFormatting sqref="A26:A36">
    <cfRule type="expression" dxfId="35" priority="13" stopIfTrue="1">
      <formula>MOD(ROW(),2)=0</formula>
    </cfRule>
    <cfRule type="expression" dxfId="34" priority="14" stopIfTrue="1">
      <formula>MOD(ROW(),2)&lt;&gt;0</formula>
    </cfRule>
  </conditionalFormatting>
  <conditionalFormatting sqref="B26">
    <cfRule type="expression" dxfId="33" priority="15" stopIfTrue="1">
      <formula>MOD(ROW(),2)=0</formula>
    </cfRule>
    <cfRule type="expression" dxfId="32" priority="16" stopIfTrue="1">
      <formula>MOD(ROW(),2)&lt;&gt;0</formula>
    </cfRule>
  </conditionalFormatting>
  <conditionalFormatting sqref="A6:A16 A18:A20">
    <cfRule type="expression" dxfId="31" priority="17" stopIfTrue="1">
      <formula>MOD(ROW(),2)=0</formula>
    </cfRule>
    <cfRule type="expression" dxfId="30" priority="18" stopIfTrue="1">
      <formula>MOD(ROW(),2)&lt;&gt;0</formula>
    </cfRule>
  </conditionalFormatting>
  <conditionalFormatting sqref="B6">
    <cfRule type="expression" dxfId="29" priority="19" stopIfTrue="1">
      <formula>MOD(ROW(),2)=0</formula>
    </cfRule>
    <cfRule type="expression" dxfId="28" priority="20" stopIfTrue="1">
      <formula>MOD(ROW(),2)&lt;&gt;0</formula>
    </cfRule>
  </conditionalFormatting>
  <conditionalFormatting sqref="B7:B17">
    <cfRule type="expression" dxfId="27" priority="11" stopIfTrue="1">
      <formula>MOD(ROW(),2)=0</formula>
    </cfRule>
    <cfRule type="expression" dxfId="26" priority="12" stopIfTrue="1">
      <formula>MOD(ROW(),2)&lt;&gt;0</formula>
    </cfRule>
  </conditionalFormatting>
  <conditionalFormatting sqref="B18:B21">
    <cfRule type="expression" dxfId="25" priority="9" stopIfTrue="1">
      <formula>MOD(ROW(),2)=0</formula>
    </cfRule>
    <cfRule type="expression" dxfId="24" priority="10" stopIfTrue="1">
      <formula>MOD(ROW(),2)&lt;&gt;0</formula>
    </cfRule>
  </conditionalFormatting>
  <conditionalFormatting sqref="B27:B36">
    <cfRule type="expression" dxfId="23" priority="7" stopIfTrue="1">
      <formula>MOD(ROW(),2)=0</formula>
    </cfRule>
    <cfRule type="expression" dxfId="22" priority="8" stopIfTrue="1">
      <formula>MOD(ROW(),2)&lt;&gt;0</formula>
    </cfRule>
  </conditionalFormatting>
  <conditionalFormatting sqref="A17">
    <cfRule type="expression" dxfId="21" priority="5" stopIfTrue="1">
      <formula>MOD(ROW(),2)=0</formula>
    </cfRule>
    <cfRule type="expression" dxfId="20" priority="6" stopIfTrue="1">
      <formula>MOD(ROW(),2)&lt;&gt;0</formula>
    </cfRule>
  </conditionalFormatting>
  <conditionalFormatting sqref="A21">
    <cfRule type="expression" dxfId="19" priority="1" stopIfTrue="1">
      <formula>MOD(ROW(),2)=0</formula>
    </cfRule>
    <cfRule type="expression" dxfId="18" priority="2" stopIfTrue="1">
      <formula>MOD(ROW(),2)&lt;&gt;0</formula>
    </cfRule>
  </conditionalFormatting>
  <hyperlinks>
    <hyperlink ref="B24" location="Assumptions!A1" display="Assumptions" xr:uid="{8EDB8CC9-D831-434F-A385-71082B723995}"/>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Sheet140"/>
  <dimension ref="A1:I74"/>
  <sheetViews>
    <sheetView showGridLines="0" zoomScale="85" zoomScaleNormal="85" workbookViewId="0">
      <selection activeCell="D17" sqref="D17"/>
    </sheetView>
  </sheetViews>
  <sheetFormatPr defaultColWidth="10" defaultRowHeight="13.2" x14ac:dyDescent="0.25"/>
  <cols>
    <col min="1" max="2" width="31.5546875" style="28" customWidth="1"/>
    <col min="3" max="16384" width="10" style="28"/>
  </cols>
  <sheetData>
    <row r="1" spans="1:9" ht="21" x14ac:dyDescent="0.4">
      <c r="A1" s="55" t="s">
        <v>4</v>
      </c>
      <c r="B1" s="56"/>
      <c r="C1" s="56"/>
      <c r="D1" s="56"/>
      <c r="E1" s="56"/>
      <c r="F1" s="56"/>
      <c r="G1" s="56"/>
      <c r="H1" s="56"/>
      <c r="I1" s="56"/>
    </row>
    <row r="2" spans="1:9" ht="15.6" x14ac:dyDescent="0.3">
      <c r="A2" s="57" t="str">
        <f>IF(title="&gt; Enter workbook title here","Enter workbook title in Cover sheet",title)</f>
        <v>Northern Ireland Civil Service Pension Schemes - Consolidated Factor Spreadsheet</v>
      </c>
      <c r="B2" s="58"/>
      <c r="C2" s="58"/>
      <c r="D2" s="58"/>
      <c r="E2" s="58"/>
      <c r="F2" s="58"/>
      <c r="G2" s="58"/>
      <c r="H2" s="58"/>
      <c r="I2" s="58"/>
    </row>
    <row r="3" spans="1:9" ht="15.6" x14ac:dyDescent="0.3">
      <c r="A3" s="59" t="str">
        <f>TABLE_FACTOR_TYPE&amp;" - x-"&amp;TABLE_SERIES_NUMBER</f>
        <v>WPS refunds - x-814</v>
      </c>
      <c r="B3" s="58"/>
      <c r="C3" s="58"/>
      <c r="D3" s="58"/>
      <c r="E3" s="58"/>
      <c r="F3" s="58"/>
      <c r="G3" s="58"/>
      <c r="H3" s="58"/>
      <c r="I3" s="58"/>
    </row>
    <row r="4" spans="1:9" x14ac:dyDescent="0.25">
      <c r="A4" s="60"/>
    </row>
    <row r="6" spans="1:9" x14ac:dyDescent="0.25">
      <c r="A6" s="95" t="s">
        <v>24</v>
      </c>
      <c r="B6" s="96" t="s">
        <v>26</v>
      </c>
    </row>
    <row r="7" spans="1:9" ht="26.4" customHeight="1" x14ac:dyDescent="0.25">
      <c r="A7" s="97" t="s">
        <v>16</v>
      </c>
      <c r="B7" s="98" t="s">
        <v>351</v>
      </c>
    </row>
    <row r="8" spans="1:9" x14ac:dyDescent="0.25">
      <c r="A8" s="97" t="s">
        <v>56</v>
      </c>
      <c r="B8" s="98" t="s">
        <v>52</v>
      </c>
    </row>
    <row r="9" spans="1:9" x14ac:dyDescent="0.25">
      <c r="A9" s="97" t="s">
        <v>17</v>
      </c>
      <c r="B9" s="98" t="s">
        <v>779</v>
      </c>
    </row>
    <row r="10" spans="1:9" ht="48.9" customHeight="1" x14ac:dyDescent="0.25">
      <c r="A10" s="97" t="s">
        <v>2</v>
      </c>
      <c r="B10" s="98" t="s">
        <v>792</v>
      </c>
    </row>
    <row r="11" spans="1:9" x14ac:dyDescent="0.25">
      <c r="A11" s="97" t="s">
        <v>23</v>
      </c>
      <c r="B11" s="98" t="s">
        <v>355</v>
      </c>
    </row>
    <row r="12" spans="1:9" x14ac:dyDescent="0.25">
      <c r="A12" s="97" t="s">
        <v>271</v>
      </c>
      <c r="B12" s="98" t="s">
        <v>378</v>
      </c>
    </row>
    <row r="13" spans="1:9" x14ac:dyDescent="0.25">
      <c r="A13" s="97" t="s">
        <v>57</v>
      </c>
      <c r="B13" s="98">
        <v>1</v>
      </c>
    </row>
    <row r="14" spans="1:9" x14ac:dyDescent="0.25">
      <c r="A14" s="97" t="s">
        <v>18</v>
      </c>
      <c r="B14" s="98">
        <v>814</v>
      </c>
    </row>
    <row r="15" spans="1:9" x14ac:dyDescent="0.25">
      <c r="A15" s="97" t="s">
        <v>58</v>
      </c>
      <c r="B15" s="98" t="s">
        <v>793</v>
      </c>
    </row>
    <row r="16" spans="1:9" x14ac:dyDescent="0.25">
      <c r="A16" s="97" t="s">
        <v>59</v>
      </c>
      <c r="B16" s="98" t="s">
        <v>794</v>
      </c>
    </row>
    <row r="17" spans="1:2" ht="156.6" customHeight="1" x14ac:dyDescent="0.25">
      <c r="A17" s="97" t="s">
        <v>360</v>
      </c>
      <c r="B17" s="98" t="s">
        <v>795</v>
      </c>
    </row>
    <row r="18" spans="1:2" x14ac:dyDescent="0.25">
      <c r="A18" s="97" t="s">
        <v>19</v>
      </c>
      <c r="B18" s="102">
        <v>45184</v>
      </c>
    </row>
    <row r="19" spans="1:2" x14ac:dyDescent="0.25">
      <c r="A19" s="97" t="s">
        <v>20</v>
      </c>
      <c r="B19" s="110"/>
    </row>
    <row r="20" spans="1:2" x14ac:dyDescent="0.25">
      <c r="A20" s="97" t="s">
        <v>269</v>
      </c>
      <c r="B20" s="92" t="s">
        <v>361</v>
      </c>
    </row>
    <row r="21" spans="1:2" x14ac:dyDescent="0.25">
      <c r="A21" s="90" t="s">
        <v>895</v>
      </c>
      <c r="B21" s="92" t="s">
        <v>846</v>
      </c>
    </row>
    <row r="23" spans="1:2" x14ac:dyDescent="0.25">
      <c r="B23" s="107" t="str">
        <f>HYPERLINK("#'Factor List'!A1","Back to Factor List")</f>
        <v>Back to Factor List</v>
      </c>
    </row>
    <row r="24" spans="1:2" x14ac:dyDescent="0.25">
      <c r="B24" s="107" t="s">
        <v>839</v>
      </c>
    </row>
    <row r="26" spans="1:2" x14ac:dyDescent="0.25">
      <c r="A26" s="99" t="s">
        <v>278</v>
      </c>
      <c r="B26" s="99" t="s">
        <v>376</v>
      </c>
    </row>
    <row r="27" spans="1:2" x14ac:dyDescent="0.25">
      <c r="A27" s="100">
        <v>20</v>
      </c>
      <c r="B27" s="111">
        <v>7.7750000000000004</v>
      </c>
    </row>
    <row r="28" spans="1:2" x14ac:dyDescent="0.25">
      <c r="A28" s="100">
        <v>21</v>
      </c>
      <c r="B28" s="111">
        <v>7.7750000000000004</v>
      </c>
    </row>
    <row r="29" spans="1:2" x14ac:dyDescent="0.25">
      <c r="A29" s="100">
        <v>22</v>
      </c>
      <c r="B29" s="111">
        <v>7.75</v>
      </c>
    </row>
    <row r="30" spans="1:2" x14ac:dyDescent="0.25">
      <c r="A30" s="100">
        <v>23</v>
      </c>
      <c r="B30" s="111">
        <v>7.75</v>
      </c>
    </row>
    <row r="31" spans="1:2" x14ac:dyDescent="0.25">
      <c r="A31" s="100">
        <v>24</v>
      </c>
      <c r="B31" s="111">
        <v>7.7249999999999996</v>
      </c>
    </row>
    <row r="32" spans="1:2" x14ac:dyDescent="0.25">
      <c r="A32" s="100">
        <v>25</v>
      </c>
      <c r="B32" s="111">
        <v>7.6750000000000007</v>
      </c>
    </row>
    <row r="33" spans="1:2" x14ac:dyDescent="0.25">
      <c r="A33" s="100">
        <v>26</v>
      </c>
      <c r="B33" s="111">
        <v>7.625</v>
      </c>
    </row>
    <row r="34" spans="1:2" x14ac:dyDescent="0.25">
      <c r="A34" s="100">
        <v>27</v>
      </c>
      <c r="B34" s="111">
        <v>7.5499999999999989</v>
      </c>
    </row>
    <row r="35" spans="1:2" x14ac:dyDescent="0.25">
      <c r="A35" s="100">
        <v>28</v>
      </c>
      <c r="B35" s="111">
        <v>7.4499999999999993</v>
      </c>
    </row>
    <row r="36" spans="1:2" x14ac:dyDescent="0.25">
      <c r="A36" s="100">
        <v>29</v>
      </c>
      <c r="B36" s="111">
        <v>7.35</v>
      </c>
    </row>
    <row r="37" spans="1:2" x14ac:dyDescent="0.25">
      <c r="A37" s="100">
        <v>30</v>
      </c>
      <c r="B37" s="111">
        <v>7.1999999999999993</v>
      </c>
    </row>
    <row r="38" spans="1:2" x14ac:dyDescent="0.25">
      <c r="A38" s="100">
        <v>31</v>
      </c>
      <c r="B38" s="111">
        <v>7.0500000000000007</v>
      </c>
    </row>
    <row r="39" spans="1:2" x14ac:dyDescent="0.25">
      <c r="A39" s="100">
        <v>32</v>
      </c>
      <c r="B39" s="111">
        <v>6.9</v>
      </c>
    </row>
    <row r="40" spans="1:2" x14ac:dyDescent="0.25">
      <c r="A40" s="100">
        <v>33</v>
      </c>
      <c r="B40" s="111">
        <v>6.7</v>
      </c>
    </row>
    <row r="41" spans="1:2" x14ac:dyDescent="0.25">
      <c r="A41" s="100">
        <v>34</v>
      </c>
      <c r="B41" s="111">
        <v>6.5</v>
      </c>
    </row>
    <row r="42" spans="1:2" x14ac:dyDescent="0.25">
      <c r="A42" s="100">
        <v>35</v>
      </c>
      <c r="B42" s="111">
        <v>6.3</v>
      </c>
    </row>
    <row r="43" spans="1:2" x14ac:dyDescent="0.25">
      <c r="A43" s="100">
        <v>36</v>
      </c>
      <c r="B43" s="111">
        <v>6.0750000000000002</v>
      </c>
    </row>
    <row r="44" spans="1:2" x14ac:dyDescent="0.25">
      <c r="A44" s="100">
        <v>37</v>
      </c>
      <c r="B44" s="111">
        <v>5.8500000000000005</v>
      </c>
    </row>
    <row r="45" spans="1:2" x14ac:dyDescent="0.25">
      <c r="A45" s="100">
        <v>38</v>
      </c>
      <c r="B45" s="111">
        <v>5.6249999999999991</v>
      </c>
    </row>
    <row r="46" spans="1:2" x14ac:dyDescent="0.25">
      <c r="A46" s="100">
        <v>39</v>
      </c>
      <c r="B46" s="111">
        <v>5.35</v>
      </c>
    </row>
    <row r="47" spans="1:2" x14ac:dyDescent="0.25">
      <c r="A47" s="100">
        <v>40</v>
      </c>
      <c r="B47" s="111">
        <v>5.0999999999999996</v>
      </c>
    </row>
    <row r="48" spans="1:2" x14ac:dyDescent="0.25">
      <c r="A48" s="100">
        <v>41</v>
      </c>
      <c r="B48" s="111">
        <v>4.8250000000000002</v>
      </c>
    </row>
    <row r="49" spans="1:2" x14ac:dyDescent="0.25">
      <c r="A49" s="100">
        <v>42</v>
      </c>
      <c r="B49" s="111">
        <v>4.5249999999999995</v>
      </c>
    </row>
    <row r="50" spans="1:2" x14ac:dyDescent="0.25">
      <c r="A50" s="100">
        <v>43</v>
      </c>
      <c r="B50" s="111">
        <v>4.25</v>
      </c>
    </row>
    <row r="51" spans="1:2" x14ac:dyDescent="0.25">
      <c r="A51" s="100">
        <v>44</v>
      </c>
      <c r="B51" s="111">
        <v>3.9749999999999996</v>
      </c>
    </row>
    <row r="52" spans="1:2" x14ac:dyDescent="0.25">
      <c r="A52" s="100">
        <v>45</v>
      </c>
      <c r="B52" s="111">
        <v>3.7</v>
      </c>
    </row>
    <row r="53" spans="1:2" x14ac:dyDescent="0.25">
      <c r="A53" s="100">
        <v>46</v>
      </c>
      <c r="B53" s="111">
        <v>3.45</v>
      </c>
    </row>
    <row r="54" spans="1:2" x14ac:dyDescent="0.25">
      <c r="A54" s="100">
        <v>47</v>
      </c>
      <c r="B54" s="111">
        <v>3.1999999999999993</v>
      </c>
    </row>
    <row r="55" spans="1:2" x14ac:dyDescent="0.25">
      <c r="A55" s="100">
        <v>48</v>
      </c>
      <c r="B55" s="111">
        <v>2.95</v>
      </c>
    </row>
    <row r="56" spans="1:2" x14ac:dyDescent="0.25">
      <c r="A56" s="100">
        <v>49</v>
      </c>
      <c r="B56" s="111">
        <v>2.6999999999999997</v>
      </c>
    </row>
    <row r="57" spans="1:2" x14ac:dyDescent="0.25">
      <c r="A57" s="100">
        <v>50</v>
      </c>
      <c r="B57" s="111">
        <v>2.4500000000000002</v>
      </c>
    </row>
    <row r="58" spans="1:2" x14ac:dyDescent="0.25">
      <c r="A58" s="100">
        <v>51</v>
      </c>
      <c r="B58" s="111">
        <v>2.2250000000000001</v>
      </c>
    </row>
    <row r="59" spans="1:2" x14ac:dyDescent="0.25">
      <c r="A59" s="100">
        <v>52</v>
      </c>
      <c r="B59" s="111">
        <v>1.9749999999999996</v>
      </c>
    </row>
    <row r="60" spans="1:2" x14ac:dyDescent="0.25">
      <c r="A60" s="100">
        <v>53</v>
      </c>
      <c r="B60" s="111">
        <v>1.75</v>
      </c>
    </row>
    <row r="61" spans="1:2" x14ac:dyDescent="0.25">
      <c r="A61" s="100">
        <v>54</v>
      </c>
      <c r="B61" s="111">
        <v>1.5749999999999997</v>
      </c>
    </row>
    <row r="62" spans="1:2" x14ac:dyDescent="0.25">
      <c r="A62" s="100">
        <v>55</v>
      </c>
      <c r="B62" s="111">
        <v>1.4249999999999998</v>
      </c>
    </row>
    <row r="63" spans="1:2" x14ac:dyDescent="0.25">
      <c r="A63" s="100">
        <v>56</v>
      </c>
      <c r="B63" s="111">
        <v>1.2999999999999998</v>
      </c>
    </row>
    <row r="64" spans="1:2" x14ac:dyDescent="0.25">
      <c r="A64" s="100">
        <v>57</v>
      </c>
      <c r="B64" s="111">
        <v>1.1999999999999997</v>
      </c>
    </row>
    <row r="65" spans="1:2" x14ac:dyDescent="0.25">
      <c r="A65" s="100">
        <v>58</v>
      </c>
      <c r="B65" s="111">
        <v>1.125</v>
      </c>
    </row>
    <row r="66" spans="1:2" x14ac:dyDescent="0.25">
      <c r="A66" s="100">
        <v>59</v>
      </c>
      <c r="B66" s="111">
        <v>1.0750000000000002</v>
      </c>
    </row>
    <row r="72" spans="1:2" ht="39.6" customHeight="1" x14ac:dyDescent="0.25"/>
    <row r="74" spans="1:2" ht="27.6" customHeight="1" x14ac:dyDescent="0.25"/>
  </sheetData>
  <sheetProtection algorithmName="SHA-512" hashValue="pFKE0mOtMxUb7muk/jcggq5A0kAWDPGUI9xDg56uidyBV8cGR/LNjAwbaqxKlyKKFumToW2k+PWuq0fcUP+wrw==" saltValue="7FOoRgx4/J9TnWDieKLVeQ==" spinCount="100000" sheet="1" objects="1" scenarios="1"/>
  <conditionalFormatting sqref="A26:A66">
    <cfRule type="expression" dxfId="17" priority="15" stopIfTrue="1">
      <formula>MOD(ROW(),2)=0</formula>
    </cfRule>
    <cfRule type="expression" dxfId="16" priority="16" stopIfTrue="1">
      <formula>MOD(ROW(),2)&lt;&gt;0</formula>
    </cfRule>
  </conditionalFormatting>
  <conditionalFormatting sqref="B26">
    <cfRule type="expression" dxfId="15" priority="17" stopIfTrue="1">
      <formula>MOD(ROW(),2)=0</formula>
    </cfRule>
    <cfRule type="expression" dxfId="14" priority="18" stopIfTrue="1">
      <formula>MOD(ROW(),2)&lt;&gt;0</formula>
    </cfRule>
  </conditionalFormatting>
  <conditionalFormatting sqref="A6:A16 A18:A20">
    <cfRule type="expression" dxfId="13" priority="19" stopIfTrue="1">
      <formula>MOD(ROW(),2)=0</formula>
    </cfRule>
    <cfRule type="expression" dxfId="12" priority="20" stopIfTrue="1">
      <formula>MOD(ROW(),2)&lt;&gt;0</formula>
    </cfRule>
  </conditionalFormatting>
  <conditionalFormatting sqref="B6">
    <cfRule type="expression" dxfId="11" priority="21" stopIfTrue="1">
      <formula>MOD(ROW(),2)=0</formula>
    </cfRule>
    <cfRule type="expression" dxfId="10" priority="22" stopIfTrue="1">
      <formula>MOD(ROW(),2)&lt;&gt;0</formula>
    </cfRule>
  </conditionalFormatting>
  <conditionalFormatting sqref="B7:B17">
    <cfRule type="expression" dxfId="9" priority="13" stopIfTrue="1">
      <formula>MOD(ROW(),2)=0</formula>
    </cfRule>
    <cfRule type="expression" dxfId="8" priority="14" stopIfTrue="1">
      <formula>MOD(ROW(),2)&lt;&gt;0</formula>
    </cfRule>
  </conditionalFormatting>
  <conditionalFormatting sqref="B27:B66">
    <cfRule type="expression" dxfId="7" priority="9" stopIfTrue="1">
      <formula>MOD(ROW(),2)=0</formula>
    </cfRule>
    <cfRule type="expression" dxfId="6" priority="10" stopIfTrue="1">
      <formula>MOD(ROW(),2)&lt;&gt;0</formula>
    </cfRule>
  </conditionalFormatting>
  <conditionalFormatting sqref="A17">
    <cfRule type="expression" dxfId="5" priority="7" stopIfTrue="1">
      <formula>MOD(ROW(),2)=0</formula>
    </cfRule>
    <cfRule type="expression" dxfId="4" priority="8" stopIfTrue="1">
      <formula>MOD(ROW(),2)&lt;&gt;0</formula>
    </cfRule>
  </conditionalFormatting>
  <conditionalFormatting sqref="B18:B21">
    <cfRule type="expression" dxfId="3" priority="5" stopIfTrue="1">
      <formula>MOD(ROW(),2)=0</formula>
    </cfRule>
    <cfRule type="expression" dxfId="2" priority="6" stopIfTrue="1">
      <formula>MOD(ROW(),2)&lt;&gt;0</formula>
    </cfRule>
  </conditionalFormatting>
  <conditionalFormatting sqref="A21">
    <cfRule type="expression" dxfId="1" priority="1" stopIfTrue="1">
      <formula>MOD(ROW(),2)=0</formula>
    </cfRule>
    <cfRule type="expression" dxfId="0" priority="2" stopIfTrue="1">
      <formula>MOD(ROW(),2)&lt;&gt;0</formula>
    </cfRule>
  </conditionalFormatting>
  <hyperlinks>
    <hyperlink ref="B24" location="Assumptions!A1" display="Assumptions" xr:uid="{0DB828A5-9AB6-4B90-B26E-F2D232F9F7B4}"/>
  </hyperlinks>
  <pageMargins left="0.74803149606299213" right="0.74803149606299213" top="0.98425196850393704"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Project_x0020_Sub_x002d_Type xmlns="62c7038d-3aec-4dd4-8afa-8b92667eb25d" xsi:nil="true"/>
    <TaxCatchAll xmlns="f69fd3ce-e1df-49de-b78d-1d800e75d0a3">
      <Value>1</Value>
    </TaxCatchAll>
    <Client xmlns="62c7038d-3aec-4dd4-8afa-8b92667eb25d" xsi:nil="true"/>
    <HMT_DocumentTypeHTField0 xmlns="f69fd3ce-e1df-49de-b78d-1d800e75d0a3">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150be646-4ed5-450e-b2aa-5a7d8e5fc7d1</TermId>
        </TermInfo>
      </Terms>
    </HMT_DocumentTypeHTField0>
    <dlc_EmailReceivedUTC xmlns="http://schemas.microsoft.com/sharepoint/v3" xsi:nil="true"/>
    <Sign_x002d_Off_x0020_Date xmlns="62c7038d-3aec-4dd4-8afa-8b92667eb25d" xsi:nil="true"/>
    <dlc_EmailSentUTC xmlns="http://schemas.microsoft.com/sharepoint/v3" xsi:nil="true"/>
    <Signatory xmlns="62c7038d-3aec-4dd4-8afa-8b92667eb25d">
      <UserInfo>
        <DisplayName/>
        <AccountId xsi:nil="true"/>
        <AccountType/>
      </UserInfo>
    </Signatory>
    <Peer_x0020_Reviewer xmlns="62c7038d-3aec-4dd4-8afa-8b92667eb25d">
      <UserInfo>
        <DisplayName/>
        <AccountId xsi:nil="true"/>
        <AccountType/>
      </UserInfo>
    </Peer_x0020_Reviewer>
    <dlc_EmailSubject xmlns="http://schemas.microsoft.com/sharepoint/v3" xsi:nil="true"/>
    <dlc_EmailTo xmlns="http://schemas.microsoft.com/sharepoint/v3" xsi:nil="true"/>
    <dlc_EmailFrom xmlns="http://schemas.microsoft.com/sharepoint/v3" xsi:nil="true"/>
    <dlc_EmailCC xmlns="http://schemas.microsoft.com/sharepoint/v3" xsi:nil="true"/>
    <lcf76f155ced4ddcb4097134ff3c332f xmlns="62c7038d-3aec-4dd4-8afa-8b92667eb25d">
      <Terms xmlns="http://schemas.microsoft.com/office/infopath/2007/PartnerControls"/>
    </lcf76f155ced4ddcb4097134ff3c332f>
    <dlc_EmailMailbox xmlns="http://schemas.microsoft.com/sharepoint/v3">
      <UserInfo>
        <DisplayName/>
        <AccountId xsi:nil="true"/>
        <AccountType/>
      </UserInfo>
    </dlc_EmailMailbox>
    <HMT_ClosedbyOrig xmlns="f69fd3ce-e1df-49de-b78d-1d800e75d0a3">
      <UserInfo>
        <DisplayName/>
        <AccountId xsi:nil="true"/>
        <AccountType/>
      </UserInfo>
    </HMT_ClosedbyOrig>
    <Optional_x0020_Information xmlns="62c7038d-3aec-4dd4-8afa-8b92667eb25d" xsi:nil="true"/>
    <_dlc_DocId xmlns="f69fd3ce-e1df-49de-b78d-1d800e75d0a3">GADWRKGRPACTUA-1580777631-52012</_dlc_DocId>
    <HMT_LegacySensitive xmlns="f69fd3ce-e1df-49de-b78d-1d800e75d0a3">false</HMT_LegacySensitive>
    <_dlc_DocIdUrl xmlns="f69fd3ce-e1df-49de-b78d-1d800e75d0a3">
      <Url>https://tris42.sharepoint.com/sites/gad_wrkgrp_actuarial/_layouts/15/DocIdRedir.aspx?ID=GADWRKGRPACTUA-1580777631-52012</Url>
      <Description>GADWRKGRPACTUA-1580777631-52012</Description>
    </_dlc_DocIdUrl>
    <HMT_ClosedArchive xmlns="f69fd3ce-e1df-49de-b78d-1d800e75d0a3">false</HMT_ClosedArchive>
    <HMT_LegacyRecord xmlns="f69fd3ce-e1df-49de-b78d-1d800e75d0a3">false</HMT_LegacyRecord>
    <HMT_SubTeamHTField0 xmlns="f69fd3ce-e1df-49de-b78d-1d800e75d0a3">
      <Terms xmlns="http://schemas.microsoft.com/office/infopath/2007/PartnerControls"/>
    </HMT_SubTeamHTField0>
    <HMT_TeamHTField0 xmlns="f69fd3ce-e1df-49de-b78d-1d800e75d0a3">
      <Terms xmlns="http://schemas.microsoft.com/office/infopath/2007/PartnerControls"/>
    </HMT_TeamHTField0>
    <HMT_CategoryHTField0 xmlns="f69fd3ce-e1df-49de-b78d-1d800e75d0a3">
      <Terms xmlns="http://schemas.microsoft.com/office/infopath/2007/PartnerControls"/>
    </HMT_CategoryHTField0>
    <b9c42a306c8b47fcbaf8a41a71352f3a xmlns="f69fd3ce-e1df-49de-b78d-1d800e75d0a3">
      <Terms xmlns="http://schemas.microsoft.com/office/infopath/2007/PartnerControls"/>
    </b9c42a306c8b47fcbaf8a41a71352f3a>
    <HMT_GroupHTField0 xmlns="f69fd3ce-e1df-49de-b78d-1d800e75d0a3">
      <Terms xmlns="http://schemas.microsoft.com/office/infopath/2007/PartnerControls"/>
    </HMT_Group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GAD Document" ma:contentTypeID="0x010100F3DA492754083E45834DB37B66A75980002A3B63146CD44B419A2F18985232D5ED" ma:contentTypeVersion="36" ma:contentTypeDescription="Create a GAD Document" ma:contentTypeScope="" ma:versionID="bd8bbb6e5c12c25820a035077c00ccc8">
  <xsd:schema xmlns:xsd="http://www.w3.org/2001/XMLSchema" xmlns:xs="http://www.w3.org/2001/XMLSchema" xmlns:p="http://schemas.microsoft.com/office/2006/metadata/properties" xmlns:ns1="http://schemas.microsoft.com/sharepoint/v3" xmlns:ns2="f69fd3ce-e1df-49de-b78d-1d800e75d0a3" xmlns:ns3="62c7038d-3aec-4dd4-8afa-8b92667eb25d" targetNamespace="http://schemas.microsoft.com/office/2006/metadata/properties" ma:root="true" ma:fieldsID="11b17b410c06cabc78b53d3dd83bfa4a" ns1:_="" ns2:_="" ns3:_="">
    <xsd:import namespace="http://schemas.microsoft.com/sharepoint/v3"/>
    <xsd:import namespace="f69fd3ce-e1df-49de-b78d-1d800e75d0a3"/>
    <xsd:import namespace="62c7038d-3aec-4dd4-8afa-8b92667eb25d"/>
    <xsd:element name="properties">
      <xsd:complexType>
        <xsd:sequence>
          <xsd:element name="documentManagement">
            <xsd:complexType>
              <xsd:all>
                <xsd:element ref="ns1:dlc_EmailSubject" minOccurs="0"/>
                <xsd:element ref="ns1:dlc_EmailMailbox" minOccurs="0"/>
                <xsd:element ref="ns1:dlc_EmailTo" minOccurs="0"/>
                <xsd:element ref="ns1:dlc_EmailFrom" minOccurs="0"/>
                <xsd:element ref="ns1:dlc_EmailCC" minOccurs="0"/>
                <xsd:element ref="ns1:dlc_EmailBCC" minOccurs="0"/>
                <xsd:element ref="ns1:dlc_EmailSentUTC" minOccurs="0"/>
                <xsd:element ref="ns1:dlc_EmailReceivedUTC" minOccurs="0"/>
                <xsd:element ref="ns2:HMT_DocumentTypeHTField0" minOccurs="0"/>
                <xsd:element ref="ns2:HMT_Record" minOccurs="0"/>
                <xsd:element ref="ns2:HMT_GroupHTField0" minOccurs="0"/>
                <xsd:element ref="ns2:HMT_TeamHTField0" minOccurs="0"/>
                <xsd:element ref="ns2:HMT_SubTeamHTField0" minOccurs="0"/>
                <xsd:element ref="ns2:HMT_Theme" minOccurs="0"/>
                <xsd:element ref="ns2:HMT_Topic" minOccurs="0"/>
                <xsd:element ref="ns2:HMT_SubTopic" minOccurs="0"/>
                <xsd:element ref="ns2:HMT_CategoryHTField0" minOccurs="0"/>
                <xsd:element ref="ns2:HMT_ClosedOn" minOccurs="0"/>
                <xsd:element ref="ns2:HMT_DeletedOn" minOccurs="0"/>
                <xsd:element ref="ns2:HMT_ArchivedOn" minOccurs="0"/>
                <xsd:element ref="ns2:HMT_LegacyItemID" minOccurs="0"/>
                <xsd:element ref="ns2:HMT_LegacyCreatedBy" minOccurs="0"/>
                <xsd:element ref="ns2:HMT_LegacyModifiedBy" minOccurs="0"/>
                <xsd:element ref="ns2:HMT_LegacyOrigSource" minOccurs="0"/>
                <xsd:element ref="ns2:HMT_LegacyExtRef" minOccurs="0"/>
                <xsd:element ref="ns2:HMT_LegacySensitive" minOccurs="0"/>
                <xsd:element ref="ns2:HMT_LegacyRecord" minOccurs="0"/>
                <xsd:element ref="ns2:HMT_Audit" minOccurs="0"/>
                <xsd:element ref="ns2:HMT_ClosedBy" minOccurs="0"/>
                <xsd:element ref="ns2:HMT_ArchivedBy" minOccurs="0"/>
                <xsd:element ref="ns2:HMT_ClosedArchive" minOccurs="0"/>
                <xsd:element ref="ns2:HMT_ClosedOnOrig" minOccurs="0"/>
                <xsd:element ref="ns2:HMT_ClosedbyOrig" minOccurs="0"/>
                <xsd:element ref="ns2:_dlc_DocIdUrl" minOccurs="0"/>
                <xsd:element ref="ns2:TaxCatchAllLabel" minOccurs="0"/>
                <xsd:element ref="ns2:TaxCatchAll" minOccurs="0"/>
                <xsd:element ref="ns2:b9c42a306c8b47fcbaf8a41a71352f3a" minOccurs="0"/>
                <xsd:element ref="ns2:_dlc_DocId" minOccurs="0"/>
                <xsd:element ref="ns2:_dlc_DocIdPersistId" minOccurs="0"/>
                <xsd:element ref="ns3:MediaServiceMetadata" minOccurs="0"/>
                <xsd:element ref="ns3:MediaServiceFastMetadata" minOccurs="0"/>
                <xsd:element ref="ns3:MediaServiceObjectDetectorVersions" minOccurs="0"/>
                <xsd:element ref="ns3:Client" minOccurs="0"/>
                <xsd:element ref="ns3:Signatory" minOccurs="0"/>
                <xsd:element ref="ns3:Peer_x0020_Reviewer" minOccurs="0"/>
                <xsd:element ref="ns3:Project_x0020_Sub_x002d_Type" minOccurs="0"/>
                <xsd:element ref="ns3:Optional_x0020_Information" minOccurs="0"/>
                <xsd:element ref="ns3:Sign_x002d_Off_x0020_Date" minOccurs="0"/>
                <xsd:element ref="ns3:MediaServiceSearchProperties" minOccurs="0"/>
                <xsd:element ref="ns2:SharedWithUsers" minOccurs="0"/>
                <xsd:element ref="ns2:SharedWithDetail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0" nillable="true" ma:displayName="Subject" ma:internalName="dlc_EmailSubject">
      <xsd:simpleType>
        <xsd:restriction base="dms:Text">
          <xsd:maxLength value="255"/>
        </xsd:restriction>
      </xsd:simpleType>
    </xsd:element>
    <xsd:element name="dlc_EmailMailbox" ma:index="1"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2" nillable="true" ma:displayName="To" ma:internalName="dlc_EmailTo">
      <xsd:simpleType>
        <xsd:restriction base="dms:Text">
          <xsd:maxLength value="255"/>
        </xsd:restriction>
      </xsd:simpleType>
    </xsd:element>
    <xsd:element name="dlc_EmailFrom" ma:index="3" nillable="true" ma:displayName="From" ma:internalName="dlc_EmailFrom">
      <xsd:simpleType>
        <xsd:restriction base="dms:Text">
          <xsd:maxLength value="255"/>
        </xsd:restriction>
      </xsd:simpleType>
    </xsd:element>
    <xsd:element name="dlc_EmailCC" ma:index="4" nillable="true" ma:displayName="CC" ma:internalName="dlc_EmailCC">
      <xsd:simpleType>
        <xsd:restriction base="dms:Note">
          <xsd:maxLength value="1024"/>
        </xsd:restriction>
      </xsd:simpleType>
    </xsd:element>
    <xsd:element name="dlc_EmailBCC" ma:index="5" nillable="true" ma:displayName="BCC" ma:internalName="dlc_EmailBCC">
      <xsd:simpleType>
        <xsd:restriction base="dms:Note">
          <xsd:maxLength value="1024"/>
        </xsd:restriction>
      </xsd:simpleType>
    </xsd:element>
    <xsd:element name="dlc_EmailSentUTC" ma:index="6" nillable="true" ma:displayName="Date Sent" ma:internalName="dlc_EmailSentUTC">
      <xsd:simpleType>
        <xsd:restriction base="dms:DateTime"/>
      </xsd:simpleType>
    </xsd:element>
    <xsd:element name="dlc_EmailReceivedUTC" ma:index="7"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69fd3ce-e1df-49de-b78d-1d800e75d0a3" elementFormDefault="qualified">
    <xsd:import namespace="http://schemas.microsoft.com/office/2006/documentManagement/types"/>
    <xsd:import namespace="http://schemas.microsoft.com/office/infopath/2007/PartnerControls"/>
    <xsd:element name="HMT_DocumentTypeHTField0" ma:index="9" nillable="true" ma:taxonomy="true" ma:internalName="HMT_DocumentTypeHTField0" ma:taxonomyFieldName="HMT_DocumentType" ma:displayName="Document Type" ma:default="1;#Other|150be646-4ed5-450e-b2aa-5a7d8e5fc7d1" ma:fieldId="{64e205a0-0872-4e26-9aef-64ca7bdb5848}" ma:sspId="9002b6cd-6bc3-456d-8dd0-19fe32dddaf9" ma:termSetId="c36ff786-df0b-46ec-ab35-f424d135f718" ma:anchorId="a9dfee8d-3d21-4231-9459-ba63bfdee388" ma:open="false" ma:isKeyword="false">
      <xsd:complexType>
        <xsd:sequence>
          <xsd:element ref="pc:Terms" minOccurs="0" maxOccurs="1"/>
        </xsd:sequence>
      </xsd:complexType>
    </xsd:element>
    <xsd:element name="HMT_Record" ma:index="10" nillable="true" ma:displayName="Record" ma:description="Is this document a record?" ma:hidden="true" ma:internalName="HMT_Record" ma:readOnly="true">
      <xsd:simpleType>
        <xsd:restriction base="dms:Boolean"/>
      </xsd:simpleType>
    </xsd:element>
    <xsd:element name="HMT_GroupHTField0" ma:index="12" nillable="true" ma:taxonomy="true" ma:internalName="HMT_GroupHTField0" ma:taxonomyFieldName="HMT_Group" ma:displayName="Organisation unit" ma:readOnly="true" ma:default="" ma:fieldId="{0727aac2-e220-4289-aa2b-5b6dcdadae03}"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eamHTField0" ma:index="14" nillable="true" ma:taxonomy="true" ma:internalName="HMT_TeamHTField0" ma:taxonomyFieldName="HMT_Team" ma:displayName="Team" ma:readOnly="true" ma:default="" ma:fieldId="{2eefa5c6-211a-4a5e-9a50-7e1c1c1599ef}"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SubTeamHTField0" ma:index="16" nillable="true" ma:taxonomy="true" ma:internalName="HMT_SubTeamHTField0" ma:taxonomyFieldName="HMT_SubTeam" ma:displayName="Sub Team" ma:readOnly="true" ma:default="" ma:fieldId="{1b8bc039-1a2e-4089-a24d-47de9e4a6672}" ma:sspId="9002b6cd-6bc3-456d-8dd0-19fe32dddaf9" ma:termSetId="d716bc55-bc20-41fa-82b1-df0e5ec9e50e" ma:anchorId="00000000-0000-0000-0000-000000000000" ma:open="false" ma:isKeyword="false">
      <xsd:complexType>
        <xsd:sequence>
          <xsd:element ref="pc:Terms" minOccurs="0" maxOccurs="1"/>
        </xsd:sequence>
      </xsd:complexType>
    </xsd:element>
    <xsd:element name="HMT_Theme" ma:index="17" nillable="true" ma:displayName="Library" ma:description="Document library theme" ma:hidden="true" ma:internalName="HMT_Theme" ma:readOnly="true">
      <xsd:simpleType>
        <xsd:restriction base="dms:Text"/>
      </xsd:simpleType>
    </xsd:element>
    <xsd:element name="HMT_Topic" ma:index="18" nillable="true" ma:displayName="Topic" ma:description="Topic" ma:hidden="true" ma:internalName="HMT_Topic" ma:readOnly="true">
      <xsd:simpleType>
        <xsd:restriction base="dms:Text"/>
      </xsd:simpleType>
    </xsd:element>
    <xsd:element name="HMT_SubTopic" ma:index="19" nillable="true" ma:displayName="Sub Topic" ma:description="Sub topic" ma:hidden="true" ma:internalName="HMT_SubTopic" ma:readOnly="true">
      <xsd:simpleType>
        <xsd:restriction base="dms:Text"/>
      </xsd:simpleType>
    </xsd:element>
    <xsd:element name="HMT_CategoryHTField0" ma:index="21" nillable="true" ma:taxonomy="true" ma:internalName="HMT_CategoryHTField0" ma:taxonomyFieldName="HMT_Category" ma:displayName="Category" ma:readOnly="true" ma:default="" ma:fieldId="{03bf77b0-a02d-47ea-8bec-4fb357d1f3ee}" ma:sspId="9002b6cd-6bc3-456d-8dd0-19fe32dddaf9" ma:termSetId="c36ff786-df0b-46ec-ab35-f424d135f718" ma:anchorId="00000000-0000-0000-0000-000000000000" ma:open="false" ma:isKeyword="false">
      <xsd:complexType>
        <xsd:sequence>
          <xsd:element ref="pc:Terms" minOccurs="0" maxOccurs="1"/>
        </xsd:sequence>
      </xsd:complexType>
    </xsd:element>
    <xsd:element name="HMT_ClosedOn" ma:index="23" nillable="true" ma:displayName="Closed On" ma:description="The date this item was closed on" ma:format="DateTime" ma:hidden="true" ma:internalName="HMT_ClosedOn" ma:readOnly="true">
      <xsd:simpleType>
        <xsd:restriction base="dms:DateTime"/>
      </xsd:simpleType>
    </xsd:element>
    <xsd:element name="HMT_DeletedOn" ma:index="24" nillable="true" ma:displayName="Deleted On" ma:description="The date this item was deleted on" ma:format="DateTime" ma:hidden="true" ma:internalName="HMT_DeletedOn" ma:readOnly="true">
      <xsd:simpleType>
        <xsd:restriction base="dms:DateTime"/>
      </xsd:simpleType>
    </xsd:element>
    <xsd:element name="HMT_ArchivedOn" ma:index="25" nillable="true" ma:displayName="Archived On" ma:description="The date this item was archived on" ma:format="DateTime" ma:hidden="true" ma:internalName="HMT_ArchivedOn" ma:readOnly="true">
      <xsd:simpleType>
        <xsd:restriction base="dms:DateTime"/>
      </xsd:simpleType>
    </xsd:element>
    <xsd:element name="HMT_LegacyItemID" ma:index="26" nillable="true" ma:displayName="Legacy Item ID" ma:hidden="true" ma:internalName="HMT_LegacyItemID" ma:readOnly="true">
      <xsd:simpleType>
        <xsd:restriction base="dms:Text"/>
      </xsd:simpleType>
    </xsd:element>
    <xsd:element name="HMT_LegacyCreatedBy" ma:index="27" nillable="true" ma:displayName="Legacy Created By" ma:hidden="true" ma:internalName="HMT_LegacyCreatedBy" ma:readOnly="true">
      <xsd:simpleType>
        <xsd:restriction base="dms:Text"/>
      </xsd:simpleType>
    </xsd:element>
    <xsd:element name="HMT_LegacyModifiedBy" ma:index="28" nillable="true" ma:displayName="Legacy Modified By" ma:hidden="true" ma:internalName="HMT_LegacyModifiedBy" ma:readOnly="true">
      <xsd:simpleType>
        <xsd:restriction base="dms:Text"/>
      </xsd:simpleType>
    </xsd:element>
    <xsd:element name="HMT_LegacyOrigSource" ma:index="29" nillable="true" ma:displayName="Original Source" ma:hidden="true" ma:internalName="HMT_LegacyOrigSource" ma:readOnly="true">
      <xsd:simpleType>
        <xsd:restriction base="dms:Text"/>
      </xsd:simpleType>
    </xsd:element>
    <xsd:element name="HMT_LegacyExtRef" ma:index="30" nillable="true" ma:displayName="External Reference" ma:hidden="true" ma:internalName="HMT_LegacyExtRef" ma:readOnly="true">
      <xsd:simpleType>
        <xsd:restriction base="dms:Text"/>
      </xsd:simpleType>
    </xsd:element>
    <xsd:element name="HMT_LegacySensitive" ma:index="31" nillable="true" ma:displayName="Sensitive Item" ma:default="0" ma:hidden="true" ma:internalName="HMT_LegacySensitive" ma:readOnly="true">
      <xsd:simpleType>
        <xsd:restriction base="dms:Boolean"/>
      </xsd:simpleType>
    </xsd:element>
    <xsd:element name="HMT_LegacyRecord" ma:index="32" nillable="true" ma:displayName="Legacy Record" ma:default="0" ma:hidden="true" ma:internalName="HMT_LegacyRecord" ma:readOnly="true">
      <xsd:simpleType>
        <xsd:restriction base="dms:Boolean"/>
      </xsd:simpleType>
    </xsd:element>
    <xsd:element name="HMT_Audit" ma:index="33" nillable="true" ma:displayName="Audit Log" ma:description="Audit Log" ma:internalName="HMT_Audit" ma:readOnly="true">
      <xsd:simpleType>
        <xsd:restriction base="dms:Note">
          <xsd:maxLength value="255"/>
        </xsd:restriction>
      </xsd:simpleType>
    </xsd:element>
    <xsd:element name="HMT_ClosedBy" ma:index="34"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35"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36" nillable="true" ma:displayName="Closed Archive" ma:default="0" ma:description="Item sent to closed archive" ma:hidden="true" ma:internalName="HMT_ClosedArchive" ma:readOnly="true">
      <xsd:simpleType>
        <xsd:restriction base="dms:Boolean"/>
      </xsd:simpleType>
    </xsd:element>
    <xsd:element name="HMT_ClosedOnOrig" ma:index="37"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8"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Label" ma:index="47" nillable="true" ma:displayName="Taxonomy Catch All Column1" ma:hidden="true" ma:list="{4d523792-ad08-4863-8ea8-0b87e9b5a2ca}" ma:internalName="TaxCatchAllLabel" ma:readOnly="true" ma:showField="CatchAllDataLabel"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TaxCatchAll" ma:index="48" nillable="true" ma:displayName="Taxonomy Catch All Column" ma:hidden="true" ma:list="{4d523792-ad08-4863-8ea8-0b87e9b5a2ca}" ma:internalName="TaxCatchAll" ma:showField="CatchAllData" ma:web="f69fd3ce-e1df-49de-b78d-1d800e75d0a3">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49" nillable="true" ma:taxonomy="true" ma:internalName="b9c42a306c8b47fcbaf8a41a71352f3a" ma:taxonomyFieldName="HMT_Classification" ma:displayName="Classification" ma:readOnly="true" ma:default="" ma:fieldId="{b9c42a30-6c8b-47fc-baf8-a41a71352f3a}" ma:sspId="9002b6cd-6bc3-456d-8dd0-19fe32dddaf9" ma:termSetId="e667a8b6-8305-4bdd-87c6-980707ac166d" ma:anchorId="00000000-0000-0000-0000-000000000000" ma:open="false" ma:isKeyword="false">
      <xsd:complexType>
        <xsd:sequence>
          <xsd:element ref="pc:Terms" minOccurs="0" maxOccurs="1"/>
        </xsd:sequence>
      </xsd:complexType>
    </xsd:element>
    <xsd:element name="_dlc_DocId" ma:index="50" nillable="true" ma:displayName="Document ID Value" ma:description="The value of the document ID assigned to this item." ma:indexed="true" ma:internalName="_dlc_DocId" ma:readOnly="true">
      <xsd:simpleType>
        <xsd:restriction base="dms:Text"/>
      </xsd:simpleType>
    </xsd:element>
    <xsd:element name="_dlc_DocIdPersistId" ma:index="51" nillable="true" ma:displayName="Persist ID" ma:description="Keep ID on add." ma:hidden="true" ma:internalName="_dlc_DocIdPersistId" ma:readOnly="true">
      <xsd:simpleType>
        <xsd:restriction base="dms:Boolean"/>
      </xsd:simpleType>
    </xsd:element>
    <xsd:element name="SharedWithUsers" ma:index="6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6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2c7038d-3aec-4dd4-8afa-8b92667eb25d"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Client" ma:index="57" nillable="true" ma:displayName="Client" ma:format="Dropdown" ma:internalName="Client">
      <xsd:complexType>
        <xsd:complexContent>
          <xsd:extension base="dms:MultiChoiceFillIn">
            <xsd:sequence>
              <xsd:element name="Value" maxOccurs="unbounded" minOccurs="0" nillable="true">
                <xsd:simpleType>
                  <xsd:union memberTypes="dms:Text">
                    <xsd:simpleType>
                      <xsd:restriction base="dms:Choice">
                        <xsd:enumeration value="NHS EW"/>
                        <xsd:enumeration value="NHS S"/>
                        <xsd:enumeration value="NHS NI"/>
                        <xsd:enumeration value="TPS EW"/>
                        <xsd:enumeration value="TPS S"/>
                        <xsd:enumeration value="TPS NI"/>
                        <xsd:enumeration value="LGPS EW"/>
                        <xsd:enumeration value="LGPS S"/>
                        <xsd:enumeration value="LGPS NI"/>
                        <xsd:enumeration value="Fire E"/>
                        <xsd:enumeration value="Fire W"/>
                        <xsd:enumeration value="Fire S"/>
                        <xsd:enumeration value="Fire NI"/>
                        <xsd:enumeration value="Central"/>
                        <xsd:enumeration value="AFPS"/>
                        <xsd:enumeration value="CS GB"/>
                        <xsd:enumeration value="CS NI"/>
                        <xsd:enumeration value="Pol_EW"/>
                        <xsd:enumeration value="Pol S"/>
                        <xsd:enumeration value="Pol NI"/>
                      </xsd:restriction>
                    </xsd:simpleType>
                  </xsd:union>
                </xsd:simpleType>
              </xsd:element>
            </xsd:sequence>
          </xsd:extension>
        </xsd:complexContent>
      </xsd:complexType>
    </xsd:element>
    <xsd:element name="Signatory" ma:index="58" nillable="true" ma:displayName="Signatory" ma:list="UserInfo" ma:SharePointGroup="5" ma:internalName="Signator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er_x0020_Reviewer" ma:index="59" nillable="true" ma:displayName="Peer Reviewer" ma:list="UserInfo" ma:SharePointGroup="5" ma:internalName="Peer_x0020_Review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Sub_x002d_Type" ma:index="60" nillable="true" ma:displayName="Project Sub-Type" ma:internalName="Project_x0020_Sub_x002d_Type">
      <xsd:simpleType>
        <xsd:restriction base="dms:Text">
          <xsd:maxLength value="255"/>
        </xsd:restriction>
      </xsd:simpleType>
    </xsd:element>
    <xsd:element name="Optional_x0020_Information" ma:index="61" nillable="true" ma:displayName="Optional Information" ma:internalName="Optional_x0020_Information">
      <xsd:simpleType>
        <xsd:restriction base="dms:Text">
          <xsd:maxLength value="255"/>
        </xsd:restriction>
      </xsd:simpleType>
    </xsd:element>
    <xsd:element name="Sign_x002d_Off_x0020_Date" ma:index="62" nillable="true" ma:displayName="Sign-Off Date" ma:format="DateOnly" ma:internalName="Sign_x002d_Off_x0020_Date">
      <xsd:simpleType>
        <xsd:restriction base="dms:DateTime"/>
      </xsd:simpleType>
    </xsd:element>
    <xsd:element name="MediaServiceSearchProperties" ma:index="64" nillable="true" ma:displayName="MediaServiceSearchProperties" ma:hidden="true" ma:internalName="MediaServiceSearchProperties" ma:readOnly="true">
      <xsd:simpleType>
        <xsd:restriction base="dms:Note"/>
      </xsd:simpleType>
    </xsd:element>
    <xsd:element name="lcf76f155ced4ddcb4097134ff3c332f" ma:index="69"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DateTaken" ma:index="70" nillable="true" ma:displayName="MediaServiceDateTaken" ma:hidden="true" ma:indexed="true" ma:internalName="MediaServiceDateTaken" ma:readOnly="true">
      <xsd:simpleType>
        <xsd:restriction base="dms:Text"/>
      </xsd:simpleType>
    </xsd:element>
    <xsd:element name="MediaServiceGenerationTime" ma:index="71" nillable="true" ma:displayName="MediaServiceGenerationTime" ma:hidden="true" ma:internalName="MediaServiceGenerationTime" ma:readOnly="true">
      <xsd:simpleType>
        <xsd:restriction base="dms:Text"/>
      </xsd:simpleType>
    </xsd:element>
    <xsd:element name="MediaServiceEventHashCode" ma:index="72" nillable="true" ma:displayName="MediaServiceEventHashCode" ma:hidden="true" ma:internalName="MediaServiceEventHashCode" ma:readOnly="true">
      <xsd:simpleType>
        <xsd:restriction base="dms:Text"/>
      </xsd:simpleType>
    </xsd:element>
    <xsd:element name="MediaServiceOCR" ma:index="73" nillable="true" ma:displayName="Extracted Text" ma:internalName="MediaServiceOCR" ma:readOnly="true">
      <xsd:simpleType>
        <xsd:restriction base="dms:Note">
          <xsd:maxLength value="255"/>
        </xsd:restriction>
      </xsd:simpleType>
    </xsd:element>
    <xsd:element name="MediaLengthInSeconds" ma:index="7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3"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C27AAA-B155-45A5-8986-02840D579438}">
  <ds:schemaRefs>
    <ds:schemaRef ds:uri="http://schemas.microsoft.com/sharepoint/events"/>
  </ds:schemaRefs>
</ds:datastoreItem>
</file>

<file path=customXml/itemProps2.xml><?xml version="1.0" encoding="utf-8"?>
<ds:datastoreItem xmlns:ds="http://schemas.openxmlformats.org/officeDocument/2006/customXml" ds:itemID="{DBF20FC9-3E55-4384-808A-24893893CDDD}">
  <ds:schemaRefs>
    <ds:schemaRef ds:uri="http://purl.org/dc/dcmitype/"/>
    <ds:schemaRef ds:uri="62c7038d-3aec-4dd4-8afa-8b92667eb25d"/>
    <ds:schemaRef ds:uri="http://schemas.microsoft.com/office/2006/metadata/properties"/>
    <ds:schemaRef ds:uri="http://schemas.microsoft.com/sharepoint/v3"/>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f69fd3ce-e1df-49de-b78d-1d800e75d0a3"/>
    <ds:schemaRef ds:uri="http://www.w3.org/XML/1998/namespace"/>
    <ds:schemaRef ds:uri="http://purl.org/dc/elements/1.1/"/>
  </ds:schemaRefs>
</ds:datastoreItem>
</file>

<file path=customXml/itemProps3.xml><?xml version="1.0" encoding="utf-8"?>
<ds:datastoreItem xmlns:ds="http://schemas.openxmlformats.org/officeDocument/2006/customXml" ds:itemID="{4D6212E2-074C-48A9-A0B0-9C9509B14337}">
  <ds:schemaRefs>
    <ds:schemaRef ds:uri="http://schemas.microsoft.com/sharepoint/v3/contenttype/forms"/>
  </ds:schemaRefs>
</ds:datastoreItem>
</file>

<file path=customXml/itemProps4.xml><?xml version="1.0" encoding="utf-8"?>
<ds:datastoreItem xmlns:ds="http://schemas.openxmlformats.org/officeDocument/2006/customXml" ds:itemID="{DF778E38-37EE-4B2C-8C4D-0E4EF9B60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9fd3ce-e1df-49de-b78d-1d800e75d0a3"/>
    <ds:schemaRef ds:uri="62c7038d-3aec-4dd4-8afa-8b92667eb2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94</vt:i4>
      </vt:variant>
      <vt:variant>
        <vt:lpstr>Named Ranges</vt:lpstr>
      </vt:variant>
      <vt:variant>
        <vt:i4>3051</vt:i4>
      </vt:variant>
    </vt:vector>
  </HeadingPairs>
  <TitlesOfParts>
    <vt:vector size="3145" baseType="lpstr">
      <vt:lpstr>Cover</vt:lpstr>
      <vt:lpstr>Purpose of spreadsheet</vt:lpstr>
      <vt:lpstr>Version Control</vt:lpstr>
      <vt:lpstr>Summary - PCSPS_NI</vt:lpstr>
      <vt:lpstr>AnnGenHiddenLists</vt:lpstr>
      <vt:lpstr>Factor List</vt:lpstr>
      <vt:lpstr>x-Series Number</vt:lpstr>
      <vt:lpstr>Assumptions</vt:lpstr>
      <vt:lpstr>x-001</vt:lpstr>
      <vt:lpstr>x-201</vt:lpstr>
      <vt:lpstr>x-202</vt:lpstr>
      <vt:lpstr>x-203</vt:lpstr>
      <vt:lpstr>x-204</vt:lpstr>
      <vt:lpstr>x-206</vt:lpstr>
      <vt:lpstr>x-207</vt:lpstr>
      <vt:lpstr>x-208</vt:lpstr>
      <vt:lpstr>x-210</vt:lpstr>
      <vt:lpstr>x-211</vt:lpstr>
      <vt:lpstr>x-214</vt:lpstr>
      <vt:lpstr>x-215</vt:lpstr>
      <vt:lpstr>x-216</vt:lpstr>
      <vt:lpstr>x-217</vt:lpstr>
      <vt:lpstr>x-301</vt:lpstr>
      <vt:lpstr>x-302</vt:lpstr>
      <vt:lpstr>x-303</vt:lpstr>
      <vt:lpstr>x-304</vt:lpstr>
      <vt:lpstr>x-305</vt:lpstr>
      <vt:lpstr>x-306</vt:lpstr>
      <vt:lpstr>x-307</vt:lpstr>
      <vt:lpstr>x-308</vt:lpstr>
      <vt:lpstr>x-401</vt:lpstr>
      <vt:lpstr>x-402</vt:lpstr>
      <vt:lpstr>x-403</vt:lpstr>
      <vt:lpstr>x-404</vt:lpstr>
      <vt:lpstr>x-405</vt:lpstr>
      <vt:lpstr>x-406</vt:lpstr>
      <vt:lpstr>x-407</vt:lpstr>
      <vt:lpstr>x-408</vt:lpstr>
      <vt:lpstr>x-409</vt:lpstr>
      <vt:lpstr>x-410</vt:lpstr>
      <vt:lpstr>x-411</vt:lpstr>
      <vt:lpstr>x-412</vt:lpstr>
      <vt:lpstr>x-413</vt:lpstr>
      <vt:lpstr>x-416</vt:lpstr>
      <vt:lpstr>x-417</vt:lpstr>
      <vt:lpstr>x-418</vt:lpstr>
      <vt:lpstr>x-419</vt:lpstr>
      <vt:lpstr>x-420</vt:lpstr>
      <vt:lpstr>x-421</vt:lpstr>
      <vt:lpstr>x-422</vt:lpstr>
      <vt:lpstr>x-423</vt:lpstr>
      <vt:lpstr>x-424</vt:lpstr>
      <vt:lpstr>x-501</vt:lpstr>
      <vt:lpstr>x-502</vt:lpstr>
      <vt:lpstr>x-503</vt:lpstr>
      <vt:lpstr>x-601</vt:lpstr>
      <vt:lpstr>x-603</vt:lpstr>
      <vt:lpstr>x-604</vt:lpstr>
      <vt:lpstr>x-605</vt:lpstr>
      <vt:lpstr>x-606</vt:lpstr>
      <vt:lpstr>x-607</vt:lpstr>
      <vt:lpstr>x-608</vt:lpstr>
      <vt:lpstr>x-610</vt:lpstr>
      <vt:lpstr>x-611</vt:lpstr>
      <vt:lpstr>x-612</vt:lpstr>
      <vt:lpstr>x-613</vt:lpstr>
      <vt:lpstr>x-701</vt:lpstr>
      <vt:lpstr>x-702</vt:lpstr>
      <vt:lpstr>x-703</vt:lpstr>
      <vt:lpstr>x-704</vt:lpstr>
      <vt:lpstr>x-705</vt:lpstr>
      <vt:lpstr>x-706</vt:lpstr>
      <vt:lpstr>x-707</vt:lpstr>
      <vt:lpstr>x-708</vt:lpstr>
      <vt:lpstr>x-709</vt:lpstr>
      <vt:lpstr>x-710</vt:lpstr>
      <vt:lpstr>x-711</vt:lpstr>
      <vt:lpstr>x-717</vt:lpstr>
      <vt:lpstr>x-718</vt:lpstr>
      <vt:lpstr>x-719</vt:lpstr>
      <vt:lpstr>x-720</vt:lpstr>
      <vt:lpstr>x-721</vt:lpstr>
      <vt:lpstr>x-722</vt:lpstr>
      <vt:lpstr>x-723</vt:lpstr>
      <vt:lpstr>x-724</vt:lpstr>
      <vt:lpstr>x-725</vt:lpstr>
      <vt:lpstr>x-726</vt:lpstr>
      <vt:lpstr>x-727</vt:lpstr>
      <vt:lpstr>x-728</vt:lpstr>
      <vt:lpstr>x-729</vt:lpstr>
      <vt:lpstr>x-811</vt:lpstr>
      <vt:lpstr>x-812</vt:lpstr>
      <vt:lpstr>x-813</vt:lpstr>
      <vt:lpstr>x-814</vt:lpstr>
      <vt:lpstr>DATE_MODIFIED</vt:lpstr>
      <vt:lpstr>FACTOR_LIST_AGE_DEF</vt:lpstr>
      <vt:lpstr>FACTOR_LIST_CLIENT</vt:lpstr>
      <vt:lpstr>FACTOR_LIST_DATE_IMPLEMENTED</vt:lpstr>
      <vt:lpstr>FACTOR_LIST_DATE_ISSUED</vt:lpstr>
      <vt:lpstr>FACTOR_LIST_DESCRIPTION</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'Summary - PCSPS_NI'!Print_Area</vt:lpstr>
      <vt:lpstr>'x-001'!Print_Area</vt:lpstr>
      <vt:lpstr>'x-201'!Print_Area</vt:lpstr>
      <vt:lpstr>'x-202'!Print_Area</vt:lpstr>
      <vt:lpstr>'x-203'!Print_Area</vt:lpstr>
      <vt:lpstr>'x-204'!Print_Area</vt:lpstr>
      <vt:lpstr>'x-206'!Print_Area</vt:lpstr>
      <vt:lpstr>'x-207'!Print_Area</vt:lpstr>
      <vt:lpstr>'x-208'!Print_Area</vt:lpstr>
      <vt:lpstr>'x-210'!Print_Area</vt:lpstr>
      <vt:lpstr>'x-211'!Print_Area</vt:lpstr>
      <vt:lpstr>'x-214'!Print_Area</vt:lpstr>
      <vt:lpstr>'x-215'!Print_Area</vt:lpstr>
      <vt:lpstr>'x-216'!Print_Area</vt:lpstr>
      <vt:lpstr>'x-217'!Print_Area</vt:lpstr>
      <vt:lpstr>'x-301'!Print_Area</vt:lpstr>
      <vt:lpstr>'x-302'!Print_Area</vt:lpstr>
      <vt:lpstr>'x-303'!Print_Area</vt:lpstr>
      <vt:lpstr>'x-304'!Print_Area</vt:lpstr>
      <vt:lpstr>'x-305'!Print_Area</vt:lpstr>
      <vt:lpstr>'x-306'!Print_Area</vt:lpstr>
      <vt:lpstr>'x-307'!Print_Area</vt:lpstr>
      <vt:lpstr>'x-308'!Print_Area</vt:lpstr>
      <vt:lpstr>'x-401'!Print_Area</vt:lpstr>
      <vt:lpstr>'x-402'!Print_Area</vt:lpstr>
      <vt:lpstr>'x-403'!Print_Area</vt:lpstr>
      <vt:lpstr>'x-404'!Print_Area</vt:lpstr>
      <vt:lpstr>'x-405'!Print_Area</vt:lpstr>
      <vt:lpstr>'x-406'!Print_Area</vt:lpstr>
      <vt:lpstr>'x-407'!Print_Area</vt:lpstr>
      <vt:lpstr>'x-408'!Print_Area</vt:lpstr>
      <vt:lpstr>'x-409'!Print_Area</vt:lpstr>
      <vt:lpstr>'x-410'!Print_Area</vt:lpstr>
      <vt:lpstr>'x-411'!Print_Area</vt:lpstr>
      <vt:lpstr>'x-412'!Print_Area</vt:lpstr>
      <vt:lpstr>'x-413'!Print_Area</vt:lpstr>
      <vt:lpstr>'x-416'!Print_Area</vt:lpstr>
      <vt:lpstr>'x-417'!Print_Area</vt:lpstr>
      <vt:lpstr>'x-418'!Print_Area</vt:lpstr>
      <vt:lpstr>'x-419'!Print_Area</vt:lpstr>
      <vt:lpstr>'x-420'!Print_Area</vt:lpstr>
      <vt:lpstr>'x-421'!Print_Area</vt:lpstr>
      <vt:lpstr>'x-422'!Print_Area</vt:lpstr>
      <vt:lpstr>'x-423'!Print_Area</vt:lpstr>
      <vt:lpstr>'x-424'!Print_Area</vt:lpstr>
      <vt:lpstr>'x-501'!Print_Area</vt:lpstr>
      <vt:lpstr>'x-502'!Print_Area</vt:lpstr>
      <vt:lpstr>'x-503'!Print_Area</vt:lpstr>
      <vt:lpstr>'x-601'!Print_Area</vt:lpstr>
      <vt:lpstr>'x-603'!Print_Area</vt:lpstr>
      <vt:lpstr>'x-604'!Print_Area</vt:lpstr>
      <vt:lpstr>'x-605'!Print_Area</vt:lpstr>
      <vt:lpstr>'x-606'!Print_Area</vt:lpstr>
      <vt:lpstr>'x-607'!Print_Area</vt:lpstr>
      <vt:lpstr>'x-608'!Print_Area</vt:lpstr>
      <vt:lpstr>'x-610'!Print_Area</vt:lpstr>
      <vt:lpstr>'x-611'!Print_Area</vt:lpstr>
      <vt:lpstr>'x-612'!Print_Area</vt:lpstr>
      <vt:lpstr>'x-613'!Print_Area</vt:lpstr>
      <vt:lpstr>'x-701'!Print_Area</vt:lpstr>
      <vt:lpstr>'x-702'!Print_Area</vt:lpstr>
      <vt:lpstr>'x-703'!Print_Area</vt:lpstr>
      <vt:lpstr>'x-704'!Print_Area</vt:lpstr>
      <vt:lpstr>'x-705'!Print_Area</vt:lpstr>
      <vt:lpstr>'x-706'!Print_Area</vt:lpstr>
      <vt:lpstr>'x-707'!Print_Area</vt:lpstr>
      <vt:lpstr>'x-708'!Print_Area</vt:lpstr>
      <vt:lpstr>'x-709'!Print_Area</vt:lpstr>
      <vt:lpstr>'x-710'!Print_Area</vt:lpstr>
      <vt:lpstr>'x-711'!Print_Area</vt:lpstr>
      <vt:lpstr>'x-717'!Print_Area</vt:lpstr>
      <vt:lpstr>'x-718'!Print_Area</vt:lpstr>
      <vt:lpstr>'x-719'!Print_Area</vt:lpstr>
      <vt:lpstr>'x-720'!Print_Area</vt:lpstr>
      <vt:lpstr>'x-721'!Print_Area</vt:lpstr>
      <vt:lpstr>'x-722'!Print_Area</vt:lpstr>
      <vt:lpstr>'x-723'!Print_Area</vt:lpstr>
      <vt:lpstr>'x-724'!Print_Area</vt:lpstr>
      <vt:lpstr>'x-725'!Print_Area</vt:lpstr>
      <vt:lpstr>'x-726'!Print_Area</vt:lpstr>
      <vt:lpstr>'x-727'!Print_Area</vt:lpstr>
      <vt:lpstr>'x-728'!Print_Area</vt:lpstr>
      <vt:lpstr>'x-729'!Print_Area</vt:lpstr>
      <vt:lpstr>'x-811'!Print_Area</vt:lpstr>
      <vt:lpstr>'x-812'!Print_Area</vt:lpstr>
      <vt:lpstr>'x-813'!Print_Area</vt:lpstr>
      <vt:lpstr>'x-814'!Print_Area</vt:lpstr>
      <vt:lpstr>'x-Series Number'!Print_Area</vt:lpstr>
      <vt:lpstr>'x-001'!TABLE_AGE_DEF</vt:lpstr>
      <vt:lpstr>'x-201'!TABLE_AGE_DEF</vt:lpstr>
      <vt:lpstr>'x-202'!TABLE_AGE_DEF</vt:lpstr>
      <vt:lpstr>'x-203'!TABLE_AGE_DEF</vt:lpstr>
      <vt:lpstr>'x-204'!TABLE_AGE_DEF</vt:lpstr>
      <vt:lpstr>'x-206'!TABLE_AGE_DEF</vt:lpstr>
      <vt:lpstr>'x-207'!TABLE_AGE_DEF</vt:lpstr>
      <vt:lpstr>'x-208'!TABLE_AGE_DEF</vt:lpstr>
      <vt:lpstr>'x-210'!TABLE_AGE_DEF</vt:lpstr>
      <vt:lpstr>'x-211'!TABLE_AGE_DEF</vt:lpstr>
      <vt:lpstr>'x-214'!TABLE_AGE_DEF</vt:lpstr>
      <vt:lpstr>'x-215'!TABLE_AGE_DEF</vt:lpstr>
      <vt:lpstr>'x-216'!TABLE_AGE_DEF</vt:lpstr>
      <vt:lpstr>'x-217'!TABLE_AGE_DEF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'x-401'!TABLE_AGE_DEF</vt:lpstr>
      <vt:lpstr>'x-402'!TABLE_AGE_DEF</vt:lpstr>
      <vt:lpstr>'x-403'!TABLE_AGE_DEF</vt:lpstr>
      <vt:lpstr>'x-404'!TABLE_AGE_DEF</vt:lpstr>
      <vt:lpstr>'x-405'!TABLE_AGE_DEF</vt:lpstr>
      <vt:lpstr>'x-406'!TABLE_AGE_DEF</vt:lpstr>
      <vt:lpstr>'x-407'!TABLE_AGE_DEF</vt:lpstr>
      <vt:lpstr>'x-408'!TABLE_AGE_DEF</vt:lpstr>
      <vt:lpstr>'x-409'!TABLE_AGE_DEF</vt:lpstr>
      <vt:lpstr>'x-410'!TABLE_AGE_DEF</vt:lpstr>
      <vt:lpstr>'x-411'!TABLE_AGE_DEF</vt:lpstr>
      <vt:lpstr>'x-412'!TABLE_AGE_DEF</vt:lpstr>
      <vt:lpstr>'x-413'!TABLE_AGE_DEF</vt:lpstr>
      <vt:lpstr>'x-416'!TABLE_AGE_DEF</vt:lpstr>
      <vt:lpstr>'x-417'!TABLE_AGE_DEF</vt:lpstr>
      <vt:lpstr>'x-418'!TABLE_AGE_DEF</vt:lpstr>
      <vt:lpstr>'x-419'!TABLE_AGE_DEF</vt:lpstr>
      <vt:lpstr>'x-420'!TABLE_AGE_DEF</vt:lpstr>
      <vt:lpstr>'x-421'!TABLE_AGE_DEF</vt:lpstr>
      <vt:lpstr>'x-422'!TABLE_AGE_DEF</vt:lpstr>
      <vt:lpstr>'x-423'!TABLE_AGE_DEF</vt:lpstr>
      <vt:lpstr>'x-424'!TABLE_AGE_DEF</vt:lpstr>
      <vt:lpstr>'x-501'!TABLE_AGE_DEF</vt:lpstr>
      <vt:lpstr>'x-502'!TABLE_AGE_DEF</vt:lpstr>
      <vt:lpstr>'x-503'!TABLE_AGE_DEF</vt:lpstr>
      <vt:lpstr>'x-601'!TABLE_AGE_DEF</vt:lpstr>
      <vt:lpstr>'x-603'!TABLE_AGE_DEF</vt:lpstr>
      <vt:lpstr>'x-604'!TABLE_AGE_DEF</vt:lpstr>
      <vt:lpstr>'x-605'!TABLE_AGE_DEF</vt:lpstr>
      <vt:lpstr>'x-606'!TABLE_AGE_DEF</vt:lpstr>
      <vt:lpstr>'x-607'!TABLE_AGE_DEF</vt:lpstr>
      <vt:lpstr>'x-608'!TABLE_AGE_DEF</vt:lpstr>
      <vt:lpstr>'x-610'!TABLE_AGE_DEF</vt:lpstr>
      <vt:lpstr>'x-611'!TABLE_AGE_DEF</vt:lpstr>
      <vt:lpstr>'x-612'!TABLE_AGE_DEF</vt:lpstr>
      <vt:lpstr>'x-613'!TABLE_AGE_DEF</vt:lpstr>
      <vt:lpstr>'x-701'!TABLE_AGE_DEF</vt:lpstr>
      <vt:lpstr>'x-702'!TABLE_AGE_DEF</vt:lpstr>
      <vt:lpstr>'x-703'!TABLE_AGE_DEF</vt:lpstr>
      <vt:lpstr>'x-704'!TABLE_AGE_DEF</vt:lpstr>
      <vt:lpstr>'x-705'!TABLE_AGE_DEF</vt:lpstr>
      <vt:lpstr>'x-706'!TABLE_AGE_DEF</vt:lpstr>
      <vt:lpstr>'x-707'!TABLE_AGE_DEF</vt:lpstr>
      <vt:lpstr>'x-708'!TABLE_AGE_DEF</vt:lpstr>
      <vt:lpstr>'x-709'!TABLE_AGE_DEF</vt:lpstr>
      <vt:lpstr>'x-710'!TABLE_AGE_DEF</vt:lpstr>
      <vt:lpstr>'x-711'!TABLE_AGE_DEF</vt:lpstr>
      <vt:lpstr>'x-717'!TABLE_AGE_DEF</vt:lpstr>
      <vt:lpstr>'x-718'!TABLE_AGE_DEF</vt:lpstr>
      <vt:lpstr>'x-719'!TABLE_AGE_DEF</vt:lpstr>
      <vt:lpstr>'x-720'!TABLE_AGE_DEF</vt:lpstr>
      <vt:lpstr>'x-721'!TABLE_AGE_DEF</vt:lpstr>
      <vt:lpstr>'x-722'!TABLE_AGE_DEF</vt:lpstr>
      <vt:lpstr>'x-723'!TABLE_AGE_DEF</vt:lpstr>
      <vt:lpstr>'x-724'!TABLE_AGE_DEF</vt:lpstr>
      <vt:lpstr>'x-725'!TABLE_AGE_DEF</vt:lpstr>
      <vt:lpstr>'x-726'!TABLE_AGE_DEF</vt:lpstr>
      <vt:lpstr>'x-727'!TABLE_AGE_DEF</vt:lpstr>
      <vt:lpstr>'x-728'!TABLE_AGE_DEF</vt:lpstr>
      <vt:lpstr>'x-729'!TABLE_AGE_DEF</vt:lpstr>
      <vt:lpstr>'x-811'!TABLE_AGE_DEF</vt:lpstr>
      <vt:lpstr>'x-812'!TABLE_AGE_DEF</vt:lpstr>
      <vt:lpstr>'x-813'!TABLE_AGE_DEF</vt:lpstr>
      <vt:lpstr>'x-814'!TABLE_AGE_DEF</vt:lpstr>
      <vt:lpstr>TABLE_AGE_DEF</vt:lpstr>
      <vt:lpstr>'x-001'!TABLE_AGE_DEF_1</vt:lpstr>
      <vt:lpstr>'x-201'!TABLE_AGE_DEF_1</vt:lpstr>
      <vt:lpstr>'x-202'!TABLE_AGE_DEF_1</vt:lpstr>
      <vt:lpstr>'x-203'!TABLE_AGE_DEF_1</vt:lpstr>
      <vt:lpstr>'x-204'!TABLE_AGE_DEF_1</vt:lpstr>
      <vt:lpstr>'x-206'!TABLE_AGE_DEF_1</vt:lpstr>
      <vt:lpstr>'x-207'!TABLE_AGE_DEF_1</vt:lpstr>
      <vt:lpstr>'x-208'!TABLE_AGE_DEF_1</vt:lpstr>
      <vt:lpstr>'x-210'!TABLE_AGE_DEF_1</vt:lpstr>
      <vt:lpstr>'x-211'!TABLE_AGE_DEF_1</vt:lpstr>
      <vt:lpstr>'x-214'!TABLE_AGE_DEF_1</vt:lpstr>
      <vt:lpstr>'x-215'!TABLE_AGE_DEF_1</vt:lpstr>
      <vt:lpstr>'x-216'!TABLE_AGE_DEF_1</vt:lpstr>
      <vt:lpstr>'x-217'!TABLE_AGE_DEF_1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'x-401'!TABLE_AGE_DEF_1</vt:lpstr>
      <vt:lpstr>'x-402'!TABLE_AGE_DEF_1</vt:lpstr>
      <vt:lpstr>'x-403'!TABLE_AGE_DEF_1</vt:lpstr>
      <vt:lpstr>'x-404'!TABLE_AGE_DEF_1</vt:lpstr>
      <vt:lpstr>'x-405'!TABLE_AGE_DEF_1</vt:lpstr>
      <vt:lpstr>'x-406'!TABLE_AGE_DEF_1</vt:lpstr>
      <vt:lpstr>'x-407'!TABLE_AGE_DEF_1</vt:lpstr>
      <vt:lpstr>'x-408'!TABLE_AGE_DEF_1</vt:lpstr>
      <vt:lpstr>'x-409'!TABLE_AGE_DEF_1</vt:lpstr>
      <vt:lpstr>'x-410'!TABLE_AGE_DEF_1</vt:lpstr>
      <vt:lpstr>'x-411'!TABLE_AGE_DEF_1</vt:lpstr>
      <vt:lpstr>'x-412'!TABLE_AGE_DEF_1</vt:lpstr>
      <vt:lpstr>'x-413'!TABLE_AGE_DEF_1</vt:lpstr>
      <vt:lpstr>'x-416'!TABLE_AGE_DEF_1</vt:lpstr>
      <vt:lpstr>'x-417'!TABLE_AGE_DEF_1</vt:lpstr>
      <vt:lpstr>'x-418'!TABLE_AGE_DEF_1</vt:lpstr>
      <vt:lpstr>'x-419'!TABLE_AGE_DEF_1</vt:lpstr>
      <vt:lpstr>'x-420'!TABLE_AGE_DEF_1</vt:lpstr>
      <vt:lpstr>'x-421'!TABLE_AGE_DEF_1</vt:lpstr>
      <vt:lpstr>'x-422'!TABLE_AGE_DEF_1</vt:lpstr>
      <vt:lpstr>'x-423'!TABLE_AGE_DEF_1</vt:lpstr>
      <vt:lpstr>'x-424'!TABLE_AGE_DEF_1</vt:lpstr>
      <vt:lpstr>'x-501'!TABLE_AGE_DEF_1</vt:lpstr>
      <vt:lpstr>'x-502'!TABLE_AGE_DEF_1</vt:lpstr>
      <vt:lpstr>'x-503'!TABLE_AGE_DEF_1</vt:lpstr>
      <vt:lpstr>'x-601'!TABLE_AGE_DEF_1</vt:lpstr>
      <vt:lpstr>'x-603'!TABLE_AGE_DEF_1</vt:lpstr>
      <vt:lpstr>'x-604'!TABLE_AGE_DEF_1</vt:lpstr>
      <vt:lpstr>'x-605'!TABLE_AGE_DEF_1</vt:lpstr>
      <vt:lpstr>'x-606'!TABLE_AGE_DEF_1</vt:lpstr>
      <vt:lpstr>'x-607'!TABLE_AGE_DEF_1</vt:lpstr>
      <vt:lpstr>'x-608'!TABLE_AGE_DEF_1</vt:lpstr>
      <vt:lpstr>'x-610'!TABLE_AGE_DEF_1</vt:lpstr>
      <vt:lpstr>'x-611'!TABLE_AGE_DEF_1</vt:lpstr>
      <vt:lpstr>'x-612'!TABLE_AGE_DEF_1</vt:lpstr>
      <vt:lpstr>'x-613'!TABLE_AGE_DEF_1</vt:lpstr>
      <vt:lpstr>'x-701'!TABLE_AGE_DEF_1</vt:lpstr>
      <vt:lpstr>'x-702'!TABLE_AGE_DEF_1</vt:lpstr>
      <vt:lpstr>'x-703'!TABLE_AGE_DEF_1</vt:lpstr>
      <vt:lpstr>'x-704'!TABLE_AGE_DEF_1</vt:lpstr>
      <vt:lpstr>'x-705'!TABLE_AGE_DEF_1</vt:lpstr>
      <vt:lpstr>'x-706'!TABLE_AGE_DEF_1</vt:lpstr>
      <vt:lpstr>'x-707'!TABLE_AGE_DEF_1</vt:lpstr>
      <vt:lpstr>'x-708'!TABLE_AGE_DEF_1</vt:lpstr>
      <vt:lpstr>'x-709'!TABLE_AGE_DEF_1</vt:lpstr>
      <vt:lpstr>'x-710'!TABLE_AGE_DEF_1</vt:lpstr>
      <vt:lpstr>'x-711'!TABLE_AGE_DEF_1</vt:lpstr>
      <vt:lpstr>'x-717'!TABLE_AGE_DEF_1</vt:lpstr>
      <vt:lpstr>'x-718'!TABLE_AGE_DEF_1</vt:lpstr>
      <vt:lpstr>'x-719'!TABLE_AGE_DEF_1</vt:lpstr>
      <vt:lpstr>'x-720'!TABLE_AGE_DEF_1</vt:lpstr>
      <vt:lpstr>'x-721'!TABLE_AGE_DEF_1</vt:lpstr>
      <vt:lpstr>'x-722'!TABLE_AGE_DEF_1</vt:lpstr>
      <vt:lpstr>'x-723'!TABLE_AGE_DEF_1</vt:lpstr>
      <vt:lpstr>'x-724'!TABLE_AGE_DEF_1</vt:lpstr>
      <vt:lpstr>'x-725'!TABLE_AGE_DEF_1</vt:lpstr>
      <vt:lpstr>'x-726'!TABLE_AGE_DEF_1</vt:lpstr>
      <vt:lpstr>'x-727'!TABLE_AGE_DEF_1</vt:lpstr>
      <vt:lpstr>'x-728'!TABLE_AGE_DEF_1</vt:lpstr>
      <vt:lpstr>'x-729'!TABLE_AGE_DEF_1</vt:lpstr>
      <vt:lpstr>'x-811'!TABLE_AGE_DEF_1</vt:lpstr>
      <vt:lpstr>'x-812'!TABLE_AGE_DEF_1</vt:lpstr>
      <vt:lpstr>'x-813'!TABLE_AGE_DEF_1</vt:lpstr>
      <vt:lpstr>'x-814'!TABLE_AGE_DEF_1</vt:lpstr>
      <vt:lpstr>'x-408'!TABLE_AGE_DEF_2</vt:lpstr>
      <vt:lpstr>'x-412'!TABLE_AGE_DEF_2</vt:lpstr>
      <vt:lpstr>'x-610'!TABLE_AGE_DEF_2</vt:lpstr>
      <vt:lpstr>'x-611'!TABLE_AGE_DEF_2</vt:lpstr>
      <vt:lpstr>'x-717'!TABLE_AGE_DEF_2</vt:lpstr>
      <vt:lpstr>'x-718'!TABLE_AGE_DEF_2</vt:lpstr>
      <vt:lpstr>'x-719'!TABLE_AGE_DEF_2</vt:lpstr>
      <vt:lpstr>'x-728'!TABLE_AGE_DEF_2</vt:lpstr>
      <vt:lpstr>'x-717'!TABLE_AGE_DEF_3</vt:lpstr>
      <vt:lpstr>'x-718'!TABLE_AGE_DEF_3</vt:lpstr>
      <vt:lpstr>'x-717'!TABLE_AGE_DEF_4</vt:lpstr>
      <vt:lpstr>'x-001'!TABLE_AREA</vt:lpstr>
      <vt:lpstr>'x-201'!TABLE_AREA</vt:lpstr>
      <vt:lpstr>'x-202'!TABLE_AREA</vt:lpstr>
      <vt:lpstr>'x-203'!TABLE_AREA</vt:lpstr>
      <vt:lpstr>'x-204'!TABLE_AREA</vt:lpstr>
      <vt:lpstr>'x-206'!TABLE_AREA</vt:lpstr>
      <vt:lpstr>'x-207'!TABLE_AREA</vt:lpstr>
      <vt:lpstr>'x-208'!TABLE_AREA</vt:lpstr>
      <vt:lpstr>'x-210'!TABLE_AREA</vt:lpstr>
      <vt:lpstr>'x-211'!TABLE_AREA</vt:lpstr>
      <vt:lpstr>'x-214'!TABLE_AREA</vt:lpstr>
      <vt:lpstr>'x-215'!TABLE_AREA</vt:lpstr>
      <vt:lpstr>'x-216'!TABLE_AREA</vt:lpstr>
      <vt:lpstr>'x-217'!TABLE_AREA</vt:lpstr>
      <vt:lpstr>'x-301'!TABLE_AREA</vt:lpstr>
      <vt:lpstr>'x-302'!TABLE_AREA</vt:lpstr>
      <vt:lpstr>'x-303'!TABLE_AREA</vt:lpstr>
      <vt:lpstr>'x-304'!TABLE_AREA</vt:lpstr>
      <vt:lpstr>'x-305'!TABLE_AREA</vt:lpstr>
      <vt:lpstr>'x-306'!TABLE_AREA</vt:lpstr>
      <vt:lpstr>'x-307'!TABLE_AREA</vt:lpstr>
      <vt:lpstr>'x-308'!TABLE_AREA</vt:lpstr>
      <vt:lpstr>'x-401'!TABLE_AREA</vt:lpstr>
      <vt:lpstr>'x-402'!TABLE_AREA</vt:lpstr>
      <vt:lpstr>'x-403'!TABLE_AREA</vt:lpstr>
      <vt:lpstr>'x-404'!TABLE_AREA</vt:lpstr>
      <vt:lpstr>'x-405'!TABLE_AREA</vt:lpstr>
      <vt:lpstr>'x-406'!TABLE_AREA</vt:lpstr>
      <vt:lpstr>'x-407'!TABLE_AREA</vt:lpstr>
      <vt:lpstr>'x-408'!TABLE_AREA</vt:lpstr>
      <vt:lpstr>'x-409'!TABLE_AREA</vt:lpstr>
      <vt:lpstr>'x-410'!TABLE_AREA</vt:lpstr>
      <vt:lpstr>'x-411'!TABLE_AREA</vt:lpstr>
      <vt:lpstr>'x-412'!TABLE_AREA</vt:lpstr>
      <vt:lpstr>'x-413'!TABLE_AREA</vt:lpstr>
      <vt:lpstr>'x-416'!TABLE_AREA</vt:lpstr>
      <vt:lpstr>'x-417'!TABLE_AREA</vt:lpstr>
      <vt:lpstr>'x-418'!TABLE_AREA</vt:lpstr>
      <vt:lpstr>'x-419'!TABLE_AREA</vt:lpstr>
      <vt:lpstr>'x-420'!TABLE_AREA</vt:lpstr>
      <vt:lpstr>'x-421'!TABLE_AREA</vt:lpstr>
      <vt:lpstr>'x-422'!TABLE_AREA</vt:lpstr>
      <vt:lpstr>'x-423'!TABLE_AREA</vt:lpstr>
      <vt:lpstr>'x-424'!TABLE_AREA</vt:lpstr>
      <vt:lpstr>'x-501'!TABLE_AREA</vt:lpstr>
      <vt:lpstr>'x-502'!TABLE_AREA</vt:lpstr>
      <vt:lpstr>'x-503'!TABLE_AREA</vt:lpstr>
      <vt:lpstr>'x-601'!TABLE_AREA</vt:lpstr>
      <vt:lpstr>'x-603'!TABLE_AREA</vt:lpstr>
      <vt:lpstr>'x-604'!TABLE_AREA</vt:lpstr>
      <vt:lpstr>'x-605'!TABLE_AREA</vt:lpstr>
      <vt:lpstr>'x-606'!TABLE_AREA</vt:lpstr>
      <vt:lpstr>'x-607'!TABLE_AREA</vt:lpstr>
      <vt:lpstr>'x-608'!TABLE_AREA</vt:lpstr>
      <vt:lpstr>'x-610'!TABLE_AREA</vt:lpstr>
      <vt:lpstr>'x-611'!TABLE_AREA</vt:lpstr>
      <vt:lpstr>'x-612'!TABLE_AREA</vt:lpstr>
      <vt:lpstr>'x-613'!TABLE_AREA</vt:lpstr>
      <vt:lpstr>'x-701'!TABLE_AREA</vt:lpstr>
      <vt:lpstr>'x-702'!TABLE_AREA</vt:lpstr>
      <vt:lpstr>'x-703'!TABLE_AREA</vt:lpstr>
      <vt:lpstr>'x-704'!TABLE_AREA</vt:lpstr>
      <vt:lpstr>'x-705'!TABLE_AREA</vt:lpstr>
      <vt:lpstr>'x-706'!TABLE_AREA</vt:lpstr>
      <vt:lpstr>'x-707'!TABLE_AREA</vt:lpstr>
      <vt:lpstr>'x-708'!TABLE_AREA</vt:lpstr>
      <vt:lpstr>'x-709'!TABLE_AREA</vt:lpstr>
      <vt:lpstr>'x-710'!TABLE_AREA</vt:lpstr>
      <vt:lpstr>'x-711'!TABLE_AREA</vt:lpstr>
      <vt:lpstr>'x-717'!TABLE_AREA</vt:lpstr>
      <vt:lpstr>'x-718'!TABLE_AREA</vt:lpstr>
      <vt:lpstr>'x-719'!TABLE_AREA</vt:lpstr>
      <vt:lpstr>'x-720'!TABLE_AREA</vt:lpstr>
      <vt:lpstr>'x-721'!TABLE_AREA</vt:lpstr>
      <vt:lpstr>'x-722'!TABLE_AREA</vt:lpstr>
      <vt:lpstr>'x-723'!TABLE_AREA</vt:lpstr>
      <vt:lpstr>'x-724'!TABLE_AREA</vt:lpstr>
      <vt:lpstr>'x-725'!TABLE_AREA</vt:lpstr>
      <vt:lpstr>'x-726'!TABLE_AREA</vt:lpstr>
      <vt:lpstr>'x-727'!TABLE_AREA</vt:lpstr>
      <vt:lpstr>'x-728'!TABLE_AREA</vt:lpstr>
      <vt:lpstr>'x-729'!TABLE_AREA</vt:lpstr>
      <vt:lpstr>'x-811'!TABLE_AREA</vt:lpstr>
      <vt:lpstr>'x-812'!TABLE_AREA</vt:lpstr>
      <vt:lpstr>'x-813'!TABLE_AREA</vt:lpstr>
      <vt:lpstr>'x-814'!TABLE_AREA</vt:lpstr>
      <vt:lpstr>TABLE_AREA</vt:lpstr>
      <vt:lpstr>'x-001'!TABLE_AREA_1</vt:lpstr>
      <vt:lpstr>'x-201'!TABLE_AREA_1</vt:lpstr>
      <vt:lpstr>'x-202'!TABLE_AREA_1</vt:lpstr>
      <vt:lpstr>'x-203'!TABLE_AREA_1</vt:lpstr>
      <vt:lpstr>'x-204'!TABLE_AREA_1</vt:lpstr>
      <vt:lpstr>'x-206'!TABLE_AREA_1</vt:lpstr>
      <vt:lpstr>'x-207'!TABLE_AREA_1</vt:lpstr>
      <vt:lpstr>'x-208'!TABLE_AREA_1</vt:lpstr>
      <vt:lpstr>'x-210'!TABLE_AREA_1</vt:lpstr>
      <vt:lpstr>'x-211'!TABLE_AREA_1</vt:lpstr>
      <vt:lpstr>'x-214'!TABLE_AREA_1</vt:lpstr>
      <vt:lpstr>'x-215'!TABLE_AREA_1</vt:lpstr>
      <vt:lpstr>'x-216'!TABLE_AREA_1</vt:lpstr>
      <vt:lpstr>'x-217'!TABLE_AREA_1</vt:lpstr>
      <vt:lpstr>'x-301'!TABLE_AREA_1</vt:lpstr>
      <vt:lpstr>'x-302'!TABLE_AREA_1</vt:lpstr>
      <vt:lpstr>'x-303'!TABLE_AREA_1</vt:lpstr>
      <vt:lpstr>'x-304'!TABLE_AREA_1</vt:lpstr>
      <vt:lpstr>'x-305'!TABLE_AREA_1</vt:lpstr>
      <vt:lpstr>'x-306'!TABLE_AREA_1</vt:lpstr>
      <vt:lpstr>'x-307'!TABLE_AREA_1</vt:lpstr>
      <vt:lpstr>'x-308'!TABLE_AREA_1</vt:lpstr>
      <vt:lpstr>'x-401'!TABLE_AREA_1</vt:lpstr>
      <vt:lpstr>'x-402'!TABLE_AREA_1</vt:lpstr>
      <vt:lpstr>'x-403'!TABLE_AREA_1</vt:lpstr>
      <vt:lpstr>'x-404'!TABLE_AREA_1</vt:lpstr>
      <vt:lpstr>'x-405'!TABLE_AREA_1</vt:lpstr>
      <vt:lpstr>'x-406'!TABLE_AREA_1</vt:lpstr>
      <vt:lpstr>'x-407'!TABLE_AREA_1</vt:lpstr>
      <vt:lpstr>'x-408'!TABLE_AREA_1</vt:lpstr>
      <vt:lpstr>'x-409'!TABLE_AREA_1</vt:lpstr>
      <vt:lpstr>'x-410'!TABLE_AREA_1</vt:lpstr>
      <vt:lpstr>'x-411'!TABLE_AREA_1</vt:lpstr>
      <vt:lpstr>'x-412'!TABLE_AREA_1</vt:lpstr>
      <vt:lpstr>'x-416'!TABLE_AREA_1</vt:lpstr>
      <vt:lpstr>'x-417'!TABLE_AREA_1</vt:lpstr>
      <vt:lpstr>'x-418'!TABLE_AREA_1</vt:lpstr>
      <vt:lpstr>'x-419'!TABLE_AREA_1</vt:lpstr>
      <vt:lpstr>'x-421'!TABLE_AREA_1</vt:lpstr>
      <vt:lpstr>'x-422'!TABLE_AREA_1</vt:lpstr>
      <vt:lpstr>'x-423'!TABLE_AREA_1</vt:lpstr>
      <vt:lpstr>'x-424'!TABLE_AREA_1</vt:lpstr>
      <vt:lpstr>'x-501'!TABLE_AREA_1</vt:lpstr>
      <vt:lpstr>'x-502'!TABLE_AREA_1</vt:lpstr>
      <vt:lpstr>'x-503'!TABLE_AREA_1</vt:lpstr>
      <vt:lpstr>'x-601'!TABLE_AREA_1</vt:lpstr>
      <vt:lpstr>'x-603'!TABLE_AREA_1</vt:lpstr>
      <vt:lpstr>'x-604'!TABLE_AREA_1</vt:lpstr>
      <vt:lpstr>'x-605'!TABLE_AREA_1</vt:lpstr>
      <vt:lpstr>'x-606'!TABLE_AREA_1</vt:lpstr>
      <vt:lpstr>'x-607'!TABLE_AREA_1</vt:lpstr>
      <vt:lpstr>'x-608'!TABLE_AREA_1</vt:lpstr>
      <vt:lpstr>'x-610'!TABLE_AREA_1</vt:lpstr>
      <vt:lpstr>'x-611'!TABLE_AREA_1</vt:lpstr>
      <vt:lpstr>'x-612'!TABLE_AREA_1</vt:lpstr>
      <vt:lpstr>'x-613'!TABLE_AREA_1</vt:lpstr>
      <vt:lpstr>'x-701'!TABLE_AREA_1</vt:lpstr>
      <vt:lpstr>'x-702'!TABLE_AREA_1</vt:lpstr>
      <vt:lpstr>'x-703'!TABLE_AREA_1</vt:lpstr>
      <vt:lpstr>'x-704'!TABLE_AREA_1</vt:lpstr>
      <vt:lpstr>'x-705'!TABLE_AREA_1</vt:lpstr>
      <vt:lpstr>'x-706'!TABLE_AREA_1</vt:lpstr>
      <vt:lpstr>'x-707'!TABLE_AREA_1</vt:lpstr>
      <vt:lpstr>'x-708'!TABLE_AREA_1</vt:lpstr>
      <vt:lpstr>'x-709'!TABLE_AREA_1</vt:lpstr>
      <vt:lpstr>'x-710'!TABLE_AREA_1</vt:lpstr>
      <vt:lpstr>'x-711'!TABLE_AREA_1</vt:lpstr>
      <vt:lpstr>'x-717'!TABLE_AREA_1</vt:lpstr>
      <vt:lpstr>'x-718'!TABLE_AREA_1</vt:lpstr>
      <vt:lpstr>'x-719'!TABLE_AREA_1</vt:lpstr>
      <vt:lpstr>'x-720'!TABLE_AREA_1</vt:lpstr>
      <vt:lpstr>'x-721'!TABLE_AREA_1</vt:lpstr>
      <vt:lpstr>'x-722'!TABLE_AREA_1</vt:lpstr>
      <vt:lpstr>'x-723'!TABLE_AREA_1</vt:lpstr>
      <vt:lpstr>'x-724'!TABLE_AREA_1</vt:lpstr>
      <vt:lpstr>'x-725'!TABLE_AREA_1</vt:lpstr>
      <vt:lpstr>'x-726'!TABLE_AREA_1</vt:lpstr>
      <vt:lpstr>'x-727'!TABLE_AREA_1</vt:lpstr>
      <vt:lpstr>'x-728'!TABLE_AREA_1</vt:lpstr>
      <vt:lpstr>'x-729'!TABLE_AREA_1</vt:lpstr>
      <vt:lpstr>'x-811'!TABLE_AREA_1</vt:lpstr>
      <vt:lpstr>'x-812'!TABLE_AREA_1</vt:lpstr>
      <vt:lpstr>'x-813'!TABLE_AREA_1</vt:lpstr>
      <vt:lpstr>'x-814'!TABLE_AREA_1</vt:lpstr>
      <vt:lpstr>'x-408'!TABLE_AREA_2</vt:lpstr>
      <vt:lpstr>'x-412'!TABLE_AREA_2</vt:lpstr>
      <vt:lpstr>'x-610'!TABLE_AREA_2</vt:lpstr>
      <vt:lpstr>'x-611'!TABLE_AREA_2</vt:lpstr>
      <vt:lpstr>'x-717'!TABLE_AREA_2</vt:lpstr>
      <vt:lpstr>'x-718'!TABLE_AREA_2</vt:lpstr>
      <vt:lpstr>'x-719'!TABLE_AREA_2</vt:lpstr>
      <vt:lpstr>'x-728'!TABLE_AREA_2</vt:lpstr>
      <vt:lpstr>'x-717'!TABLE_AREA_3</vt:lpstr>
      <vt:lpstr>'x-718'!TABLE_AREA_3</vt:lpstr>
      <vt:lpstr>'x-717'!TABLE_AREA_4</vt:lpstr>
      <vt:lpstr>'x-001'!TABLE_CLIENT</vt:lpstr>
      <vt:lpstr>'x-201'!TABLE_CLIENT</vt:lpstr>
      <vt:lpstr>'x-202'!TABLE_CLIENT</vt:lpstr>
      <vt:lpstr>'x-203'!TABLE_CLIENT</vt:lpstr>
      <vt:lpstr>'x-204'!TABLE_CLIENT</vt:lpstr>
      <vt:lpstr>'x-206'!TABLE_CLIENT</vt:lpstr>
      <vt:lpstr>'x-207'!TABLE_CLIENT</vt:lpstr>
      <vt:lpstr>'x-208'!TABLE_CLIENT</vt:lpstr>
      <vt:lpstr>'x-210'!TABLE_CLIENT</vt:lpstr>
      <vt:lpstr>'x-211'!TABLE_CLIENT</vt:lpstr>
      <vt:lpstr>'x-214'!TABLE_CLIENT</vt:lpstr>
      <vt:lpstr>'x-215'!TABLE_CLIENT</vt:lpstr>
      <vt:lpstr>'x-216'!TABLE_CLIENT</vt:lpstr>
      <vt:lpstr>'x-217'!TABLE_CLIENT</vt:lpstr>
      <vt:lpstr>'x-301'!TABLE_CLIENT</vt:lpstr>
      <vt:lpstr>'x-302'!TABLE_CLIENT</vt:lpstr>
      <vt:lpstr>'x-303'!TABLE_CLIENT</vt:lpstr>
      <vt:lpstr>'x-304'!TABLE_CLIENT</vt:lpstr>
      <vt:lpstr>'x-305'!TABLE_CLIENT</vt:lpstr>
      <vt:lpstr>'x-306'!TABLE_CLIENT</vt:lpstr>
      <vt:lpstr>'x-307'!TABLE_CLIENT</vt:lpstr>
      <vt:lpstr>'x-308'!TABLE_CLIENT</vt:lpstr>
      <vt:lpstr>'x-401'!TABLE_CLIENT</vt:lpstr>
      <vt:lpstr>'x-402'!TABLE_CLIENT</vt:lpstr>
      <vt:lpstr>'x-403'!TABLE_CLIENT</vt:lpstr>
      <vt:lpstr>'x-404'!TABLE_CLIENT</vt:lpstr>
      <vt:lpstr>'x-405'!TABLE_CLIENT</vt:lpstr>
      <vt:lpstr>'x-406'!TABLE_CLIENT</vt:lpstr>
      <vt:lpstr>'x-407'!TABLE_CLIENT</vt:lpstr>
      <vt:lpstr>'x-408'!TABLE_CLIENT</vt:lpstr>
      <vt:lpstr>'x-409'!TABLE_CLIENT</vt:lpstr>
      <vt:lpstr>'x-410'!TABLE_CLIENT</vt:lpstr>
      <vt:lpstr>'x-411'!TABLE_CLIENT</vt:lpstr>
      <vt:lpstr>'x-412'!TABLE_CLIENT</vt:lpstr>
      <vt:lpstr>'x-413'!TABLE_CLIENT</vt:lpstr>
      <vt:lpstr>'x-416'!TABLE_CLIENT</vt:lpstr>
      <vt:lpstr>'x-417'!TABLE_CLIENT</vt:lpstr>
      <vt:lpstr>'x-418'!TABLE_CLIENT</vt:lpstr>
      <vt:lpstr>'x-419'!TABLE_CLIENT</vt:lpstr>
      <vt:lpstr>'x-420'!TABLE_CLIENT</vt:lpstr>
      <vt:lpstr>'x-421'!TABLE_CLIENT</vt:lpstr>
      <vt:lpstr>'x-422'!TABLE_CLIENT</vt:lpstr>
      <vt:lpstr>'x-423'!TABLE_CLIENT</vt:lpstr>
      <vt:lpstr>'x-424'!TABLE_CLIENT</vt:lpstr>
      <vt:lpstr>'x-501'!TABLE_CLIENT</vt:lpstr>
      <vt:lpstr>'x-502'!TABLE_CLIENT</vt:lpstr>
      <vt:lpstr>'x-503'!TABLE_CLIENT</vt:lpstr>
      <vt:lpstr>'x-601'!TABLE_CLIENT</vt:lpstr>
      <vt:lpstr>'x-603'!TABLE_CLIENT</vt:lpstr>
      <vt:lpstr>'x-604'!TABLE_CLIENT</vt:lpstr>
      <vt:lpstr>'x-605'!TABLE_CLIENT</vt:lpstr>
      <vt:lpstr>'x-606'!TABLE_CLIENT</vt:lpstr>
      <vt:lpstr>'x-607'!TABLE_CLIENT</vt:lpstr>
      <vt:lpstr>'x-608'!TABLE_CLIENT</vt:lpstr>
      <vt:lpstr>'x-610'!TABLE_CLIENT</vt:lpstr>
      <vt:lpstr>'x-611'!TABLE_CLIENT</vt:lpstr>
      <vt:lpstr>'x-612'!TABLE_CLIENT</vt:lpstr>
      <vt:lpstr>'x-613'!TABLE_CLIENT</vt:lpstr>
      <vt:lpstr>'x-701'!TABLE_CLIENT</vt:lpstr>
      <vt:lpstr>'x-702'!TABLE_CLIENT</vt:lpstr>
      <vt:lpstr>'x-703'!TABLE_CLIENT</vt:lpstr>
      <vt:lpstr>'x-704'!TABLE_CLIENT</vt:lpstr>
      <vt:lpstr>'x-705'!TABLE_CLIENT</vt:lpstr>
      <vt:lpstr>'x-706'!TABLE_CLIENT</vt:lpstr>
      <vt:lpstr>'x-707'!TABLE_CLIENT</vt:lpstr>
      <vt:lpstr>'x-708'!TABLE_CLIENT</vt:lpstr>
      <vt:lpstr>'x-709'!TABLE_CLIENT</vt:lpstr>
      <vt:lpstr>'x-710'!TABLE_CLIENT</vt:lpstr>
      <vt:lpstr>'x-711'!TABLE_CLIENT</vt:lpstr>
      <vt:lpstr>'x-717'!TABLE_CLIENT</vt:lpstr>
      <vt:lpstr>'x-718'!TABLE_CLIENT</vt:lpstr>
      <vt:lpstr>'x-719'!TABLE_CLIENT</vt:lpstr>
      <vt:lpstr>'x-720'!TABLE_CLIENT</vt:lpstr>
      <vt:lpstr>'x-721'!TABLE_CLIENT</vt:lpstr>
      <vt:lpstr>'x-722'!TABLE_CLIENT</vt:lpstr>
      <vt:lpstr>'x-723'!TABLE_CLIENT</vt:lpstr>
      <vt:lpstr>'x-724'!TABLE_CLIENT</vt:lpstr>
      <vt:lpstr>'x-725'!TABLE_CLIENT</vt:lpstr>
      <vt:lpstr>'x-726'!TABLE_CLIENT</vt:lpstr>
      <vt:lpstr>'x-727'!TABLE_CLIENT</vt:lpstr>
      <vt:lpstr>'x-728'!TABLE_CLIENT</vt:lpstr>
      <vt:lpstr>'x-729'!TABLE_CLIENT</vt:lpstr>
      <vt:lpstr>'x-811'!TABLE_CLIENT</vt:lpstr>
      <vt:lpstr>'x-812'!TABLE_CLIENT</vt:lpstr>
      <vt:lpstr>'x-813'!TABLE_CLIENT</vt:lpstr>
      <vt:lpstr>'x-814'!TABLE_CLIENT</vt:lpstr>
      <vt:lpstr>TABLE_CLIENT</vt:lpstr>
      <vt:lpstr>'x-001'!TABLE_CLIENT_1</vt:lpstr>
      <vt:lpstr>'x-201'!TABLE_CLIENT_1</vt:lpstr>
      <vt:lpstr>'x-202'!TABLE_CLIENT_1</vt:lpstr>
      <vt:lpstr>'x-203'!TABLE_CLIENT_1</vt:lpstr>
      <vt:lpstr>'x-204'!TABLE_CLIENT_1</vt:lpstr>
      <vt:lpstr>'x-206'!TABLE_CLIENT_1</vt:lpstr>
      <vt:lpstr>'x-207'!TABLE_CLIENT_1</vt:lpstr>
      <vt:lpstr>'x-208'!TABLE_CLIENT_1</vt:lpstr>
      <vt:lpstr>'x-210'!TABLE_CLIENT_1</vt:lpstr>
      <vt:lpstr>'x-211'!TABLE_CLIENT_1</vt:lpstr>
      <vt:lpstr>'x-214'!TABLE_CLIENT_1</vt:lpstr>
      <vt:lpstr>'x-215'!TABLE_CLIENT_1</vt:lpstr>
      <vt:lpstr>'x-216'!TABLE_CLIENT_1</vt:lpstr>
      <vt:lpstr>'x-217'!TABLE_CLIENT_1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'x-401'!TABLE_CLIENT_1</vt:lpstr>
      <vt:lpstr>'x-402'!TABLE_CLIENT_1</vt:lpstr>
      <vt:lpstr>'x-403'!TABLE_CLIENT_1</vt:lpstr>
      <vt:lpstr>'x-404'!TABLE_CLIENT_1</vt:lpstr>
      <vt:lpstr>'x-405'!TABLE_CLIENT_1</vt:lpstr>
      <vt:lpstr>'x-406'!TABLE_CLIENT_1</vt:lpstr>
      <vt:lpstr>'x-407'!TABLE_CLIENT_1</vt:lpstr>
      <vt:lpstr>'x-408'!TABLE_CLIENT_1</vt:lpstr>
      <vt:lpstr>'x-409'!TABLE_CLIENT_1</vt:lpstr>
      <vt:lpstr>'x-410'!TABLE_CLIENT_1</vt:lpstr>
      <vt:lpstr>'x-411'!TABLE_CLIENT_1</vt:lpstr>
      <vt:lpstr>'x-412'!TABLE_CLIENT_1</vt:lpstr>
      <vt:lpstr>'x-413'!TABLE_CLIENT_1</vt:lpstr>
      <vt:lpstr>'x-416'!TABLE_CLIENT_1</vt:lpstr>
      <vt:lpstr>'x-417'!TABLE_CLIENT_1</vt:lpstr>
      <vt:lpstr>'x-418'!TABLE_CLIENT_1</vt:lpstr>
      <vt:lpstr>'x-419'!TABLE_CLIENT_1</vt:lpstr>
      <vt:lpstr>'x-420'!TABLE_CLIENT_1</vt:lpstr>
      <vt:lpstr>'x-421'!TABLE_CLIENT_1</vt:lpstr>
      <vt:lpstr>'x-422'!TABLE_CLIENT_1</vt:lpstr>
      <vt:lpstr>'x-423'!TABLE_CLIENT_1</vt:lpstr>
      <vt:lpstr>'x-424'!TABLE_CLIENT_1</vt:lpstr>
      <vt:lpstr>'x-501'!TABLE_CLIENT_1</vt:lpstr>
      <vt:lpstr>'x-502'!TABLE_CLIENT_1</vt:lpstr>
      <vt:lpstr>'x-503'!TABLE_CLIENT_1</vt:lpstr>
      <vt:lpstr>'x-601'!TABLE_CLIENT_1</vt:lpstr>
      <vt:lpstr>'x-603'!TABLE_CLIENT_1</vt:lpstr>
      <vt:lpstr>'x-604'!TABLE_CLIENT_1</vt:lpstr>
      <vt:lpstr>'x-605'!TABLE_CLIENT_1</vt:lpstr>
      <vt:lpstr>'x-606'!TABLE_CLIENT_1</vt:lpstr>
      <vt:lpstr>'x-607'!TABLE_CLIENT_1</vt:lpstr>
      <vt:lpstr>'x-608'!TABLE_CLIENT_1</vt:lpstr>
      <vt:lpstr>'x-610'!TABLE_CLIENT_1</vt:lpstr>
      <vt:lpstr>'x-611'!TABLE_CLIENT_1</vt:lpstr>
      <vt:lpstr>'x-612'!TABLE_CLIENT_1</vt:lpstr>
      <vt:lpstr>'x-613'!TABLE_CLIENT_1</vt:lpstr>
      <vt:lpstr>'x-701'!TABLE_CLIENT_1</vt:lpstr>
      <vt:lpstr>'x-702'!TABLE_CLIENT_1</vt:lpstr>
      <vt:lpstr>'x-703'!TABLE_CLIENT_1</vt:lpstr>
      <vt:lpstr>'x-704'!TABLE_CLIENT_1</vt:lpstr>
      <vt:lpstr>'x-705'!TABLE_CLIENT_1</vt:lpstr>
      <vt:lpstr>'x-706'!TABLE_CLIENT_1</vt:lpstr>
      <vt:lpstr>'x-707'!TABLE_CLIENT_1</vt:lpstr>
      <vt:lpstr>'x-708'!TABLE_CLIENT_1</vt:lpstr>
      <vt:lpstr>'x-709'!TABLE_CLIENT_1</vt:lpstr>
      <vt:lpstr>'x-710'!TABLE_CLIENT_1</vt:lpstr>
      <vt:lpstr>'x-711'!TABLE_CLIENT_1</vt:lpstr>
      <vt:lpstr>'x-717'!TABLE_CLIENT_1</vt:lpstr>
      <vt:lpstr>'x-718'!TABLE_CLIENT_1</vt:lpstr>
      <vt:lpstr>'x-719'!TABLE_CLIENT_1</vt:lpstr>
      <vt:lpstr>'x-720'!TABLE_CLIENT_1</vt:lpstr>
      <vt:lpstr>'x-721'!TABLE_CLIENT_1</vt:lpstr>
      <vt:lpstr>'x-722'!TABLE_CLIENT_1</vt:lpstr>
      <vt:lpstr>'x-723'!TABLE_CLIENT_1</vt:lpstr>
      <vt:lpstr>'x-724'!TABLE_CLIENT_1</vt:lpstr>
      <vt:lpstr>'x-725'!TABLE_CLIENT_1</vt:lpstr>
      <vt:lpstr>'x-726'!TABLE_CLIENT_1</vt:lpstr>
      <vt:lpstr>'x-727'!TABLE_CLIENT_1</vt:lpstr>
      <vt:lpstr>'x-728'!TABLE_CLIENT_1</vt:lpstr>
      <vt:lpstr>'x-729'!TABLE_CLIENT_1</vt:lpstr>
      <vt:lpstr>'x-811'!TABLE_CLIENT_1</vt:lpstr>
      <vt:lpstr>'x-812'!TABLE_CLIENT_1</vt:lpstr>
      <vt:lpstr>'x-813'!TABLE_CLIENT_1</vt:lpstr>
      <vt:lpstr>'x-814'!TABLE_CLIENT_1</vt:lpstr>
      <vt:lpstr>'x-408'!TABLE_CLIENT_2</vt:lpstr>
      <vt:lpstr>'x-412'!TABLE_CLIENT_2</vt:lpstr>
      <vt:lpstr>'x-610'!TABLE_CLIENT_2</vt:lpstr>
      <vt:lpstr>'x-611'!TABLE_CLIENT_2</vt:lpstr>
      <vt:lpstr>'x-717'!TABLE_CLIENT_2</vt:lpstr>
      <vt:lpstr>'x-718'!TABLE_CLIENT_2</vt:lpstr>
      <vt:lpstr>'x-719'!TABLE_CLIENT_2</vt:lpstr>
      <vt:lpstr>'x-728'!TABLE_CLIENT_2</vt:lpstr>
      <vt:lpstr>'x-717'!TABLE_CLIENT_3</vt:lpstr>
      <vt:lpstr>'x-718'!TABLE_CLIENT_3</vt:lpstr>
      <vt:lpstr>'x-717'!TABLE_CLIENT_4</vt:lpstr>
      <vt:lpstr>'x-001'!TABLE_DATE_IMPLEMENTED</vt:lpstr>
      <vt:lpstr>'x-201'!TABLE_DATE_IMPLEMENTED</vt:lpstr>
      <vt:lpstr>'x-202'!TABLE_DATE_IMPLEMENTED</vt:lpstr>
      <vt:lpstr>'x-203'!TABLE_DATE_IMPLEMENTED</vt:lpstr>
      <vt:lpstr>'x-204'!TABLE_DATE_IMPLEMENTED</vt:lpstr>
      <vt:lpstr>'x-206'!TABLE_DATE_IMPLEMENTED</vt:lpstr>
      <vt:lpstr>'x-207'!TABLE_DATE_IMPLEMENTED</vt:lpstr>
      <vt:lpstr>'x-208'!TABLE_DATE_IMPLEMENTED</vt:lpstr>
      <vt:lpstr>'x-210'!TABLE_DATE_IMPLEMENTED</vt:lpstr>
      <vt:lpstr>'x-211'!TABLE_DATE_IMPLEMENTED</vt:lpstr>
      <vt:lpstr>'x-214'!TABLE_DATE_IMPLEMENTED</vt:lpstr>
      <vt:lpstr>'x-215'!TABLE_DATE_IMPLEMENTED</vt:lpstr>
      <vt:lpstr>'x-216'!TABLE_DATE_IMPLEMENTED</vt:lpstr>
      <vt:lpstr>'x-217'!TABLE_DATE_IMPLEMENTED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'x-408'!TABLE_DATE_IMPLEMENTED</vt:lpstr>
      <vt:lpstr>'x-409'!TABLE_DATE_IMPLEMENTED</vt:lpstr>
      <vt:lpstr>'x-410'!TABLE_DATE_IMPLEMENTED</vt:lpstr>
      <vt:lpstr>'x-411'!TABLE_DATE_IMPLEMENTED</vt:lpstr>
      <vt:lpstr>'x-412'!TABLE_DATE_IMPLEMENTED</vt:lpstr>
      <vt:lpstr>'x-413'!TABLE_DATE_IMPLEMENTED</vt:lpstr>
      <vt:lpstr>'x-416'!TABLE_DATE_IMPLEMENTED</vt:lpstr>
      <vt:lpstr>'x-417'!TABLE_DATE_IMPLEMENTED</vt:lpstr>
      <vt:lpstr>'x-418'!TABLE_DATE_IMPLEMENTED</vt:lpstr>
      <vt:lpstr>'x-419'!TABLE_DATE_IMPLEMENTED</vt:lpstr>
      <vt:lpstr>'x-420'!TABLE_DATE_IMPLEMENTED</vt:lpstr>
      <vt:lpstr>'x-421'!TABLE_DATE_IMPLEMENTED</vt:lpstr>
      <vt:lpstr>'x-422'!TABLE_DATE_IMPLEMENTED</vt:lpstr>
      <vt:lpstr>'x-423'!TABLE_DATE_IMPLEMENTED</vt:lpstr>
      <vt:lpstr>'x-424'!TABLE_DATE_IMPLEMENTED</vt:lpstr>
      <vt:lpstr>'x-501'!TABLE_DATE_IMPLEMENTED</vt:lpstr>
      <vt:lpstr>'x-502'!TABLE_DATE_IMPLEMENTED</vt:lpstr>
      <vt:lpstr>'x-503'!TABLE_DATE_IMPLEMENTED</vt:lpstr>
      <vt:lpstr>'x-601'!TABLE_DATE_IMPLEMENTED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'x-610'!TABLE_DATE_IMPLEMENTED</vt:lpstr>
      <vt:lpstr>'x-611'!TABLE_DATE_IMPLEMENTED</vt:lpstr>
      <vt:lpstr>'x-612'!TABLE_DATE_IMPLEMENTED</vt:lpstr>
      <vt:lpstr>'x-613'!TABLE_DATE_IMPLEMENTED</vt:lpstr>
      <vt:lpstr>'x-701'!TABLE_DATE_IMPLEMENTED</vt:lpstr>
      <vt:lpstr>'x-702'!TABLE_DATE_IMPLEMENTED</vt:lpstr>
      <vt:lpstr>'x-703'!TABLE_DATE_IMPLEMENTED</vt:lpstr>
      <vt:lpstr>'x-704'!TABLE_DATE_IMPLEMENTED</vt:lpstr>
      <vt:lpstr>'x-705'!TABLE_DATE_IMPLEMENTED</vt:lpstr>
      <vt:lpstr>'x-706'!TABLE_DATE_IMPLEMENTED</vt:lpstr>
      <vt:lpstr>'x-707'!TABLE_DATE_IMPLEMENTED</vt:lpstr>
      <vt:lpstr>'x-708'!TABLE_DATE_IMPLEMENTED</vt:lpstr>
      <vt:lpstr>'x-709'!TABLE_DATE_IMPLEMENTED</vt:lpstr>
      <vt:lpstr>'x-710'!TABLE_DATE_IMPLEMENTED</vt:lpstr>
      <vt:lpstr>'x-711'!TABLE_DATE_IMPLEMENTED</vt:lpstr>
      <vt:lpstr>'x-717'!TABLE_DATE_IMPLEMENTED</vt:lpstr>
      <vt:lpstr>'x-718'!TABLE_DATE_IMPLEMENTED</vt:lpstr>
      <vt:lpstr>'x-719'!TABLE_DATE_IMPLEMENTED</vt:lpstr>
      <vt:lpstr>'x-720'!TABLE_DATE_IMPLEMENTED</vt:lpstr>
      <vt:lpstr>'x-721'!TABLE_DATE_IMPLEMENTED</vt:lpstr>
      <vt:lpstr>'x-722'!TABLE_DATE_IMPLEMENTED</vt:lpstr>
      <vt:lpstr>'x-723'!TABLE_DATE_IMPLEMENTED</vt:lpstr>
      <vt:lpstr>'x-724'!TABLE_DATE_IMPLEMENTED</vt:lpstr>
      <vt:lpstr>'x-725'!TABLE_DATE_IMPLEMENTED</vt:lpstr>
      <vt:lpstr>'x-726'!TABLE_DATE_IMPLEMENTED</vt:lpstr>
      <vt:lpstr>'x-727'!TABLE_DATE_IMPLEMENTED</vt:lpstr>
      <vt:lpstr>'x-728'!TABLE_DATE_IMPLEMENTED</vt:lpstr>
      <vt:lpstr>'x-729'!TABLE_DATE_IMPLEMENTED</vt:lpstr>
      <vt:lpstr>'x-811'!TABLE_DATE_IMPLEMENTED</vt:lpstr>
      <vt:lpstr>'x-812'!TABLE_DATE_IMPLEMENTED</vt:lpstr>
      <vt:lpstr>'x-813'!TABLE_DATE_IMPLEMENTED</vt:lpstr>
      <vt:lpstr>'x-814'!TABLE_DATE_IMPLEMENTED</vt:lpstr>
      <vt:lpstr>TABLE_DATE_IMPLEMENTED</vt:lpstr>
      <vt:lpstr>'x-001'!TABLE_DATE_IMPLEMENTED_1</vt:lpstr>
      <vt:lpstr>'x-201'!TABLE_DATE_IMPLEMENTED_1</vt:lpstr>
      <vt:lpstr>'x-202'!TABLE_DATE_IMPLEMENTED_1</vt:lpstr>
      <vt:lpstr>'x-203'!TABLE_DATE_IMPLEMENTED_1</vt:lpstr>
      <vt:lpstr>'x-204'!TABLE_DATE_IMPLEMENTED_1</vt:lpstr>
      <vt:lpstr>'x-206'!TABLE_DATE_IMPLEMENTED_1</vt:lpstr>
      <vt:lpstr>'x-207'!TABLE_DATE_IMPLEMENTED_1</vt:lpstr>
      <vt:lpstr>'x-208'!TABLE_DATE_IMPLEMENTED_1</vt:lpstr>
      <vt:lpstr>'x-210'!TABLE_DATE_IMPLEMENTED_1</vt:lpstr>
      <vt:lpstr>'x-211'!TABLE_DATE_IMPLEMENTED_1</vt:lpstr>
      <vt:lpstr>'x-214'!TABLE_DATE_IMPLEMENTED_1</vt:lpstr>
      <vt:lpstr>'x-215'!TABLE_DATE_IMPLEMENTED_1</vt:lpstr>
      <vt:lpstr>'x-216'!TABLE_DATE_IMPLEMENTED_1</vt:lpstr>
      <vt:lpstr>'x-217'!TABLE_DATE_IMPLEMENTED_1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'x-408'!TABLE_DATE_IMPLEMENTED_1</vt:lpstr>
      <vt:lpstr>'x-409'!TABLE_DATE_IMPLEMENTED_1</vt:lpstr>
      <vt:lpstr>'x-410'!TABLE_DATE_IMPLEMENTED_1</vt:lpstr>
      <vt:lpstr>'x-411'!TABLE_DATE_IMPLEMENTED_1</vt:lpstr>
      <vt:lpstr>'x-412'!TABLE_DATE_IMPLEMENTED_1</vt:lpstr>
      <vt:lpstr>'x-413'!TABLE_DATE_IMPLEMENTED_1</vt:lpstr>
      <vt:lpstr>'x-416'!TABLE_DATE_IMPLEMENTED_1</vt:lpstr>
      <vt:lpstr>'x-417'!TABLE_DATE_IMPLEMENTED_1</vt:lpstr>
      <vt:lpstr>'x-418'!TABLE_DATE_IMPLEMENTED_1</vt:lpstr>
      <vt:lpstr>'x-419'!TABLE_DATE_IMPLEMENTED_1</vt:lpstr>
      <vt:lpstr>'x-420'!TABLE_DATE_IMPLEMENTED_1</vt:lpstr>
      <vt:lpstr>'x-421'!TABLE_DATE_IMPLEMENTED_1</vt:lpstr>
      <vt:lpstr>'x-422'!TABLE_DATE_IMPLEMENTED_1</vt:lpstr>
      <vt:lpstr>'x-423'!TABLE_DATE_IMPLEMENTED_1</vt:lpstr>
      <vt:lpstr>'x-424'!TABLE_DATE_IMPLEMENTED_1</vt:lpstr>
      <vt:lpstr>'x-501'!TABLE_DATE_IMPLEMENTED_1</vt:lpstr>
      <vt:lpstr>'x-502'!TABLE_DATE_IMPLEMENTED_1</vt:lpstr>
      <vt:lpstr>'x-503'!TABLE_DATE_IMPLEMENTED_1</vt:lpstr>
      <vt:lpstr>'x-601'!TABLE_DATE_IMPLEMENTED_1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'x-610'!TABLE_DATE_IMPLEMENTED_1</vt:lpstr>
      <vt:lpstr>'x-611'!TABLE_DATE_IMPLEMENTED_1</vt:lpstr>
      <vt:lpstr>'x-612'!TABLE_DATE_IMPLEMENTED_1</vt:lpstr>
      <vt:lpstr>'x-613'!TABLE_DATE_IMPLEMENTED_1</vt:lpstr>
      <vt:lpstr>'x-701'!TABLE_DATE_IMPLEMENTED_1</vt:lpstr>
      <vt:lpstr>'x-702'!TABLE_DATE_IMPLEMENTED_1</vt:lpstr>
      <vt:lpstr>'x-703'!TABLE_DATE_IMPLEMENTED_1</vt:lpstr>
      <vt:lpstr>'x-704'!TABLE_DATE_IMPLEMENTED_1</vt:lpstr>
      <vt:lpstr>'x-705'!TABLE_DATE_IMPLEMENTED_1</vt:lpstr>
      <vt:lpstr>'x-706'!TABLE_DATE_IMPLEMENTED_1</vt:lpstr>
      <vt:lpstr>'x-707'!TABLE_DATE_IMPLEMENTED_1</vt:lpstr>
      <vt:lpstr>'x-708'!TABLE_DATE_IMPLEMENTED_1</vt:lpstr>
      <vt:lpstr>'x-709'!TABLE_DATE_IMPLEMENTED_1</vt:lpstr>
      <vt:lpstr>'x-710'!TABLE_DATE_IMPLEMENTED_1</vt:lpstr>
      <vt:lpstr>'x-711'!TABLE_DATE_IMPLEMENTED_1</vt:lpstr>
      <vt:lpstr>'x-717'!TABLE_DATE_IMPLEMENTED_1</vt:lpstr>
      <vt:lpstr>'x-718'!TABLE_DATE_IMPLEMENTED_1</vt:lpstr>
      <vt:lpstr>'x-719'!TABLE_DATE_IMPLEMENTED_1</vt:lpstr>
      <vt:lpstr>'x-720'!TABLE_DATE_IMPLEMENTED_1</vt:lpstr>
      <vt:lpstr>'x-721'!TABLE_DATE_IMPLEMENTED_1</vt:lpstr>
      <vt:lpstr>'x-722'!TABLE_DATE_IMPLEMENTED_1</vt:lpstr>
      <vt:lpstr>'x-723'!TABLE_DATE_IMPLEMENTED_1</vt:lpstr>
      <vt:lpstr>'x-724'!TABLE_DATE_IMPLEMENTED_1</vt:lpstr>
      <vt:lpstr>'x-725'!TABLE_DATE_IMPLEMENTED_1</vt:lpstr>
      <vt:lpstr>'x-726'!TABLE_DATE_IMPLEMENTED_1</vt:lpstr>
      <vt:lpstr>'x-727'!TABLE_DATE_IMPLEMENTED_1</vt:lpstr>
      <vt:lpstr>'x-728'!TABLE_DATE_IMPLEMENTED_1</vt:lpstr>
      <vt:lpstr>'x-729'!TABLE_DATE_IMPLEMENTED_1</vt:lpstr>
      <vt:lpstr>'x-811'!TABLE_DATE_IMPLEMENTED_1</vt:lpstr>
      <vt:lpstr>'x-812'!TABLE_DATE_IMPLEMENTED_1</vt:lpstr>
      <vt:lpstr>'x-813'!TABLE_DATE_IMPLEMENTED_1</vt:lpstr>
      <vt:lpstr>'x-814'!TABLE_DATE_IMPLEMENTED_1</vt:lpstr>
      <vt:lpstr>'x-408'!TABLE_DATE_IMPLEMENTED_2</vt:lpstr>
      <vt:lpstr>'x-412'!TABLE_DATE_IMPLEMENTED_2</vt:lpstr>
      <vt:lpstr>'x-610'!TABLE_DATE_IMPLEMENTED_2</vt:lpstr>
      <vt:lpstr>'x-611'!TABLE_DATE_IMPLEMENTED_2</vt:lpstr>
      <vt:lpstr>'x-717'!TABLE_DATE_IMPLEMENTED_2</vt:lpstr>
      <vt:lpstr>'x-718'!TABLE_DATE_IMPLEMENTED_2</vt:lpstr>
      <vt:lpstr>'x-719'!TABLE_DATE_IMPLEMENTED_2</vt:lpstr>
      <vt:lpstr>'x-728'!TABLE_DATE_IMPLEMENTED_2</vt:lpstr>
      <vt:lpstr>'x-717'!TABLE_DATE_IMPLEMENTED_3</vt:lpstr>
      <vt:lpstr>'x-718'!TABLE_DATE_IMPLEMENTED_3</vt:lpstr>
      <vt:lpstr>'x-717'!TABLE_DATE_IMPLEMENTED_4</vt:lpstr>
      <vt:lpstr>'x-001'!TABLE_DATE_ISSUED</vt:lpstr>
      <vt:lpstr>'x-201'!TABLE_DATE_ISSUED</vt:lpstr>
      <vt:lpstr>'x-202'!TABLE_DATE_ISSUED</vt:lpstr>
      <vt:lpstr>'x-203'!TABLE_DATE_ISSUED</vt:lpstr>
      <vt:lpstr>'x-204'!TABLE_DATE_ISSUED</vt:lpstr>
      <vt:lpstr>'x-206'!TABLE_DATE_ISSUED</vt:lpstr>
      <vt:lpstr>'x-207'!TABLE_DATE_ISSUED</vt:lpstr>
      <vt:lpstr>'x-208'!TABLE_DATE_ISSUED</vt:lpstr>
      <vt:lpstr>'x-210'!TABLE_DATE_ISSUED</vt:lpstr>
      <vt:lpstr>'x-211'!TABLE_DATE_ISSUED</vt:lpstr>
      <vt:lpstr>'x-214'!TABLE_DATE_ISSUED</vt:lpstr>
      <vt:lpstr>'x-215'!TABLE_DATE_ISSUED</vt:lpstr>
      <vt:lpstr>'x-216'!TABLE_DATE_ISSUED</vt:lpstr>
      <vt:lpstr>'x-217'!TABLE_DATE_ISSUED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'x-408'!TABLE_DATE_ISSUED</vt:lpstr>
      <vt:lpstr>'x-409'!TABLE_DATE_ISSUED</vt:lpstr>
      <vt:lpstr>'x-410'!TABLE_DATE_ISSUED</vt:lpstr>
      <vt:lpstr>'x-411'!TABLE_DATE_ISSUED</vt:lpstr>
      <vt:lpstr>'x-412'!TABLE_DATE_ISSUED</vt:lpstr>
      <vt:lpstr>'x-413'!TABLE_DATE_ISSUED</vt:lpstr>
      <vt:lpstr>'x-416'!TABLE_DATE_ISSUED</vt:lpstr>
      <vt:lpstr>'x-417'!TABLE_DATE_ISSUED</vt:lpstr>
      <vt:lpstr>'x-418'!TABLE_DATE_ISSUED</vt:lpstr>
      <vt:lpstr>'x-419'!TABLE_DATE_ISSUED</vt:lpstr>
      <vt:lpstr>'x-420'!TABLE_DATE_ISSUED</vt:lpstr>
      <vt:lpstr>'x-421'!TABLE_DATE_ISSUED</vt:lpstr>
      <vt:lpstr>'x-422'!TABLE_DATE_ISSUED</vt:lpstr>
      <vt:lpstr>'x-423'!TABLE_DATE_ISSUED</vt:lpstr>
      <vt:lpstr>'x-424'!TABLE_DATE_ISSUED</vt:lpstr>
      <vt:lpstr>'x-501'!TABLE_DATE_ISSUED</vt:lpstr>
      <vt:lpstr>'x-502'!TABLE_DATE_ISSUED</vt:lpstr>
      <vt:lpstr>'x-503'!TABLE_DATE_ISSUED</vt:lpstr>
      <vt:lpstr>'x-601'!TABLE_DATE_ISSUED</vt:lpstr>
      <vt:lpstr>'x-603'!TABLE_DATE_ISSUED</vt:lpstr>
      <vt:lpstr>'x-604'!TABLE_DATE_ISSUED</vt:lpstr>
      <vt:lpstr>'x-605'!TABLE_DATE_ISSUED</vt:lpstr>
      <vt:lpstr>'x-606'!TABLE_DATE_ISSUED</vt:lpstr>
      <vt:lpstr>'x-607'!TABLE_DATE_ISSUED</vt:lpstr>
      <vt:lpstr>'x-608'!TABLE_DATE_ISSUED</vt:lpstr>
      <vt:lpstr>'x-610'!TABLE_DATE_ISSUED</vt:lpstr>
      <vt:lpstr>'x-611'!TABLE_DATE_ISSUED</vt:lpstr>
      <vt:lpstr>'x-612'!TABLE_DATE_ISSUED</vt:lpstr>
      <vt:lpstr>'x-613'!TABLE_DATE_ISSUED</vt:lpstr>
      <vt:lpstr>'x-701'!TABLE_DATE_ISSUED</vt:lpstr>
      <vt:lpstr>'x-702'!TABLE_DATE_ISSUED</vt:lpstr>
      <vt:lpstr>'x-703'!TABLE_DATE_ISSUED</vt:lpstr>
      <vt:lpstr>'x-704'!TABLE_DATE_ISSUED</vt:lpstr>
      <vt:lpstr>'x-705'!TABLE_DATE_ISSUED</vt:lpstr>
      <vt:lpstr>'x-706'!TABLE_DATE_ISSUED</vt:lpstr>
      <vt:lpstr>'x-707'!TABLE_DATE_ISSUED</vt:lpstr>
      <vt:lpstr>'x-708'!TABLE_DATE_ISSUED</vt:lpstr>
      <vt:lpstr>'x-709'!TABLE_DATE_ISSUED</vt:lpstr>
      <vt:lpstr>'x-710'!TABLE_DATE_ISSUED</vt:lpstr>
      <vt:lpstr>'x-711'!TABLE_DATE_ISSUED</vt:lpstr>
      <vt:lpstr>'x-717'!TABLE_DATE_ISSUED</vt:lpstr>
      <vt:lpstr>'x-718'!TABLE_DATE_ISSUED</vt:lpstr>
      <vt:lpstr>'x-719'!TABLE_DATE_ISSUED</vt:lpstr>
      <vt:lpstr>'x-720'!TABLE_DATE_ISSUED</vt:lpstr>
      <vt:lpstr>'x-721'!TABLE_DATE_ISSUED</vt:lpstr>
      <vt:lpstr>'x-722'!TABLE_DATE_ISSUED</vt:lpstr>
      <vt:lpstr>'x-723'!TABLE_DATE_ISSUED</vt:lpstr>
      <vt:lpstr>'x-724'!TABLE_DATE_ISSUED</vt:lpstr>
      <vt:lpstr>'x-725'!TABLE_DATE_ISSUED</vt:lpstr>
      <vt:lpstr>'x-726'!TABLE_DATE_ISSUED</vt:lpstr>
      <vt:lpstr>'x-727'!TABLE_DATE_ISSUED</vt:lpstr>
      <vt:lpstr>'x-728'!TABLE_DATE_ISSUED</vt:lpstr>
      <vt:lpstr>'x-729'!TABLE_DATE_ISSUED</vt:lpstr>
      <vt:lpstr>'x-811'!TABLE_DATE_ISSUED</vt:lpstr>
      <vt:lpstr>'x-812'!TABLE_DATE_ISSUED</vt:lpstr>
      <vt:lpstr>'x-813'!TABLE_DATE_ISSUED</vt:lpstr>
      <vt:lpstr>'x-814'!TABLE_DATE_ISSUED</vt:lpstr>
      <vt:lpstr>TABLE_DATE_ISSUED</vt:lpstr>
      <vt:lpstr>'x-001'!TABLE_DATE_ISSUED_1</vt:lpstr>
      <vt:lpstr>'x-201'!TABLE_DATE_ISSUED_1</vt:lpstr>
      <vt:lpstr>'x-202'!TABLE_DATE_ISSUED_1</vt:lpstr>
      <vt:lpstr>'x-203'!TABLE_DATE_ISSUED_1</vt:lpstr>
      <vt:lpstr>'x-204'!TABLE_DATE_ISSUED_1</vt:lpstr>
      <vt:lpstr>'x-206'!TABLE_DATE_ISSUED_1</vt:lpstr>
      <vt:lpstr>'x-207'!TABLE_DATE_ISSUED_1</vt:lpstr>
      <vt:lpstr>'x-208'!TABLE_DATE_ISSUED_1</vt:lpstr>
      <vt:lpstr>'x-210'!TABLE_DATE_ISSUED_1</vt:lpstr>
      <vt:lpstr>'x-211'!TABLE_DATE_ISSUED_1</vt:lpstr>
      <vt:lpstr>'x-214'!TABLE_DATE_ISSUED_1</vt:lpstr>
      <vt:lpstr>'x-215'!TABLE_DATE_ISSUED_1</vt:lpstr>
      <vt:lpstr>'x-216'!TABLE_DATE_ISSUED_1</vt:lpstr>
      <vt:lpstr>'x-217'!TABLE_DATE_ISSUED_1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'x-408'!TABLE_DATE_ISSUED_1</vt:lpstr>
      <vt:lpstr>'x-409'!TABLE_DATE_ISSUED_1</vt:lpstr>
      <vt:lpstr>'x-410'!TABLE_DATE_ISSUED_1</vt:lpstr>
      <vt:lpstr>'x-411'!TABLE_DATE_ISSUED_1</vt:lpstr>
      <vt:lpstr>'x-412'!TABLE_DATE_ISSUED_1</vt:lpstr>
      <vt:lpstr>'x-413'!TABLE_DATE_ISSUED_1</vt:lpstr>
      <vt:lpstr>'x-416'!TABLE_DATE_ISSUED_1</vt:lpstr>
      <vt:lpstr>'x-417'!TABLE_DATE_ISSUED_1</vt:lpstr>
      <vt:lpstr>'x-418'!TABLE_DATE_ISSUED_1</vt:lpstr>
      <vt:lpstr>'x-419'!TABLE_DATE_ISSUED_1</vt:lpstr>
      <vt:lpstr>'x-420'!TABLE_DATE_ISSUED_1</vt:lpstr>
      <vt:lpstr>'x-421'!TABLE_DATE_ISSUED_1</vt:lpstr>
      <vt:lpstr>'x-422'!TABLE_DATE_ISSUED_1</vt:lpstr>
      <vt:lpstr>'x-423'!TABLE_DATE_ISSUED_1</vt:lpstr>
      <vt:lpstr>'x-424'!TABLE_DATE_ISSUED_1</vt:lpstr>
      <vt:lpstr>'x-501'!TABLE_DATE_ISSUED_1</vt:lpstr>
      <vt:lpstr>'x-502'!TABLE_DATE_ISSUED_1</vt:lpstr>
      <vt:lpstr>'x-503'!TABLE_DATE_ISSUED_1</vt:lpstr>
      <vt:lpstr>'x-601'!TABLE_DATE_ISSUED_1</vt:lpstr>
      <vt:lpstr>'x-603'!TABLE_DATE_ISSUED_1</vt:lpstr>
      <vt:lpstr>'x-604'!TABLE_DATE_ISSUED_1</vt:lpstr>
      <vt:lpstr>'x-605'!TABLE_DATE_ISSUED_1</vt:lpstr>
      <vt:lpstr>'x-606'!TABLE_DATE_ISSUED_1</vt:lpstr>
      <vt:lpstr>'x-607'!TABLE_DATE_ISSUED_1</vt:lpstr>
      <vt:lpstr>'x-608'!TABLE_DATE_ISSUED_1</vt:lpstr>
      <vt:lpstr>'x-610'!TABLE_DATE_ISSUED_1</vt:lpstr>
      <vt:lpstr>'x-611'!TABLE_DATE_ISSUED_1</vt:lpstr>
      <vt:lpstr>'x-612'!TABLE_DATE_ISSUED_1</vt:lpstr>
      <vt:lpstr>'x-613'!TABLE_DATE_ISSUED_1</vt:lpstr>
      <vt:lpstr>'x-701'!TABLE_DATE_ISSUED_1</vt:lpstr>
      <vt:lpstr>'x-702'!TABLE_DATE_ISSUED_1</vt:lpstr>
      <vt:lpstr>'x-703'!TABLE_DATE_ISSUED_1</vt:lpstr>
      <vt:lpstr>'x-704'!TABLE_DATE_ISSUED_1</vt:lpstr>
      <vt:lpstr>'x-705'!TABLE_DATE_ISSUED_1</vt:lpstr>
      <vt:lpstr>'x-706'!TABLE_DATE_ISSUED_1</vt:lpstr>
      <vt:lpstr>'x-707'!TABLE_DATE_ISSUED_1</vt:lpstr>
      <vt:lpstr>'x-708'!TABLE_DATE_ISSUED_1</vt:lpstr>
      <vt:lpstr>'x-709'!TABLE_DATE_ISSUED_1</vt:lpstr>
      <vt:lpstr>'x-710'!TABLE_DATE_ISSUED_1</vt:lpstr>
      <vt:lpstr>'x-711'!TABLE_DATE_ISSUED_1</vt:lpstr>
      <vt:lpstr>'x-717'!TABLE_DATE_ISSUED_1</vt:lpstr>
      <vt:lpstr>'x-718'!TABLE_DATE_ISSUED_1</vt:lpstr>
      <vt:lpstr>'x-719'!TABLE_DATE_ISSUED_1</vt:lpstr>
      <vt:lpstr>'x-720'!TABLE_DATE_ISSUED_1</vt:lpstr>
      <vt:lpstr>'x-721'!TABLE_DATE_ISSUED_1</vt:lpstr>
      <vt:lpstr>'x-722'!TABLE_DATE_ISSUED_1</vt:lpstr>
      <vt:lpstr>'x-723'!TABLE_DATE_ISSUED_1</vt:lpstr>
      <vt:lpstr>'x-724'!TABLE_DATE_ISSUED_1</vt:lpstr>
      <vt:lpstr>'x-725'!TABLE_DATE_ISSUED_1</vt:lpstr>
      <vt:lpstr>'x-726'!TABLE_DATE_ISSUED_1</vt:lpstr>
      <vt:lpstr>'x-727'!TABLE_DATE_ISSUED_1</vt:lpstr>
      <vt:lpstr>'x-728'!TABLE_DATE_ISSUED_1</vt:lpstr>
      <vt:lpstr>'x-729'!TABLE_DATE_ISSUED_1</vt:lpstr>
      <vt:lpstr>'x-811'!TABLE_DATE_ISSUED_1</vt:lpstr>
      <vt:lpstr>'x-812'!TABLE_DATE_ISSUED_1</vt:lpstr>
      <vt:lpstr>'x-813'!TABLE_DATE_ISSUED_1</vt:lpstr>
      <vt:lpstr>'x-814'!TABLE_DATE_ISSUED_1</vt:lpstr>
      <vt:lpstr>'x-408'!TABLE_DATE_ISSUED_2</vt:lpstr>
      <vt:lpstr>'x-412'!TABLE_DATE_ISSUED_2</vt:lpstr>
      <vt:lpstr>'x-610'!TABLE_DATE_ISSUED_2</vt:lpstr>
      <vt:lpstr>'x-611'!TABLE_DATE_ISSUED_2</vt:lpstr>
      <vt:lpstr>'x-717'!TABLE_DATE_ISSUED_2</vt:lpstr>
      <vt:lpstr>'x-718'!TABLE_DATE_ISSUED_2</vt:lpstr>
      <vt:lpstr>'x-719'!TABLE_DATE_ISSUED_2</vt:lpstr>
      <vt:lpstr>'x-728'!TABLE_DATE_ISSUED_2</vt:lpstr>
      <vt:lpstr>'x-717'!TABLE_DATE_ISSUED_3</vt:lpstr>
      <vt:lpstr>'x-718'!TABLE_DATE_ISSUED_3</vt:lpstr>
      <vt:lpstr>'x-717'!TABLE_DATE_ISSUED_4</vt:lpstr>
      <vt:lpstr>'x-001'!TABLE_DESCRIPTION</vt:lpstr>
      <vt:lpstr>'x-201'!TABLE_DESCRIPTION</vt:lpstr>
      <vt:lpstr>'x-202'!TABLE_DESCRIPTION</vt:lpstr>
      <vt:lpstr>'x-203'!TABLE_DESCRIPTION</vt:lpstr>
      <vt:lpstr>'x-204'!TABLE_DESCRIPTION</vt:lpstr>
      <vt:lpstr>'x-206'!TABLE_DESCRIPTION</vt:lpstr>
      <vt:lpstr>'x-207'!TABLE_DESCRIPTION</vt:lpstr>
      <vt:lpstr>'x-208'!TABLE_DESCRIPTION</vt:lpstr>
      <vt:lpstr>'x-210'!TABLE_DESCRIPTION</vt:lpstr>
      <vt:lpstr>'x-211'!TABLE_DESCRIPTION</vt:lpstr>
      <vt:lpstr>'x-214'!TABLE_DESCRIPTION</vt:lpstr>
      <vt:lpstr>'x-215'!TABLE_DESCRIPTION</vt:lpstr>
      <vt:lpstr>'x-216'!TABLE_DESCRIPTION</vt:lpstr>
      <vt:lpstr>'x-217'!TABLE_DESCRIPTION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'x-408'!TABLE_DESCRIPTION</vt:lpstr>
      <vt:lpstr>'x-409'!TABLE_DESCRIPTION</vt:lpstr>
      <vt:lpstr>'x-410'!TABLE_DESCRIPTION</vt:lpstr>
      <vt:lpstr>'x-411'!TABLE_DESCRIPTION</vt:lpstr>
      <vt:lpstr>'x-412'!TABLE_DESCRIPTION</vt:lpstr>
      <vt:lpstr>'x-413'!TABLE_DESCRIPTION</vt:lpstr>
      <vt:lpstr>'x-416'!TABLE_DESCRIPTION</vt:lpstr>
      <vt:lpstr>'x-417'!TABLE_DESCRIPTION</vt:lpstr>
      <vt:lpstr>'x-418'!TABLE_DESCRIPTION</vt:lpstr>
      <vt:lpstr>'x-419'!TABLE_DESCRIPTION</vt:lpstr>
      <vt:lpstr>'x-420'!TABLE_DESCRIPTION</vt:lpstr>
      <vt:lpstr>'x-421'!TABLE_DESCRIPTION</vt:lpstr>
      <vt:lpstr>'x-422'!TABLE_DESCRIPTION</vt:lpstr>
      <vt:lpstr>'x-423'!TABLE_DESCRIPTION</vt:lpstr>
      <vt:lpstr>'x-424'!TABLE_DESCRIPTION</vt:lpstr>
      <vt:lpstr>'x-501'!TABLE_DESCRIPTION</vt:lpstr>
      <vt:lpstr>'x-502'!TABLE_DESCRIPTION</vt:lpstr>
      <vt:lpstr>'x-503'!TABLE_DESCRIPTION</vt:lpstr>
      <vt:lpstr>'x-601'!TABLE_DESCRIPTION</vt:lpstr>
      <vt:lpstr>'x-603'!TABLE_DESCRIPTION</vt:lpstr>
      <vt:lpstr>'x-604'!TABLE_DESCRIPTION</vt:lpstr>
      <vt:lpstr>'x-605'!TABLE_DESCRIPTION</vt:lpstr>
      <vt:lpstr>'x-606'!TABLE_DESCRIPTION</vt:lpstr>
      <vt:lpstr>'x-607'!TABLE_DESCRIPTION</vt:lpstr>
      <vt:lpstr>'x-608'!TABLE_DESCRIPTION</vt:lpstr>
      <vt:lpstr>'x-610'!TABLE_DESCRIPTION</vt:lpstr>
      <vt:lpstr>'x-611'!TABLE_DESCRIPTION</vt:lpstr>
      <vt:lpstr>'x-612'!TABLE_DESCRIPTION</vt:lpstr>
      <vt:lpstr>'x-613'!TABLE_DESCRIPTION</vt:lpstr>
      <vt:lpstr>'x-701'!TABLE_DESCRIPTION</vt:lpstr>
      <vt:lpstr>'x-702'!TABLE_DESCRIPTION</vt:lpstr>
      <vt:lpstr>'x-703'!TABLE_DESCRIPTION</vt:lpstr>
      <vt:lpstr>'x-704'!TABLE_DESCRIPTION</vt:lpstr>
      <vt:lpstr>'x-705'!TABLE_DESCRIPTION</vt:lpstr>
      <vt:lpstr>'x-706'!TABLE_DESCRIPTION</vt:lpstr>
      <vt:lpstr>'x-707'!TABLE_DESCRIPTION</vt:lpstr>
      <vt:lpstr>'x-708'!TABLE_DESCRIPTION</vt:lpstr>
      <vt:lpstr>'x-709'!TABLE_DESCRIPTION</vt:lpstr>
      <vt:lpstr>'x-710'!TABLE_DESCRIPTION</vt:lpstr>
      <vt:lpstr>'x-711'!TABLE_DESCRIPTION</vt:lpstr>
      <vt:lpstr>'x-717'!TABLE_DESCRIPTION</vt:lpstr>
      <vt:lpstr>'x-718'!TABLE_DESCRIPTION</vt:lpstr>
      <vt:lpstr>'x-719'!TABLE_DESCRIPTION</vt:lpstr>
      <vt:lpstr>'x-720'!TABLE_DESCRIPTION</vt:lpstr>
      <vt:lpstr>'x-721'!TABLE_DESCRIPTION</vt:lpstr>
      <vt:lpstr>'x-722'!TABLE_DESCRIPTION</vt:lpstr>
      <vt:lpstr>'x-723'!TABLE_DESCRIPTION</vt:lpstr>
      <vt:lpstr>'x-724'!TABLE_DESCRIPTION</vt:lpstr>
      <vt:lpstr>'x-725'!TABLE_DESCRIPTION</vt:lpstr>
      <vt:lpstr>'x-726'!TABLE_DESCRIPTION</vt:lpstr>
      <vt:lpstr>'x-727'!TABLE_DESCRIPTION</vt:lpstr>
      <vt:lpstr>'x-728'!TABLE_DESCRIPTION</vt:lpstr>
      <vt:lpstr>'x-729'!TABLE_DESCRIPTION</vt:lpstr>
      <vt:lpstr>'x-811'!TABLE_DESCRIPTION</vt:lpstr>
      <vt:lpstr>'x-812'!TABLE_DESCRIPTION</vt:lpstr>
      <vt:lpstr>'x-813'!TABLE_DESCRIPTION</vt:lpstr>
      <vt:lpstr>'x-814'!TABLE_DESCRIPTION</vt:lpstr>
      <vt:lpstr>TABLE_DESCRIPTION</vt:lpstr>
      <vt:lpstr>'x-001'!TABLE_DESCRIPTION_1</vt:lpstr>
      <vt:lpstr>'x-201'!TABLE_DESCRIPTION_1</vt:lpstr>
      <vt:lpstr>'x-202'!TABLE_DESCRIPTION_1</vt:lpstr>
      <vt:lpstr>'x-203'!TABLE_DESCRIPTION_1</vt:lpstr>
      <vt:lpstr>'x-204'!TABLE_DESCRIPTION_1</vt:lpstr>
      <vt:lpstr>'x-206'!TABLE_DESCRIPTION_1</vt:lpstr>
      <vt:lpstr>'x-207'!TABLE_DESCRIPTION_1</vt:lpstr>
      <vt:lpstr>'x-208'!TABLE_DESCRIPTION_1</vt:lpstr>
      <vt:lpstr>'x-210'!TABLE_DESCRIPTION_1</vt:lpstr>
      <vt:lpstr>'x-211'!TABLE_DESCRIPTION_1</vt:lpstr>
      <vt:lpstr>'x-214'!TABLE_DESCRIPTION_1</vt:lpstr>
      <vt:lpstr>'x-215'!TABLE_DESCRIPTION_1</vt:lpstr>
      <vt:lpstr>'x-216'!TABLE_DESCRIPTION_1</vt:lpstr>
      <vt:lpstr>'x-217'!TABLE_DESCRIPTION_1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'x-408'!TABLE_DESCRIPTION_1</vt:lpstr>
      <vt:lpstr>'x-409'!TABLE_DESCRIPTION_1</vt:lpstr>
      <vt:lpstr>'x-410'!TABLE_DESCRIPTION_1</vt:lpstr>
      <vt:lpstr>'x-411'!TABLE_DESCRIPTION_1</vt:lpstr>
      <vt:lpstr>'x-412'!TABLE_DESCRIPTION_1</vt:lpstr>
      <vt:lpstr>'x-413'!TABLE_DESCRIPTION_1</vt:lpstr>
      <vt:lpstr>'x-416'!TABLE_DESCRIPTION_1</vt:lpstr>
      <vt:lpstr>'x-417'!TABLE_DESCRIPTION_1</vt:lpstr>
      <vt:lpstr>'x-418'!TABLE_DESCRIPTION_1</vt:lpstr>
      <vt:lpstr>'x-419'!TABLE_DESCRIPTION_1</vt:lpstr>
      <vt:lpstr>'x-420'!TABLE_DESCRIPTION_1</vt:lpstr>
      <vt:lpstr>'x-421'!TABLE_DESCRIPTION_1</vt:lpstr>
      <vt:lpstr>'x-422'!TABLE_DESCRIPTION_1</vt:lpstr>
      <vt:lpstr>'x-423'!TABLE_DESCRIPTION_1</vt:lpstr>
      <vt:lpstr>'x-424'!TABLE_DESCRIPTION_1</vt:lpstr>
      <vt:lpstr>'x-501'!TABLE_DESCRIPTION_1</vt:lpstr>
      <vt:lpstr>'x-502'!TABLE_DESCRIPTION_1</vt:lpstr>
      <vt:lpstr>'x-503'!TABLE_DESCRIPTION_1</vt:lpstr>
      <vt:lpstr>'x-601'!TABLE_DESCRIPTION_1</vt:lpstr>
      <vt:lpstr>'x-603'!TABLE_DESCRIPTION_1</vt:lpstr>
      <vt:lpstr>'x-604'!TABLE_DESCRIPTION_1</vt:lpstr>
      <vt:lpstr>'x-605'!TABLE_DESCRIPTION_1</vt:lpstr>
      <vt:lpstr>'x-606'!TABLE_DESCRIPTION_1</vt:lpstr>
      <vt:lpstr>'x-607'!TABLE_DESCRIPTION_1</vt:lpstr>
      <vt:lpstr>'x-608'!TABLE_DESCRIPTION_1</vt:lpstr>
      <vt:lpstr>'x-610'!TABLE_DESCRIPTION_1</vt:lpstr>
      <vt:lpstr>'x-611'!TABLE_DESCRIPTION_1</vt:lpstr>
      <vt:lpstr>'x-612'!TABLE_DESCRIPTION_1</vt:lpstr>
      <vt:lpstr>'x-613'!TABLE_DESCRIPTION_1</vt:lpstr>
      <vt:lpstr>'x-701'!TABLE_DESCRIPTION_1</vt:lpstr>
      <vt:lpstr>'x-702'!TABLE_DESCRIPTION_1</vt:lpstr>
      <vt:lpstr>'x-703'!TABLE_DESCRIPTION_1</vt:lpstr>
      <vt:lpstr>'x-704'!TABLE_DESCRIPTION_1</vt:lpstr>
      <vt:lpstr>'x-705'!TABLE_DESCRIPTION_1</vt:lpstr>
      <vt:lpstr>'x-706'!TABLE_DESCRIPTION_1</vt:lpstr>
      <vt:lpstr>'x-707'!TABLE_DESCRIPTION_1</vt:lpstr>
      <vt:lpstr>'x-708'!TABLE_DESCRIPTION_1</vt:lpstr>
      <vt:lpstr>'x-709'!TABLE_DESCRIPTION_1</vt:lpstr>
      <vt:lpstr>'x-710'!TABLE_DESCRIPTION_1</vt:lpstr>
      <vt:lpstr>'x-711'!TABLE_DESCRIPTION_1</vt:lpstr>
      <vt:lpstr>'x-717'!TABLE_DESCRIPTION_1</vt:lpstr>
      <vt:lpstr>'x-718'!TABLE_DESCRIPTION_1</vt:lpstr>
      <vt:lpstr>'x-719'!TABLE_DESCRIPTION_1</vt:lpstr>
      <vt:lpstr>'x-720'!TABLE_DESCRIPTION_1</vt:lpstr>
      <vt:lpstr>'x-721'!TABLE_DESCRIPTION_1</vt:lpstr>
      <vt:lpstr>'x-722'!TABLE_DESCRIPTION_1</vt:lpstr>
      <vt:lpstr>'x-723'!TABLE_DESCRIPTION_1</vt:lpstr>
      <vt:lpstr>'x-724'!TABLE_DESCRIPTION_1</vt:lpstr>
      <vt:lpstr>'x-725'!TABLE_DESCRIPTION_1</vt:lpstr>
      <vt:lpstr>'x-726'!TABLE_DESCRIPTION_1</vt:lpstr>
      <vt:lpstr>'x-727'!TABLE_DESCRIPTION_1</vt:lpstr>
      <vt:lpstr>'x-728'!TABLE_DESCRIPTION_1</vt:lpstr>
      <vt:lpstr>'x-729'!TABLE_DESCRIPTION_1</vt:lpstr>
      <vt:lpstr>'x-811'!TABLE_DESCRIPTION_1</vt:lpstr>
      <vt:lpstr>'x-812'!TABLE_DESCRIPTION_1</vt:lpstr>
      <vt:lpstr>'x-813'!TABLE_DESCRIPTION_1</vt:lpstr>
      <vt:lpstr>'x-814'!TABLE_DESCRIPTION_1</vt:lpstr>
      <vt:lpstr>'x-408'!TABLE_DESCRIPTION_2</vt:lpstr>
      <vt:lpstr>'x-412'!TABLE_DESCRIPTION_2</vt:lpstr>
      <vt:lpstr>'x-610'!TABLE_DESCRIPTION_2</vt:lpstr>
      <vt:lpstr>'x-611'!TABLE_DESCRIPTION_2</vt:lpstr>
      <vt:lpstr>'x-717'!TABLE_DESCRIPTION_2</vt:lpstr>
      <vt:lpstr>'x-718'!TABLE_DESCRIPTION_2</vt:lpstr>
      <vt:lpstr>'x-719'!TABLE_DESCRIPTION_2</vt:lpstr>
      <vt:lpstr>'x-728'!TABLE_DESCRIPTION_2</vt:lpstr>
      <vt:lpstr>'x-717'!TABLE_DESCRIPTION_3</vt:lpstr>
      <vt:lpstr>'x-718'!TABLE_DESCRIPTION_3</vt:lpstr>
      <vt:lpstr>'x-717'!TABLE_DESCRIPTION_4</vt:lpstr>
      <vt:lpstr>'x-001'!TABLE_FACTOR_STATUS</vt:lpstr>
      <vt:lpstr>'x-201'!TABLE_FACTOR_STATUS</vt:lpstr>
      <vt:lpstr>'x-202'!TABLE_FACTOR_STATUS</vt:lpstr>
      <vt:lpstr>'x-203'!TABLE_FACTOR_STATUS</vt:lpstr>
      <vt:lpstr>'x-204'!TABLE_FACTOR_STATUS</vt:lpstr>
      <vt:lpstr>'x-206'!TABLE_FACTOR_STATUS</vt:lpstr>
      <vt:lpstr>'x-207'!TABLE_FACTOR_STATUS</vt:lpstr>
      <vt:lpstr>'x-208'!TABLE_FACTOR_STATUS</vt:lpstr>
      <vt:lpstr>'x-210'!TABLE_FACTOR_STATUS</vt:lpstr>
      <vt:lpstr>'x-211'!TABLE_FACTOR_STATUS</vt:lpstr>
      <vt:lpstr>'x-214'!TABLE_FACTOR_STATUS</vt:lpstr>
      <vt:lpstr>'x-215'!TABLE_FACTOR_STATUS</vt:lpstr>
      <vt:lpstr>'x-216'!TABLE_FACTOR_STATUS</vt:lpstr>
      <vt:lpstr>'x-217'!TABLE_FACTOR_STATUS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'x-408'!TABLE_FACTOR_STATUS</vt:lpstr>
      <vt:lpstr>'x-409'!TABLE_FACTOR_STATUS</vt:lpstr>
      <vt:lpstr>'x-410'!TABLE_FACTOR_STATUS</vt:lpstr>
      <vt:lpstr>'x-411'!TABLE_FACTOR_STATUS</vt:lpstr>
      <vt:lpstr>'x-412'!TABLE_FACTOR_STATUS</vt:lpstr>
      <vt:lpstr>'x-413'!TABLE_FACTOR_STATUS</vt:lpstr>
      <vt:lpstr>'x-416'!TABLE_FACTOR_STATUS</vt:lpstr>
      <vt:lpstr>'x-417'!TABLE_FACTOR_STATUS</vt:lpstr>
      <vt:lpstr>'x-418'!TABLE_FACTOR_STATUS</vt:lpstr>
      <vt:lpstr>'x-419'!TABLE_FACTOR_STATUS</vt:lpstr>
      <vt:lpstr>'x-420'!TABLE_FACTOR_STATUS</vt:lpstr>
      <vt:lpstr>'x-421'!TABLE_FACTOR_STATUS</vt:lpstr>
      <vt:lpstr>'x-422'!TABLE_FACTOR_STATUS</vt:lpstr>
      <vt:lpstr>'x-423'!TABLE_FACTOR_STATUS</vt:lpstr>
      <vt:lpstr>'x-424'!TABLE_FACTOR_STATUS</vt:lpstr>
      <vt:lpstr>'x-501'!TABLE_FACTOR_STATUS</vt:lpstr>
      <vt:lpstr>'x-502'!TABLE_FACTOR_STATUS</vt:lpstr>
      <vt:lpstr>'x-503'!TABLE_FACTOR_STATUS</vt:lpstr>
      <vt:lpstr>'x-601'!TABLE_FACTOR_STATUS</vt:lpstr>
      <vt:lpstr>'x-603'!TABLE_FACTOR_STATUS</vt:lpstr>
      <vt:lpstr>'x-604'!TABLE_FACTOR_STATUS</vt:lpstr>
      <vt:lpstr>'x-605'!TABLE_FACTOR_STATUS</vt:lpstr>
      <vt:lpstr>'x-606'!TABLE_FACTOR_STATUS</vt:lpstr>
      <vt:lpstr>'x-607'!TABLE_FACTOR_STATUS</vt:lpstr>
      <vt:lpstr>'x-608'!TABLE_FACTOR_STATUS</vt:lpstr>
      <vt:lpstr>'x-610'!TABLE_FACTOR_STATUS</vt:lpstr>
      <vt:lpstr>'x-611'!TABLE_FACTOR_STATUS</vt:lpstr>
      <vt:lpstr>'x-612'!TABLE_FACTOR_STATUS</vt:lpstr>
      <vt:lpstr>'x-613'!TABLE_FACTOR_STATUS</vt:lpstr>
      <vt:lpstr>'x-701'!TABLE_FACTOR_STATUS</vt:lpstr>
      <vt:lpstr>'x-702'!TABLE_FACTOR_STATUS</vt:lpstr>
      <vt:lpstr>'x-703'!TABLE_FACTOR_STATUS</vt:lpstr>
      <vt:lpstr>'x-704'!TABLE_FACTOR_STATUS</vt:lpstr>
      <vt:lpstr>'x-705'!TABLE_FACTOR_STATUS</vt:lpstr>
      <vt:lpstr>'x-706'!TABLE_FACTOR_STATUS</vt:lpstr>
      <vt:lpstr>'x-707'!TABLE_FACTOR_STATUS</vt:lpstr>
      <vt:lpstr>'x-708'!TABLE_FACTOR_STATUS</vt:lpstr>
      <vt:lpstr>'x-709'!TABLE_FACTOR_STATUS</vt:lpstr>
      <vt:lpstr>'x-710'!TABLE_FACTOR_STATUS</vt:lpstr>
      <vt:lpstr>'x-711'!TABLE_FACTOR_STATUS</vt:lpstr>
      <vt:lpstr>'x-717'!TABLE_FACTOR_STATUS</vt:lpstr>
      <vt:lpstr>'x-718'!TABLE_FACTOR_STATUS</vt:lpstr>
      <vt:lpstr>'x-719'!TABLE_FACTOR_STATUS</vt:lpstr>
      <vt:lpstr>'x-720'!TABLE_FACTOR_STATUS</vt:lpstr>
      <vt:lpstr>'x-721'!TABLE_FACTOR_STATUS</vt:lpstr>
      <vt:lpstr>'x-722'!TABLE_FACTOR_STATUS</vt:lpstr>
      <vt:lpstr>'x-723'!TABLE_FACTOR_STATUS</vt:lpstr>
      <vt:lpstr>'x-724'!TABLE_FACTOR_STATUS</vt:lpstr>
      <vt:lpstr>'x-725'!TABLE_FACTOR_STATUS</vt:lpstr>
      <vt:lpstr>'x-726'!TABLE_FACTOR_STATUS</vt:lpstr>
      <vt:lpstr>'x-727'!TABLE_FACTOR_STATUS</vt:lpstr>
      <vt:lpstr>'x-728'!TABLE_FACTOR_STATUS</vt:lpstr>
      <vt:lpstr>'x-729'!TABLE_FACTOR_STATUS</vt:lpstr>
      <vt:lpstr>'x-811'!TABLE_FACTOR_STATUS</vt:lpstr>
      <vt:lpstr>'x-812'!TABLE_FACTOR_STATUS</vt:lpstr>
      <vt:lpstr>'x-813'!TABLE_FACTOR_STATUS</vt:lpstr>
      <vt:lpstr>'x-814'!TABLE_FACTOR_STATUS</vt:lpstr>
      <vt:lpstr>TABLE_FACTOR_STATUS</vt:lpstr>
      <vt:lpstr>'x-001'!TABLE_FACTOR_STATUS_1</vt:lpstr>
      <vt:lpstr>'x-201'!TABLE_FACTOR_STATUS_1</vt:lpstr>
      <vt:lpstr>'x-202'!TABLE_FACTOR_STATUS_1</vt:lpstr>
      <vt:lpstr>'x-203'!TABLE_FACTOR_STATUS_1</vt:lpstr>
      <vt:lpstr>'x-204'!TABLE_FACTOR_STATUS_1</vt:lpstr>
      <vt:lpstr>'x-206'!TABLE_FACTOR_STATUS_1</vt:lpstr>
      <vt:lpstr>'x-207'!TABLE_FACTOR_STATUS_1</vt:lpstr>
      <vt:lpstr>'x-208'!TABLE_FACTOR_STATUS_1</vt:lpstr>
      <vt:lpstr>'x-210'!TABLE_FACTOR_STATUS_1</vt:lpstr>
      <vt:lpstr>'x-211'!TABLE_FACTOR_STATUS_1</vt:lpstr>
      <vt:lpstr>'x-214'!TABLE_FACTOR_STATUS_1</vt:lpstr>
      <vt:lpstr>'x-215'!TABLE_FACTOR_STATUS_1</vt:lpstr>
      <vt:lpstr>'x-216'!TABLE_FACTOR_STATUS_1</vt:lpstr>
      <vt:lpstr>'x-217'!TABLE_FACTOR_STATUS_1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'x-408'!TABLE_FACTOR_STATUS_1</vt:lpstr>
      <vt:lpstr>'x-409'!TABLE_FACTOR_STATUS_1</vt:lpstr>
      <vt:lpstr>'x-410'!TABLE_FACTOR_STATUS_1</vt:lpstr>
      <vt:lpstr>'x-411'!TABLE_FACTOR_STATUS_1</vt:lpstr>
      <vt:lpstr>'x-412'!TABLE_FACTOR_STATUS_1</vt:lpstr>
      <vt:lpstr>'x-413'!TABLE_FACTOR_STATUS_1</vt:lpstr>
      <vt:lpstr>'x-416'!TABLE_FACTOR_STATUS_1</vt:lpstr>
      <vt:lpstr>'x-417'!TABLE_FACTOR_STATUS_1</vt:lpstr>
      <vt:lpstr>'x-418'!TABLE_FACTOR_STATUS_1</vt:lpstr>
      <vt:lpstr>'x-419'!TABLE_FACTOR_STATUS_1</vt:lpstr>
      <vt:lpstr>'x-420'!TABLE_FACTOR_STATUS_1</vt:lpstr>
      <vt:lpstr>'x-421'!TABLE_FACTOR_STATUS_1</vt:lpstr>
      <vt:lpstr>'x-422'!TABLE_FACTOR_STATUS_1</vt:lpstr>
      <vt:lpstr>'x-423'!TABLE_FACTOR_STATUS_1</vt:lpstr>
      <vt:lpstr>'x-424'!TABLE_FACTOR_STATUS_1</vt:lpstr>
      <vt:lpstr>'x-501'!TABLE_FACTOR_STATUS_1</vt:lpstr>
      <vt:lpstr>'x-502'!TABLE_FACTOR_STATUS_1</vt:lpstr>
      <vt:lpstr>'x-503'!TABLE_FACTOR_STATUS_1</vt:lpstr>
      <vt:lpstr>'x-601'!TABLE_FACTOR_STATUS_1</vt:lpstr>
      <vt:lpstr>'x-603'!TABLE_FACTOR_STATUS_1</vt:lpstr>
      <vt:lpstr>'x-604'!TABLE_FACTOR_STATUS_1</vt:lpstr>
      <vt:lpstr>'x-605'!TABLE_FACTOR_STATUS_1</vt:lpstr>
      <vt:lpstr>'x-606'!TABLE_FACTOR_STATUS_1</vt:lpstr>
      <vt:lpstr>'x-607'!TABLE_FACTOR_STATUS_1</vt:lpstr>
      <vt:lpstr>'x-608'!TABLE_FACTOR_STATUS_1</vt:lpstr>
      <vt:lpstr>'x-610'!TABLE_FACTOR_STATUS_1</vt:lpstr>
      <vt:lpstr>'x-611'!TABLE_FACTOR_STATUS_1</vt:lpstr>
      <vt:lpstr>'x-612'!TABLE_FACTOR_STATUS_1</vt:lpstr>
      <vt:lpstr>'x-613'!TABLE_FACTOR_STATUS_1</vt:lpstr>
      <vt:lpstr>'x-701'!TABLE_FACTOR_STATUS_1</vt:lpstr>
      <vt:lpstr>'x-702'!TABLE_FACTOR_STATUS_1</vt:lpstr>
      <vt:lpstr>'x-703'!TABLE_FACTOR_STATUS_1</vt:lpstr>
      <vt:lpstr>'x-704'!TABLE_FACTOR_STATUS_1</vt:lpstr>
      <vt:lpstr>'x-705'!TABLE_FACTOR_STATUS_1</vt:lpstr>
      <vt:lpstr>'x-706'!TABLE_FACTOR_STATUS_1</vt:lpstr>
      <vt:lpstr>'x-707'!TABLE_FACTOR_STATUS_1</vt:lpstr>
      <vt:lpstr>'x-708'!TABLE_FACTOR_STATUS_1</vt:lpstr>
      <vt:lpstr>'x-709'!TABLE_FACTOR_STATUS_1</vt:lpstr>
      <vt:lpstr>'x-710'!TABLE_FACTOR_STATUS_1</vt:lpstr>
      <vt:lpstr>'x-711'!TABLE_FACTOR_STATUS_1</vt:lpstr>
      <vt:lpstr>'x-717'!TABLE_FACTOR_STATUS_1</vt:lpstr>
      <vt:lpstr>'x-718'!TABLE_FACTOR_STATUS_1</vt:lpstr>
      <vt:lpstr>'x-719'!TABLE_FACTOR_STATUS_1</vt:lpstr>
      <vt:lpstr>'x-720'!TABLE_FACTOR_STATUS_1</vt:lpstr>
      <vt:lpstr>'x-721'!TABLE_FACTOR_STATUS_1</vt:lpstr>
      <vt:lpstr>'x-722'!TABLE_FACTOR_STATUS_1</vt:lpstr>
      <vt:lpstr>'x-723'!TABLE_FACTOR_STATUS_1</vt:lpstr>
      <vt:lpstr>'x-724'!TABLE_FACTOR_STATUS_1</vt:lpstr>
      <vt:lpstr>'x-725'!TABLE_FACTOR_STATUS_1</vt:lpstr>
      <vt:lpstr>'x-726'!TABLE_FACTOR_STATUS_1</vt:lpstr>
      <vt:lpstr>'x-727'!TABLE_FACTOR_STATUS_1</vt:lpstr>
      <vt:lpstr>'x-728'!TABLE_FACTOR_STATUS_1</vt:lpstr>
      <vt:lpstr>'x-729'!TABLE_FACTOR_STATUS_1</vt:lpstr>
      <vt:lpstr>'x-811'!TABLE_FACTOR_STATUS_1</vt:lpstr>
      <vt:lpstr>'x-812'!TABLE_FACTOR_STATUS_1</vt:lpstr>
      <vt:lpstr>'x-813'!TABLE_FACTOR_STATUS_1</vt:lpstr>
      <vt:lpstr>'x-814'!TABLE_FACTOR_STATUS_1</vt:lpstr>
      <vt:lpstr>'x-408'!TABLE_FACTOR_STATUS_2</vt:lpstr>
      <vt:lpstr>'x-412'!TABLE_FACTOR_STATUS_2</vt:lpstr>
      <vt:lpstr>'x-610'!TABLE_FACTOR_STATUS_2</vt:lpstr>
      <vt:lpstr>'x-611'!TABLE_FACTOR_STATUS_2</vt:lpstr>
      <vt:lpstr>'x-717'!TABLE_FACTOR_STATUS_2</vt:lpstr>
      <vt:lpstr>'x-718'!TABLE_FACTOR_STATUS_2</vt:lpstr>
      <vt:lpstr>'x-719'!TABLE_FACTOR_STATUS_2</vt:lpstr>
      <vt:lpstr>'x-728'!TABLE_FACTOR_STATUS_2</vt:lpstr>
      <vt:lpstr>'x-717'!TABLE_FACTOR_STATUS_3</vt:lpstr>
      <vt:lpstr>'x-718'!TABLE_FACTOR_STATUS_3</vt:lpstr>
      <vt:lpstr>'x-717'!TABLE_FACTOR_STATUS_4</vt:lpstr>
      <vt:lpstr>'x-001'!TABLE_FACTOR_TYPE</vt:lpstr>
      <vt:lpstr>'x-201'!TABLE_FACTOR_TYPE</vt:lpstr>
      <vt:lpstr>'x-202'!TABLE_FACTOR_TYPE</vt:lpstr>
      <vt:lpstr>'x-203'!TABLE_FACTOR_TYPE</vt:lpstr>
      <vt:lpstr>'x-204'!TABLE_FACTOR_TYPE</vt:lpstr>
      <vt:lpstr>'x-206'!TABLE_FACTOR_TYPE</vt:lpstr>
      <vt:lpstr>'x-207'!TABLE_FACTOR_TYPE</vt:lpstr>
      <vt:lpstr>'x-208'!TABLE_FACTOR_TYPE</vt:lpstr>
      <vt:lpstr>'x-210'!TABLE_FACTOR_TYPE</vt:lpstr>
      <vt:lpstr>'x-211'!TABLE_FACTOR_TYPE</vt:lpstr>
      <vt:lpstr>'x-214'!TABLE_FACTOR_TYPE</vt:lpstr>
      <vt:lpstr>'x-215'!TABLE_FACTOR_TYPE</vt:lpstr>
      <vt:lpstr>'x-216'!TABLE_FACTOR_TYPE</vt:lpstr>
      <vt:lpstr>'x-217'!TABLE_FACTOR_TYPE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'x-408'!TABLE_FACTOR_TYPE</vt:lpstr>
      <vt:lpstr>'x-409'!TABLE_FACTOR_TYPE</vt:lpstr>
      <vt:lpstr>'x-410'!TABLE_FACTOR_TYPE</vt:lpstr>
      <vt:lpstr>'x-411'!TABLE_FACTOR_TYPE</vt:lpstr>
      <vt:lpstr>'x-412'!TABLE_FACTOR_TYPE</vt:lpstr>
      <vt:lpstr>'x-413'!TABLE_FACTOR_TYPE</vt:lpstr>
      <vt:lpstr>'x-416'!TABLE_FACTOR_TYPE</vt:lpstr>
      <vt:lpstr>'x-417'!TABLE_FACTOR_TYPE</vt:lpstr>
      <vt:lpstr>'x-418'!TABLE_FACTOR_TYPE</vt:lpstr>
      <vt:lpstr>'x-419'!TABLE_FACTOR_TYPE</vt:lpstr>
      <vt:lpstr>'x-420'!TABLE_FACTOR_TYPE</vt:lpstr>
      <vt:lpstr>'x-421'!TABLE_FACTOR_TYPE</vt:lpstr>
      <vt:lpstr>'x-422'!TABLE_FACTOR_TYPE</vt:lpstr>
      <vt:lpstr>'x-423'!TABLE_FACTOR_TYPE</vt:lpstr>
      <vt:lpstr>'x-424'!TABLE_FACTOR_TYPE</vt:lpstr>
      <vt:lpstr>'x-501'!TABLE_FACTOR_TYPE</vt:lpstr>
      <vt:lpstr>'x-502'!TABLE_FACTOR_TYPE</vt:lpstr>
      <vt:lpstr>'x-503'!TABLE_FACTOR_TYPE</vt:lpstr>
      <vt:lpstr>'x-601'!TABLE_FACTOR_TYPE</vt:lpstr>
      <vt:lpstr>'x-603'!TABLE_FACTOR_TYPE</vt:lpstr>
      <vt:lpstr>'x-604'!TABLE_FACTOR_TYPE</vt:lpstr>
      <vt:lpstr>'x-605'!TABLE_FACTOR_TYPE</vt:lpstr>
      <vt:lpstr>'x-606'!TABLE_FACTOR_TYPE</vt:lpstr>
      <vt:lpstr>'x-607'!TABLE_FACTOR_TYPE</vt:lpstr>
      <vt:lpstr>'x-608'!TABLE_FACTOR_TYPE</vt:lpstr>
      <vt:lpstr>'x-610'!TABLE_FACTOR_TYPE</vt:lpstr>
      <vt:lpstr>'x-611'!TABLE_FACTOR_TYPE</vt:lpstr>
      <vt:lpstr>'x-612'!TABLE_FACTOR_TYPE</vt:lpstr>
      <vt:lpstr>'x-613'!TABLE_FACTOR_TYPE</vt:lpstr>
      <vt:lpstr>'x-701'!TABLE_FACTOR_TYPE</vt:lpstr>
      <vt:lpstr>'x-702'!TABLE_FACTOR_TYPE</vt:lpstr>
      <vt:lpstr>'x-703'!TABLE_FACTOR_TYPE</vt:lpstr>
      <vt:lpstr>'x-704'!TABLE_FACTOR_TYPE</vt:lpstr>
      <vt:lpstr>'x-705'!TABLE_FACTOR_TYPE</vt:lpstr>
      <vt:lpstr>'x-706'!TABLE_FACTOR_TYPE</vt:lpstr>
      <vt:lpstr>'x-707'!TABLE_FACTOR_TYPE</vt:lpstr>
      <vt:lpstr>'x-708'!TABLE_FACTOR_TYPE</vt:lpstr>
      <vt:lpstr>'x-709'!TABLE_FACTOR_TYPE</vt:lpstr>
      <vt:lpstr>'x-710'!TABLE_FACTOR_TYPE</vt:lpstr>
      <vt:lpstr>'x-711'!TABLE_FACTOR_TYPE</vt:lpstr>
      <vt:lpstr>'x-717'!TABLE_FACTOR_TYPE</vt:lpstr>
      <vt:lpstr>'x-718'!TABLE_FACTOR_TYPE</vt:lpstr>
      <vt:lpstr>'x-719'!TABLE_FACTOR_TYPE</vt:lpstr>
      <vt:lpstr>'x-720'!TABLE_FACTOR_TYPE</vt:lpstr>
      <vt:lpstr>'x-721'!TABLE_FACTOR_TYPE</vt:lpstr>
      <vt:lpstr>'x-722'!TABLE_FACTOR_TYPE</vt:lpstr>
      <vt:lpstr>'x-723'!TABLE_FACTOR_TYPE</vt:lpstr>
      <vt:lpstr>'x-724'!TABLE_FACTOR_TYPE</vt:lpstr>
      <vt:lpstr>'x-725'!TABLE_FACTOR_TYPE</vt:lpstr>
      <vt:lpstr>'x-726'!TABLE_FACTOR_TYPE</vt:lpstr>
      <vt:lpstr>'x-727'!TABLE_FACTOR_TYPE</vt:lpstr>
      <vt:lpstr>'x-728'!TABLE_FACTOR_TYPE</vt:lpstr>
      <vt:lpstr>'x-729'!TABLE_FACTOR_TYPE</vt:lpstr>
      <vt:lpstr>'x-811'!TABLE_FACTOR_TYPE</vt:lpstr>
      <vt:lpstr>'x-812'!TABLE_FACTOR_TYPE</vt:lpstr>
      <vt:lpstr>'x-813'!TABLE_FACTOR_TYPE</vt:lpstr>
      <vt:lpstr>'x-814'!TABLE_FACTOR_TYPE</vt:lpstr>
      <vt:lpstr>TABLE_FACTOR_TYPE</vt:lpstr>
      <vt:lpstr>'x-001'!TABLE_FACTOR_TYPE_1</vt:lpstr>
      <vt:lpstr>'x-201'!TABLE_FACTOR_TYPE_1</vt:lpstr>
      <vt:lpstr>'x-202'!TABLE_FACTOR_TYPE_1</vt:lpstr>
      <vt:lpstr>'x-203'!TABLE_FACTOR_TYPE_1</vt:lpstr>
      <vt:lpstr>'x-204'!TABLE_FACTOR_TYPE_1</vt:lpstr>
      <vt:lpstr>'x-206'!TABLE_FACTOR_TYPE_1</vt:lpstr>
      <vt:lpstr>'x-207'!TABLE_FACTOR_TYPE_1</vt:lpstr>
      <vt:lpstr>'x-208'!TABLE_FACTOR_TYPE_1</vt:lpstr>
      <vt:lpstr>'x-210'!TABLE_FACTOR_TYPE_1</vt:lpstr>
      <vt:lpstr>'x-211'!TABLE_FACTOR_TYPE_1</vt:lpstr>
      <vt:lpstr>'x-214'!TABLE_FACTOR_TYPE_1</vt:lpstr>
      <vt:lpstr>'x-215'!TABLE_FACTOR_TYPE_1</vt:lpstr>
      <vt:lpstr>'x-216'!TABLE_FACTOR_TYPE_1</vt:lpstr>
      <vt:lpstr>'x-217'!TABLE_FACTOR_TYPE_1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'x-408'!TABLE_FACTOR_TYPE_1</vt:lpstr>
      <vt:lpstr>'x-409'!TABLE_FACTOR_TYPE_1</vt:lpstr>
      <vt:lpstr>'x-410'!TABLE_FACTOR_TYPE_1</vt:lpstr>
      <vt:lpstr>'x-411'!TABLE_FACTOR_TYPE_1</vt:lpstr>
      <vt:lpstr>'x-412'!TABLE_FACTOR_TYPE_1</vt:lpstr>
      <vt:lpstr>'x-413'!TABLE_FACTOR_TYPE_1</vt:lpstr>
      <vt:lpstr>'x-416'!TABLE_FACTOR_TYPE_1</vt:lpstr>
      <vt:lpstr>'x-417'!TABLE_FACTOR_TYPE_1</vt:lpstr>
      <vt:lpstr>'x-418'!TABLE_FACTOR_TYPE_1</vt:lpstr>
      <vt:lpstr>'x-419'!TABLE_FACTOR_TYPE_1</vt:lpstr>
      <vt:lpstr>'x-420'!TABLE_FACTOR_TYPE_1</vt:lpstr>
      <vt:lpstr>'x-421'!TABLE_FACTOR_TYPE_1</vt:lpstr>
      <vt:lpstr>'x-422'!TABLE_FACTOR_TYPE_1</vt:lpstr>
      <vt:lpstr>'x-423'!TABLE_FACTOR_TYPE_1</vt:lpstr>
      <vt:lpstr>'x-424'!TABLE_FACTOR_TYPE_1</vt:lpstr>
      <vt:lpstr>'x-501'!TABLE_FACTOR_TYPE_1</vt:lpstr>
      <vt:lpstr>'x-502'!TABLE_FACTOR_TYPE_1</vt:lpstr>
      <vt:lpstr>'x-503'!TABLE_FACTOR_TYPE_1</vt:lpstr>
      <vt:lpstr>'x-601'!TABLE_FACTOR_TYPE_1</vt:lpstr>
      <vt:lpstr>'x-603'!TABLE_FACTOR_TYPE_1</vt:lpstr>
      <vt:lpstr>'x-604'!TABLE_FACTOR_TYPE_1</vt:lpstr>
      <vt:lpstr>'x-605'!TABLE_FACTOR_TYPE_1</vt:lpstr>
      <vt:lpstr>'x-606'!TABLE_FACTOR_TYPE_1</vt:lpstr>
      <vt:lpstr>'x-607'!TABLE_FACTOR_TYPE_1</vt:lpstr>
      <vt:lpstr>'x-608'!TABLE_FACTOR_TYPE_1</vt:lpstr>
      <vt:lpstr>'x-610'!TABLE_FACTOR_TYPE_1</vt:lpstr>
      <vt:lpstr>'x-611'!TABLE_FACTOR_TYPE_1</vt:lpstr>
      <vt:lpstr>'x-612'!TABLE_FACTOR_TYPE_1</vt:lpstr>
      <vt:lpstr>'x-613'!TABLE_FACTOR_TYPE_1</vt:lpstr>
      <vt:lpstr>'x-701'!TABLE_FACTOR_TYPE_1</vt:lpstr>
      <vt:lpstr>'x-702'!TABLE_FACTOR_TYPE_1</vt:lpstr>
      <vt:lpstr>'x-703'!TABLE_FACTOR_TYPE_1</vt:lpstr>
      <vt:lpstr>'x-704'!TABLE_FACTOR_TYPE_1</vt:lpstr>
      <vt:lpstr>'x-705'!TABLE_FACTOR_TYPE_1</vt:lpstr>
      <vt:lpstr>'x-706'!TABLE_FACTOR_TYPE_1</vt:lpstr>
      <vt:lpstr>'x-707'!TABLE_FACTOR_TYPE_1</vt:lpstr>
      <vt:lpstr>'x-708'!TABLE_FACTOR_TYPE_1</vt:lpstr>
      <vt:lpstr>'x-709'!TABLE_FACTOR_TYPE_1</vt:lpstr>
      <vt:lpstr>'x-710'!TABLE_FACTOR_TYPE_1</vt:lpstr>
      <vt:lpstr>'x-711'!TABLE_FACTOR_TYPE_1</vt:lpstr>
      <vt:lpstr>'x-717'!TABLE_FACTOR_TYPE_1</vt:lpstr>
      <vt:lpstr>'x-718'!TABLE_FACTOR_TYPE_1</vt:lpstr>
      <vt:lpstr>'x-719'!TABLE_FACTOR_TYPE_1</vt:lpstr>
      <vt:lpstr>'x-720'!TABLE_FACTOR_TYPE_1</vt:lpstr>
      <vt:lpstr>'x-721'!TABLE_FACTOR_TYPE_1</vt:lpstr>
      <vt:lpstr>'x-722'!TABLE_FACTOR_TYPE_1</vt:lpstr>
      <vt:lpstr>'x-723'!TABLE_FACTOR_TYPE_1</vt:lpstr>
      <vt:lpstr>'x-724'!TABLE_FACTOR_TYPE_1</vt:lpstr>
      <vt:lpstr>'x-725'!TABLE_FACTOR_TYPE_1</vt:lpstr>
      <vt:lpstr>'x-726'!TABLE_FACTOR_TYPE_1</vt:lpstr>
      <vt:lpstr>'x-727'!TABLE_FACTOR_TYPE_1</vt:lpstr>
      <vt:lpstr>'x-728'!TABLE_FACTOR_TYPE_1</vt:lpstr>
      <vt:lpstr>'x-729'!TABLE_FACTOR_TYPE_1</vt:lpstr>
      <vt:lpstr>'x-811'!TABLE_FACTOR_TYPE_1</vt:lpstr>
      <vt:lpstr>'x-812'!TABLE_FACTOR_TYPE_1</vt:lpstr>
      <vt:lpstr>'x-813'!TABLE_FACTOR_TYPE_1</vt:lpstr>
      <vt:lpstr>'x-814'!TABLE_FACTOR_TYPE_1</vt:lpstr>
      <vt:lpstr>'x-408'!TABLE_FACTOR_TYPE_2</vt:lpstr>
      <vt:lpstr>'x-412'!TABLE_FACTOR_TYPE_2</vt:lpstr>
      <vt:lpstr>'x-610'!TABLE_FACTOR_TYPE_2</vt:lpstr>
      <vt:lpstr>'x-611'!TABLE_FACTOR_TYPE_2</vt:lpstr>
      <vt:lpstr>'x-717'!TABLE_FACTOR_TYPE_2</vt:lpstr>
      <vt:lpstr>'x-718'!TABLE_FACTOR_TYPE_2</vt:lpstr>
      <vt:lpstr>'x-719'!TABLE_FACTOR_TYPE_2</vt:lpstr>
      <vt:lpstr>'x-728'!TABLE_FACTOR_TYPE_2</vt:lpstr>
      <vt:lpstr>'x-717'!TABLE_FACTOR_TYPE_3</vt:lpstr>
      <vt:lpstr>'x-718'!TABLE_FACTOR_TYPE_3</vt:lpstr>
      <vt:lpstr>'x-717'!TABLE_FACTOR_TYPE_4</vt:lpstr>
      <vt:lpstr>'x-001'!TABLE_GENDER</vt:lpstr>
      <vt:lpstr>'x-201'!TABLE_GENDER</vt:lpstr>
      <vt:lpstr>'x-202'!TABLE_GENDER</vt:lpstr>
      <vt:lpstr>'x-203'!TABLE_GENDER</vt:lpstr>
      <vt:lpstr>'x-204'!TABLE_GENDER</vt:lpstr>
      <vt:lpstr>'x-206'!TABLE_GENDER</vt:lpstr>
      <vt:lpstr>'x-207'!TABLE_GENDER</vt:lpstr>
      <vt:lpstr>'x-208'!TABLE_GENDER</vt:lpstr>
      <vt:lpstr>'x-210'!TABLE_GENDER</vt:lpstr>
      <vt:lpstr>'x-211'!TABLE_GENDER</vt:lpstr>
      <vt:lpstr>'x-214'!TABLE_GENDER</vt:lpstr>
      <vt:lpstr>'x-215'!TABLE_GENDER</vt:lpstr>
      <vt:lpstr>'x-216'!TABLE_GENDER</vt:lpstr>
      <vt:lpstr>'x-217'!TABLE_GENDER</vt:lpstr>
      <vt:lpstr>'x-301'!TABLE_GENDER</vt:lpstr>
      <vt:lpstr>'x-302'!TABLE_GENDER</vt:lpstr>
      <vt:lpstr>'x-303'!TABLE_GENDER</vt:lpstr>
      <vt:lpstr>'x-304'!TABLE_GENDER</vt:lpstr>
      <vt:lpstr>'x-305'!TABLE_GENDER</vt:lpstr>
      <vt:lpstr>'x-306'!TABLE_GENDER</vt:lpstr>
      <vt:lpstr>'x-307'!TABLE_GENDER</vt:lpstr>
      <vt:lpstr>'x-308'!TABLE_GENDER</vt:lpstr>
      <vt:lpstr>'x-401'!TABLE_GENDER</vt:lpstr>
      <vt:lpstr>'x-402'!TABLE_GENDER</vt:lpstr>
      <vt:lpstr>'x-403'!TABLE_GENDER</vt:lpstr>
      <vt:lpstr>'x-404'!TABLE_GENDER</vt:lpstr>
      <vt:lpstr>'x-405'!TABLE_GENDER</vt:lpstr>
      <vt:lpstr>'x-406'!TABLE_GENDER</vt:lpstr>
      <vt:lpstr>'x-407'!TABLE_GENDER</vt:lpstr>
      <vt:lpstr>'x-408'!TABLE_GENDER</vt:lpstr>
      <vt:lpstr>'x-409'!TABLE_GENDER</vt:lpstr>
      <vt:lpstr>'x-410'!TABLE_GENDER</vt:lpstr>
      <vt:lpstr>'x-411'!TABLE_GENDER</vt:lpstr>
      <vt:lpstr>'x-412'!TABLE_GENDER</vt:lpstr>
      <vt:lpstr>'x-413'!TABLE_GENDER</vt:lpstr>
      <vt:lpstr>'x-416'!TABLE_GENDER</vt:lpstr>
      <vt:lpstr>'x-417'!TABLE_GENDER</vt:lpstr>
      <vt:lpstr>'x-418'!TABLE_GENDER</vt:lpstr>
      <vt:lpstr>'x-419'!TABLE_GENDER</vt:lpstr>
      <vt:lpstr>'x-420'!TABLE_GENDER</vt:lpstr>
      <vt:lpstr>'x-421'!TABLE_GENDER</vt:lpstr>
      <vt:lpstr>'x-422'!TABLE_GENDER</vt:lpstr>
      <vt:lpstr>'x-423'!TABLE_GENDER</vt:lpstr>
      <vt:lpstr>'x-424'!TABLE_GENDER</vt:lpstr>
      <vt:lpstr>'x-501'!TABLE_GENDER</vt:lpstr>
      <vt:lpstr>'x-502'!TABLE_GENDER</vt:lpstr>
      <vt:lpstr>'x-503'!TABLE_GENDER</vt:lpstr>
      <vt:lpstr>'x-601'!TABLE_GENDER</vt:lpstr>
      <vt:lpstr>'x-603'!TABLE_GENDER</vt:lpstr>
      <vt:lpstr>'x-604'!TABLE_GENDER</vt:lpstr>
      <vt:lpstr>'x-605'!TABLE_GENDER</vt:lpstr>
      <vt:lpstr>'x-606'!TABLE_GENDER</vt:lpstr>
      <vt:lpstr>'x-607'!TABLE_GENDER</vt:lpstr>
      <vt:lpstr>'x-608'!TABLE_GENDER</vt:lpstr>
      <vt:lpstr>'x-610'!TABLE_GENDER</vt:lpstr>
      <vt:lpstr>'x-611'!TABLE_GENDER</vt:lpstr>
      <vt:lpstr>'x-612'!TABLE_GENDER</vt:lpstr>
      <vt:lpstr>'x-613'!TABLE_GENDER</vt:lpstr>
      <vt:lpstr>'x-701'!TABLE_GENDER</vt:lpstr>
      <vt:lpstr>'x-702'!TABLE_GENDER</vt:lpstr>
      <vt:lpstr>'x-703'!TABLE_GENDER</vt:lpstr>
      <vt:lpstr>'x-704'!TABLE_GENDER</vt:lpstr>
      <vt:lpstr>'x-705'!TABLE_GENDER</vt:lpstr>
      <vt:lpstr>'x-706'!TABLE_GENDER</vt:lpstr>
      <vt:lpstr>'x-707'!TABLE_GENDER</vt:lpstr>
      <vt:lpstr>'x-708'!TABLE_GENDER</vt:lpstr>
      <vt:lpstr>'x-709'!TABLE_GENDER</vt:lpstr>
      <vt:lpstr>'x-710'!TABLE_GENDER</vt:lpstr>
      <vt:lpstr>'x-711'!TABLE_GENDER</vt:lpstr>
      <vt:lpstr>'x-717'!TABLE_GENDER</vt:lpstr>
      <vt:lpstr>'x-718'!TABLE_GENDER</vt:lpstr>
      <vt:lpstr>'x-719'!TABLE_GENDER</vt:lpstr>
      <vt:lpstr>'x-720'!TABLE_GENDER</vt:lpstr>
      <vt:lpstr>'x-721'!TABLE_GENDER</vt:lpstr>
      <vt:lpstr>'x-722'!TABLE_GENDER</vt:lpstr>
      <vt:lpstr>'x-723'!TABLE_GENDER</vt:lpstr>
      <vt:lpstr>'x-724'!TABLE_GENDER</vt:lpstr>
      <vt:lpstr>'x-725'!TABLE_GENDER</vt:lpstr>
      <vt:lpstr>'x-726'!TABLE_GENDER</vt:lpstr>
      <vt:lpstr>'x-727'!TABLE_GENDER</vt:lpstr>
      <vt:lpstr>'x-728'!TABLE_GENDER</vt:lpstr>
      <vt:lpstr>'x-729'!TABLE_GENDER</vt:lpstr>
      <vt:lpstr>'x-811'!TABLE_GENDER</vt:lpstr>
      <vt:lpstr>'x-812'!TABLE_GENDER</vt:lpstr>
      <vt:lpstr>'x-813'!TABLE_GENDER</vt:lpstr>
      <vt:lpstr>'x-814'!TABLE_GENDER</vt:lpstr>
      <vt:lpstr>TABLE_GENDER</vt:lpstr>
      <vt:lpstr>'x-001'!TABLE_GENDER_1</vt:lpstr>
      <vt:lpstr>'x-201'!TABLE_GENDER_1</vt:lpstr>
      <vt:lpstr>'x-202'!TABLE_GENDER_1</vt:lpstr>
      <vt:lpstr>'x-203'!TABLE_GENDER_1</vt:lpstr>
      <vt:lpstr>'x-204'!TABLE_GENDER_1</vt:lpstr>
      <vt:lpstr>'x-206'!TABLE_GENDER_1</vt:lpstr>
      <vt:lpstr>'x-207'!TABLE_GENDER_1</vt:lpstr>
      <vt:lpstr>'x-208'!TABLE_GENDER_1</vt:lpstr>
      <vt:lpstr>'x-210'!TABLE_GENDER_1</vt:lpstr>
      <vt:lpstr>'x-211'!TABLE_GENDER_1</vt:lpstr>
      <vt:lpstr>'x-214'!TABLE_GENDER_1</vt:lpstr>
      <vt:lpstr>'x-215'!TABLE_GENDER_1</vt:lpstr>
      <vt:lpstr>'x-216'!TABLE_GENDER_1</vt:lpstr>
      <vt:lpstr>'x-217'!TABLE_GENDER_1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'x-401'!TABLE_GENDER_1</vt:lpstr>
      <vt:lpstr>'x-402'!TABLE_GENDER_1</vt:lpstr>
      <vt:lpstr>'x-403'!TABLE_GENDER_1</vt:lpstr>
      <vt:lpstr>'x-404'!TABLE_GENDER_1</vt:lpstr>
      <vt:lpstr>'x-405'!TABLE_GENDER_1</vt:lpstr>
      <vt:lpstr>'x-406'!TABLE_GENDER_1</vt:lpstr>
      <vt:lpstr>'x-407'!TABLE_GENDER_1</vt:lpstr>
      <vt:lpstr>'x-408'!TABLE_GENDER_1</vt:lpstr>
      <vt:lpstr>'x-409'!TABLE_GENDER_1</vt:lpstr>
      <vt:lpstr>'x-410'!TABLE_GENDER_1</vt:lpstr>
      <vt:lpstr>'x-411'!TABLE_GENDER_1</vt:lpstr>
      <vt:lpstr>'x-412'!TABLE_GENDER_1</vt:lpstr>
      <vt:lpstr>'x-413'!TABLE_GENDER_1</vt:lpstr>
      <vt:lpstr>'x-416'!TABLE_GENDER_1</vt:lpstr>
      <vt:lpstr>'x-417'!TABLE_GENDER_1</vt:lpstr>
      <vt:lpstr>'x-418'!TABLE_GENDER_1</vt:lpstr>
      <vt:lpstr>'x-419'!TABLE_GENDER_1</vt:lpstr>
      <vt:lpstr>'x-420'!TABLE_GENDER_1</vt:lpstr>
      <vt:lpstr>'x-421'!TABLE_GENDER_1</vt:lpstr>
      <vt:lpstr>'x-422'!TABLE_GENDER_1</vt:lpstr>
      <vt:lpstr>'x-423'!TABLE_GENDER_1</vt:lpstr>
      <vt:lpstr>'x-424'!TABLE_GENDER_1</vt:lpstr>
      <vt:lpstr>'x-501'!TABLE_GENDER_1</vt:lpstr>
      <vt:lpstr>'x-502'!TABLE_GENDER_1</vt:lpstr>
      <vt:lpstr>'x-503'!TABLE_GENDER_1</vt:lpstr>
      <vt:lpstr>'x-601'!TABLE_GENDER_1</vt:lpstr>
      <vt:lpstr>'x-603'!TABLE_GENDER_1</vt:lpstr>
      <vt:lpstr>'x-604'!TABLE_GENDER_1</vt:lpstr>
      <vt:lpstr>'x-605'!TABLE_GENDER_1</vt:lpstr>
      <vt:lpstr>'x-606'!TABLE_GENDER_1</vt:lpstr>
      <vt:lpstr>'x-607'!TABLE_GENDER_1</vt:lpstr>
      <vt:lpstr>'x-608'!TABLE_GENDER_1</vt:lpstr>
      <vt:lpstr>'x-610'!TABLE_GENDER_1</vt:lpstr>
      <vt:lpstr>'x-611'!TABLE_GENDER_1</vt:lpstr>
      <vt:lpstr>'x-612'!TABLE_GENDER_1</vt:lpstr>
      <vt:lpstr>'x-613'!TABLE_GENDER_1</vt:lpstr>
      <vt:lpstr>'x-701'!TABLE_GENDER_1</vt:lpstr>
      <vt:lpstr>'x-702'!TABLE_GENDER_1</vt:lpstr>
      <vt:lpstr>'x-703'!TABLE_GENDER_1</vt:lpstr>
      <vt:lpstr>'x-704'!TABLE_GENDER_1</vt:lpstr>
      <vt:lpstr>'x-705'!TABLE_GENDER_1</vt:lpstr>
      <vt:lpstr>'x-706'!TABLE_GENDER_1</vt:lpstr>
      <vt:lpstr>'x-707'!TABLE_GENDER_1</vt:lpstr>
      <vt:lpstr>'x-708'!TABLE_GENDER_1</vt:lpstr>
      <vt:lpstr>'x-709'!TABLE_GENDER_1</vt:lpstr>
      <vt:lpstr>'x-710'!TABLE_GENDER_1</vt:lpstr>
      <vt:lpstr>'x-711'!TABLE_GENDER_1</vt:lpstr>
      <vt:lpstr>'x-717'!TABLE_GENDER_1</vt:lpstr>
      <vt:lpstr>'x-718'!TABLE_GENDER_1</vt:lpstr>
      <vt:lpstr>'x-719'!TABLE_GENDER_1</vt:lpstr>
      <vt:lpstr>'x-720'!TABLE_GENDER_1</vt:lpstr>
      <vt:lpstr>'x-721'!TABLE_GENDER_1</vt:lpstr>
      <vt:lpstr>'x-722'!TABLE_GENDER_1</vt:lpstr>
      <vt:lpstr>'x-723'!TABLE_GENDER_1</vt:lpstr>
      <vt:lpstr>'x-724'!TABLE_GENDER_1</vt:lpstr>
      <vt:lpstr>'x-725'!TABLE_GENDER_1</vt:lpstr>
      <vt:lpstr>'x-726'!TABLE_GENDER_1</vt:lpstr>
      <vt:lpstr>'x-727'!TABLE_GENDER_1</vt:lpstr>
      <vt:lpstr>'x-728'!TABLE_GENDER_1</vt:lpstr>
      <vt:lpstr>'x-729'!TABLE_GENDER_1</vt:lpstr>
      <vt:lpstr>'x-811'!TABLE_GENDER_1</vt:lpstr>
      <vt:lpstr>'x-812'!TABLE_GENDER_1</vt:lpstr>
      <vt:lpstr>'x-813'!TABLE_GENDER_1</vt:lpstr>
      <vt:lpstr>'x-814'!TABLE_GENDER_1</vt:lpstr>
      <vt:lpstr>'x-408'!TABLE_GENDER_2</vt:lpstr>
      <vt:lpstr>'x-412'!TABLE_GENDER_2</vt:lpstr>
      <vt:lpstr>'x-610'!TABLE_GENDER_2</vt:lpstr>
      <vt:lpstr>'x-611'!TABLE_GENDER_2</vt:lpstr>
      <vt:lpstr>'x-717'!TABLE_GENDER_2</vt:lpstr>
      <vt:lpstr>'x-718'!TABLE_GENDER_2</vt:lpstr>
      <vt:lpstr>'x-719'!TABLE_GENDER_2</vt:lpstr>
      <vt:lpstr>'x-728'!TABLE_GENDER_2</vt:lpstr>
      <vt:lpstr>'x-717'!TABLE_GENDER_3</vt:lpstr>
      <vt:lpstr>'x-718'!TABLE_GENDER_3</vt:lpstr>
      <vt:lpstr>'x-717'!TABLE_GENDER_4</vt:lpstr>
      <vt:lpstr>'x-001'!TABLE_INFO</vt:lpstr>
      <vt:lpstr>'x-201'!TABLE_INFO</vt:lpstr>
      <vt:lpstr>'x-202'!TABLE_INFO</vt:lpstr>
      <vt:lpstr>'x-203'!TABLE_INFO</vt:lpstr>
      <vt:lpstr>'x-204'!TABLE_INFO</vt:lpstr>
      <vt:lpstr>'x-206'!TABLE_INFO</vt:lpstr>
      <vt:lpstr>'x-207'!TABLE_INFO</vt:lpstr>
      <vt:lpstr>'x-208'!TABLE_INFO</vt:lpstr>
      <vt:lpstr>'x-210'!TABLE_INFO</vt:lpstr>
      <vt:lpstr>'x-211'!TABLE_INFO</vt:lpstr>
      <vt:lpstr>'x-214'!TABLE_INFO</vt:lpstr>
      <vt:lpstr>'x-215'!TABLE_INFO</vt:lpstr>
      <vt:lpstr>'x-216'!TABLE_INFO</vt:lpstr>
      <vt:lpstr>'x-217'!TABLE_INFO</vt:lpstr>
      <vt:lpstr>'x-301'!TABLE_INFO</vt:lpstr>
      <vt:lpstr>'x-302'!TABLE_INFO</vt:lpstr>
      <vt:lpstr>'x-303'!TABLE_INFO</vt:lpstr>
      <vt:lpstr>'x-304'!TABLE_INFO</vt:lpstr>
      <vt:lpstr>'x-305'!TABLE_INFO</vt:lpstr>
      <vt:lpstr>'x-306'!TABLE_INFO</vt:lpstr>
      <vt:lpstr>'x-307'!TABLE_INFO</vt:lpstr>
      <vt:lpstr>'x-308'!TABLE_INFO</vt:lpstr>
      <vt:lpstr>'x-401'!TABLE_INFO</vt:lpstr>
      <vt:lpstr>'x-402'!TABLE_INFO</vt:lpstr>
      <vt:lpstr>'x-403'!TABLE_INFO</vt:lpstr>
      <vt:lpstr>'x-404'!TABLE_INFO</vt:lpstr>
      <vt:lpstr>'x-405'!TABLE_INFO</vt:lpstr>
      <vt:lpstr>'x-406'!TABLE_INFO</vt:lpstr>
      <vt:lpstr>'x-407'!TABLE_INFO</vt:lpstr>
      <vt:lpstr>'x-408'!TABLE_INFO</vt:lpstr>
      <vt:lpstr>'x-409'!TABLE_INFO</vt:lpstr>
      <vt:lpstr>'x-410'!TABLE_INFO</vt:lpstr>
      <vt:lpstr>'x-411'!TABLE_INFO</vt:lpstr>
      <vt:lpstr>'x-412'!TABLE_INFO</vt:lpstr>
      <vt:lpstr>'x-413'!TABLE_INFO</vt:lpstr>
      <vt:lpstr>'x-416'!TABLE_INFO</vt:lpstr>
      <vt:lpstr>'x-417'!TABLE_INFO</vt:lpstr>
      <vt:lpstr>'x-418'!TABLE_INFO</vt:lpstr>
      <vt:lpstr>'x-419'!TABLE_INFO</vt:lpstr>
      <vt:lpstr>'x-420'!TABLE_INFO</vt:lpstr>
      <vt:lpstr>'x-421'!TABLE_INFO</vt:lpstr>
      <vt:lpstr>'x-422'!TABLE_INFO</vt:lpstr>
      <vt:lpstr>'x-423'!TABLE_INFO</vt:lpstr>
      <vt:lpstr>'x-424'!TABLE_INFO</vt:lpstr>
      <vt:lpstr>'x-501'!TABLE_INFO</vt:lpstr>
      <vt:lpstr>'x-502'!TABLE_INFO</vt:lpstr>
      <vt:lpstr>'x-503'!TABLE_INFO</vt:lpstr>
      <vt:lpstr>'x-601'!TABLE_INFO</vt:lpstr>
      <vt:lpstr>'x-603'!TABLE_INFO</vt:lpstr>
      <vt:lpstr>'x-604'!TABLE_INFO</vt:lpstr>
      <vt:lpstr>'x-605'!TABLE_INFO</vt:lpstr>
      <vt:lpstr>'x-606'!TABLE_INFO</vt:lpstr>
      <vt:lpstr>'x-607'!TABLE_INFO</vt:lpstr>
      <vt:lpstr>'x-608'!TABLE_INFO</vt:lpstr>
      <vt:lpstr>'x-610'!TABLE_INFO</vt:lpstr>
      <vt:lpstr>'x-611'!TABLE_INFO</vt:lpstr>
      <vt:lpstr>'x-612'!TABLE_INFO</vt:lpstr>
      <vt:lpstr>'x-613'!TABLE_INFO</vt:lpstr>
      <vt:lpstr>'x-701'!TABLE_INFO</vt:lpstr>
      <vt:lpstr>'x-702'!TABLE_INFO</vt:lpstr>
      <vt:lpstr>'x-703'!TABLE_INFO</vt:lpstr>
      <vt:lpstr>'x-704'!TABLE_INFO</vt:lpstr>
      <vt:lpstr>'x-705'!TABLE_INFO</vt:lpstr>
      <vt:lpstr>'x-706'!TABLE_INFO</vt:lpstr>
      <vt:lpstr>'x-707'!TABLE_INFO</vt:lpstr>
      <vt:lpstr>'x-708'!TABLE_INFO</vt:lpstr>
      <vt:lpstr>'x-709'!TABLE_INFO</vt:lpstr>
      <vt:lpstr>'x-710'!TABLE_INFO</vt:lpstr>
      <vt:lpstr>'x-711'!TABLE_INFO</vt:lpstr>
      <vt:lpstr>'x-717'!TABLE_INFO</vt:lpstr>
      <vt:lpstr>'x-718'!TABLE_INFO</vt:lpstr>
      <vt:lpstr>'x-719'!TABLE_INFO</vt:lpstr>
      <vt:lpstr>'x-720'!TABLE_INFO</vt:lpstr>
      <vt:lpstr>'x-721'!TABLE_INFO</vt:lpstr>
      <vt:lpstr>'x-722'!TABLE_INFO</vt:lpstr>
      <vt:lpstr>'x-723'!TABLE_INFO</vt:lpstr>
      <vt:lpstr>'x-724'!TABLE_INFO</vt:lpstr>
      <vt:lpstr>'x-725'!TABLE_INFO</vt:lpstr>
      <vt:lpstr>'x-726'!TABLE_INFO</vt:lpstr>
      <vt:lpstr>'x-727'!TABLE_INFO</vt:lpstr>
      <vt:lpstr>'x-728'!TABLE_INFO</vt:lpstr>
      <vt:lpstr>'x-729'!TABLE_INFO</vt:lpstr>
      <vt:lpstr>'x-811'!TABLE_INFO</vt:lpstr>
      <vt:lpstr>'x-812'!TABLE_INFO</vt:lpstr>
      <vt:lpstr>'x-813'!TABLE_INFO</vt:lpstr>
      <vt:lpstr>'x-814'!TABLE_INFO</vt:lpstr>
      <vt:lpstr>TABLE_INFO</vt:lpstr>
      <vt:lpstr>'x-001'!TABLE_INFO_1</vt:lpstr>
      <vt:lpstr>'x-201'!TABLE_INFO_1</vt:lpstr>
      <vt:lpstr>'x-202'!TABLE_INFO_1</vt:lpstr>
      <vt:lpstr>'x-203'!TABLE_INFO_1</vt:lpstr>
      <vt:lpstr>'x-204'!TABLE_INFO_1</vt:lpstr>
      <vt:lpstr>'x-206'!TABLE_INFO_1</vt:lpstr>
      <vt:lpstr>'x-207'!TABLE_INFO_1</vt:lpstr>
      <vt:lpstr>'x-208'!TABLE_INFO_1</vt:lpstr>
      <vt:lpstr>'x-210'!TABLE_INFO_1</vt:lpstr>
      <vt:lpstr>'x-211'!TABLE_INFO_1</vt:lpstr>
      <vt:lpstr>'x-214'!TABLE_INFO_1</vt:lpstr>
      <vt:lpstr>'x-215'!TABLE_INFO_1</vt:lpstr>
      <vt:lpstr>'x-216'!TABLE_INFO_1</vt:lpstr>
      <vt:lpstr>'x-217'!TABLE_INFO_1</vt:lpstr>
      <vt:lpstr>'x-301'!TABLE_INFO_1</vt:lpstr>
      <vt:lpstr>'x-302'!TABLE_INFO_1</vt:lpstr>
      <vt:lpstr>'x-303'!TABLE_INFO_1</vt:lpstr>
      <vt:lpstr>'x-304'!TABLE_INFO_1</vt:lpstr>
      <vt:lpstr>'x-305'!TABLE_INFO_1</vt:lpstr>
      <vt:lpstr>'x-306'!TABLE_INFO_1</vt:lpstr>
      <vt:lpstr>'x-307'!TABLE_INFO_1</vt:lpstr>
      <vt:lpstr>'x-308'!TABLE_INFO_1</vt:lpstr>
      <vt:lpstr>'x-401'!TABLE_INFO_1</vt:lpstr>
      <vt:lpstr>'x-402'!TABLE_INFO_1</vt:lpstr>
      <vt:lpstr>'x-403'!TABLE_INFO_1</vt:lpstr>
      <vt:lpstr>'x-404'!TABLE_INFO_1</vt:lpstr>
      <vt:lpstr>'x-405'!TABLE_INFO_1</vt:lpstr>
      <vt:lpstr>'x-406'!TABLE_INFO_1</vt:lpstr>
      <vt:lpstr>'x-407'!TABLE_INFO_1</vt:lpstr>
      <vt:lpstr>'x-408'!TABLE_INFO_1</vt:lpstr>
      <vt:lpstr>'x-409'!TABLE_INFO_1</vt:lpstr>
      <vt:lpstr>'x-410'!TABLE_INFO_1</vt:lpstr>
      <vt:lpstr>'x-411'!TABLE_INFO_1</vt:lpstr>
      <vt:lpstr>'x-412'!TABLE_INFO_1</vt:lpstr>
      <vt:lpstr>'x-413'!TABLE_INFO_1</vt:lpstr>
      <vt:lpstr>'x-416'!TABLE_INFO_1</vt:lpstr>
      <vt:lpstr>'x-417'!TABLE_INFO_1</vt:lpstr>
      <vt:lpstr>'x-418'!TABLE_INFO_1</vt:lpstr>
      <vt:lpstr>'x-419'!TABLE_INFO_1</vt:lpstr>
      <vt:lpstr>'x-420'!TABLE_INFO_1</vt:lpstr>
      <vt:lpstr>'x-421'!TABLE_INFO_1</vt:lpstr>
      <vt:lpstr>'x-422'!TABLE_INFO_1</vt:lpstr>
      <vt:lpstr>'x-423'!TABLE_INFO_1</vt:lpstr>
      <vt:lpstr>'x-424'!TABLE_INFO_1</vt:lpstr>
      <vt:lpstr>'x-501'!TABLE_INFO_1</vt:lpstr>
      <vt:lpstr>'x-502'!TABLE_INFO_1</vt:lpstr>
      <vt:lpstr>'x-503'!TABLE_INFO_1</vt:lpstr>
      <vt:lpstr>'x-601'!TABLE_INFO_1</vt:lpstr>
      <vt:lpstr>'x-603'!TABLE_INFO_1</vt:lpstr>
      <vt:lpstr>'x-604'!TABLE_INFO_1</vt:lpstr>
      <vt:lpstr>'x-605'!TABLE_INFO_1</vt:lpstr>
      <vt:lpstr>'x-606'!TABLE_INFO_1</vt:lpstr>
      <vt:lpstr>'x-607'!TABLE_INFO_1</vt:lpstr>
      <vt:lpstr>'x-608'!TABLE_INFO_1</vt:lpstr>
      <vt:lpstr>'x-610'!TABLE_INFO_1</vt:lpstr>
      <vt:lpstr>'x-611'!TABLE_INFO_1</vt:lpstr>
      <vt:lpstr>'x-612'!TABLE_INFO_1</vt:lpstr>
      <vt:lpstr>'x-613'!TABLE_INFO_1</vt:lpstr>
      <vt:lpstr>'x-701'!TABLE_INFO_1</vt:lpstr>
      <vt:lpstr>'x-702'!TABLE_INFO_1</vt:lpstr>
      <vt:lpstr>'x-703'!TABLE_INFO_1</vt:lpstr>
      <vt:lpstr>'x-704'!TABLE_INFO_1</vt:lpstr>
      <vt:lpstr>'x-705'!TABLE_INFO_1</vt:lpstr>
      <vt:lpstr>'x-706'!TABLE_INFO_1</vt:lpstr>
      <vt:lpstr>'x-707'!TABLE_INFO_1</vt:lpstr>
      <vt:lpstr>'x-708'!TABLE_INFO_1</vt:lpstr>
      <vt:lpstr>'x-709'!TABLE_INFO_1</vt:lpstr>
      <vt:lpstr>'x-710'!TABLE_INFO_1</vt:lpstr>
      <vt:lpstr>'x-711'!TABLE_INFO_1</vt:lpstr>
      <vt:lpstr>'x-717'!TABLE_INFO_1</vt:lpstr>
      <vt:lpstr>'x-718'!TABLE_INFO_1</vt:lpstr>
      <vt:lpstr>'x-719'!TABLE_INFO_1</vt:lpstr>
      <vt:lpstr>'x-720'!TABLE_INFO_1</vt:lpstr>
      <vt:lpstr>'x-721'!TABLE_INFO_1</vt:lpstr>
      <vt:lpstr>'x-722'!TABLE_INFO_1</vt:lpstr>
      <vt:lpstr>'x-723'!TABLE_INFO_1</vt:lpstr>
      <vt:lpstr>'x-724'!TABLE_INFO_1</vt:lpstr>
      <vt:lpstr>'x-725'!TABLE_INFO_1</vt:lpstr>
      <vt:lpstr>'x-726'!TABLE_INFO_1</vt:lpstr>
      <vt:lpstr>'x-727'!TABLE_INFO_1</vt:lpstr>
      <vt:lpstr>'x-728'!TABLE_INFO_1</vt:lpstr>
      <vt:lpstr>'x-729'!TABLE_INFO_1</vt:lpstr>
      <vt:lpstr>'x-811'!TABLE_INFO_1</vt:lpstr>
      <vt:lpstr>'x-812'!TABLE_INFO_1</vt:lpstr>
      <vt:lpstr>'x-813'!TABLE_INFO_1</vt:lpstr>
      <vt:lpstr>'x-814'!TABLE_INFO_1</vt:lpstr>
      <vt:lpstr>'x-408'!TABLE_INFO_2</vt:lpstr>
      <vt:lpstr>'x-412'!TABLE_INFO_2</vt:lpstr>
      <vt:lpstr>'x-610'!TABLE_INFO_2</vt:lpstr>
      <vt:lpstr>'x-611'!TABLE_INFO_2</vt:lpstr>
      <vt:lpstr>'x-717'!TABLE_INFO_2</vt:lpstr>
      <vt:lpstr>'x-718'!TABLE_INFO_2</vt:lpstr>
      <vt:lpstr>'x-719'!TABLE_INFO_2</vt:lpstr>
      <vt:lpstr>'x-728'!TABLE_INFO_2</vt:lpstr>
      <vt:lpstr>'x-717'!TABLE_INFO_3</vt:lpstr>
      <vt:lpstr>'x-718'!TABLE_INFO_3</vt:lpstr>
      <vt:lpstr>'x-717'!TABLE_INFO_4</vt:lpstr>
      <vt:lpstr>'x-001'!TABLE_REFERENCE</vt:lpstr>
      <vt:lpstr>'x-201'!TABLE_REFERENCE</vt:lpstr>
      <vt:lpstr>'x-202'!TABLE_REFERENCE</vt:lpstr>
      <vt:lpstr>'x-203'!TABLE_REFERENCE</vt:lpstr>
      <vt:lpstr>'x-204'!TABLE_REFERENCE</vt:lpstr>
      <vt:lpstr>'x-206'!TABLE_REFERENCE</vt:lpstr>
      <vt:lpstr>'x-207'!TABLE_REFERENCE</vt:lpstr>
      <vt:lpstr>'x-208'!TABLE_REFERENCE</vt:lpstr>
      <vt:lpstr>'x-210'!TABLE_REFERENCE</vt:lpstr>
      <vt:lpstr>'x-211'!TABLE_REFERENCE</vt:lpstr>
      <vt:lpstr>'x-214'!TABLE_REFERENCE</vt:lpstr>
      <vt:lpstr>'x-215'!TABLE_REFERENCE</vt:lpstr>
      <vt:lpstr>'x-216'!TABLE_REFERENCE</vt:lpstr>
      <vt:lpstr>'x-217'!TABLE_REFERENCE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'x-401'!TABLE_REFERENCE</vt:lpstr>
      <vt:lpstr>'x-402'!TABLE_REFERENCE</vt:lpstr>
      <vt:lpstr>'x-403'!TABLE_REFERENCE</vt:lpstr>
      <vt:lpstr>'x-404'!TABLE_REFERENCE</vt:lpstr>
      <vt:lpstr>'x-405'!TABLE_REFERENCE</vt:lpstr>
      <vt:lpstr>'x-406'!TABLE_REFERENCE</vt:lpstr>
      <vt:lpstr>'x-407'!TABLE_REFERENCE</vt:lpstr>
      <vt:lpstr>'x-408'!TABLE_REFERENCE</vt:lpstr>
      <vt:lpstr>'x-409'!TABLE_REFERENCE</vt:lpstr>
      <vt:lpstr>'x-410'!TABLE_REFERENCE</vt:lpstr>
      <vt:lpstr>'x-411'!TABLE_REFERENCE</vt:lpstr>
      <vt:lpstr>'x-412'!TABLE_REFERENCE</vt:lpstr>
      <vt:lpstr>'x-413'!TABLE_REFERENCE</vt:lpstr>
      <vt:lpstr>'x-416'!TABLE_REFERENCE</vt:lpstr>
      <vt:lpstr>'x-417'!TABLE_REFERENCE</vt:lpstr>
      <vt:lpstr>'x-418'!TABLE_REFERENCE</vt:lpstr>
      <vt:lpstr>'x-419'!TABLE_REFERENCE</vt:lpstr>
      <vt:lpstr>'x-420'!TABLE_REFERENCE</vt:lpstr>
      <vt:lpstr>'x-421'!TABLE_REFERENCE</vt:lpstr>
      <vt:lpstr>'x-422'!TABLE_REFERENCE</vt:lpstr>
      <vt:lpstr>'x-423'!TABLE_REFERENCE</vt:lpstr>
      <vt:lpstr>'x-424'!TABLE_REFERENCE</vt:lpstr>
      <vt:lpstr>'x-501'!TABLE_REFERENCE</vt:lpstr>
      <vt:lpstr>'x-502'!TABLE_REFERENCE</vt:lpstr>
      <vt:lpstr>'x-503'!TABLE_REFERENCE</vt:lpstr>
      <vt:lpstr>'x-601'!TABLE_REFERENCE</vt:lpstr>
      <vt:lpstr>'x-603'!TABLE_REFERENCE</vt:lpstr>
      <vt:lpstr>'x-604'!TABLE_REFERENCE</vt:lpstr>
      <vt:lpstr>'x-605'!TABLE_REFERENCE</vt:lpstr>
      <vt:lpstr>'x-606'!TABLE_REFERENCE</vt:lpstr>
      <vt:lpstr>'x-607'!TABLE_REFERENCE</vt:lpstr>
      <vt:lpstr>'x-608'!TABLE_REFERENCE</vt:lpstr>
      <vt:lpstr>'x-610'!TABLE_REFERENCE</vt:lpstr>
      <vt:lpstr>'x-611'!TABLE_REFERENCE</vt:lpstr>
      <vt:lpstr>'x-612'!TABLE_REFERENCE</vt:lpstr>
      <vt:lpstr>'x-613'!TABLE_REFERENCE</vt:lpstr>
      <vt:lpstr>'x-701'!TABLE_REFERENCE</vt:lpstr>
      <vt:lpstr>'x-702'!TABLE_REFERENCE</vt:lpstr>
      <vt:lpstr>'x-703'!TABLE_REFERENCE</vt:lpstr>
      <vt:lpstr>'x-704'!TABLE_REFERENCE</vt:lpstr>
      <vt:lpstr>'x-705'!TABLE_REFERENCE</vt:lpstr>
      <vt:lpstr>'x-706'!TABLE_REFERENCE</vt:lpstr>
      <vt:lpstr>'x-707'!TABLE_REFERENCE</vt:lpstr>
      <vt:lpstr>'x-708'!TABLE_REFERENCE</vt:lpstr>
      <vt:lpstr>'x-709'!TABLE_REFERENCE</vt:lpstr>
      <vt:lpstr>'x-710'!TABLE_REFERENCE</vt:lpstr>
      <vt:lpstr>'x-711'!TABLE_REFERENCE</vt:lpstr>
      <vt:lpstr>'x-717'!TABLE_REFERENCE</vt:lpstr>
      <vt:lpstr>'x-718'!TABLE_REFERENCE</vt:lpstr>
      <vt:lpstr>'x-719'!TABLE_REFERENCE</vt:lpstr>
      <vt:lpstr>'x-720'!TABLE_REFERENCE</vt:lpstr>
      <vt:lpstr>'x-721'!TABLE_REFERENCE</vt:lpstr>
      <vt:lpstr>'x-722'!TABLE_REFERENCE</vt:lpstr>
      <vt:lpstr>'x-723'!TABLE_REFERENCE</vt:lpstr>
      <vt:lpstr>'x-724'!TABLE_REFERENCE</vt:lpstr>
      <vt:lpstr>'x-725'!TABLE_REFERENCE</vt:lpstr>
      <vt:lpstr>'x-726'!TABLE_REFERENCE</vt:lpstr>
      <vt:lpstr>'x-727'!TABLE_REFERENCE</vt:lpstr>
      <vt:lpstr>'x-728'!TABLE_REFERENCE</vt:lpstr>
      <vt:lpstr>'x-729'!TABLE_REFERENCE</vt:lpstr>
      <vt:lpstr>'x-811'!TABLE_REFERENCE</vt:lpstr>
      <vt:lpstr>'x-812'!TABLE_REFERENCE</vt:lpstr>
      <vt:lpstr>'x-813'!TABLE_REFERENCE</vt:lpstr>
      <vt:lpstr>'x-814'!TABLE_REFERENCE</vt:lpstr>
      <vt:lpstr>TABLE_REFERENCE</vt:lpstr>
      <vt:lpstr>'x-001'!TABLE_REFERENCE_1</vt:lpstr>
      <vt:lpstr>'x-201'!TABLE_REFERENCE_1</vt:lpstr>
      <vt:lpstr>'x-202'!TABLE_REFERENCE_1</vt:lpstr>
      <vt:lpstr>'x-203'!TABLE_REFERENCE_1</vt:lpstr>
      <vt:lpstr>'x-204'!TABLE_REFERENCE_1</vt:lpstr>
      <vt:lpstr>'x-206'!TABLE_REFERENCE_1</vt:lpstr>
      <vt:lpstr>'x-207'!TABLE_REFERENCE_1</vt:lpstr>
      <vt:lpstr>'x-208'!TABLE_REFERENCE_1</vt:lpstr>
      <vt:lpstr>'x-210'!TABLE_REFERENCE_1</vt:lpstr>
      <vt:lpstr>'x-211'!TABLE_REFERENCE_1</vt:lpstr>
      <vt:lpstr>'x-214'!TABLE_REFERENCE_1</vt:lpstr>
      <vt:lpstr>'x-215'!TABLE_REFERENCE_1</vt:lpstr>
      <vt:lpstr>'x-216'!TABLE_REFERENCE_1</vt:lpstr>
      <vt:lpstr>'x-217'!TABLE_REFERENCE_1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'x-408'!TABLE_REFERENCE_1</vt:lpstr>
      <vt:lpstr>'x-409'!TABLE_REFERENCE_1</vt:lpstr>
      <vt:lpstr>'x-410'!TABLE_REFERENCE_1</vt:lpstr>
      <vt:lpstr>'x-411'!TABLE_REFERENCE_1</vt:lpstr>
      <vt:lpstr>'x-412'!TABLE_REFERENCE_1</vt:lpstr>
      <vt:lpstr>'x-413'!TABLE_REFERENCE_1</vt:lpstr>
      <vt:lpstr>'x-416'!TABLE_REFERENCE_1</vt:lpstr>
      <vt:lpstr>'x-417'!TABLE_REFERENCE_1</vt:lpstr>
      <vt:lpstr>'x-418'!TABLE_REFERENCE_1</vt:lpstr>
      <vt:lpstr>'x-419'!TABLE_REFERENCE_1</vt:lpstr>
      <vt:lpstr>'x-420'!TABLE_REFERENCE_1</vt:lpstr>
      <vt:lpstr>'x-421'!TABLE_REFERENCE_1</vt:lpstr>
      <vt:lpstr>'x-422'!TABLE_REFERENCE_1</vt:lpstr>
      <vt:lpstr>'x-423'!TABLE_REFERENCE_1</vt:lpstr>
      <vt:lpstr>'x-424'!TABLE_REFERENCE_1</vt:lpstr>
      <vt:lpstr>'x-501'!TABLE_REFERENCE_1</vt:lpstr>
      <vt:lpstr>'x-502'!TABLE_REFERENCE_1</vt:lpstr>
      <vt:lpstr>'x-503'!TABLE_REFERENCE_1</vt:lpstr>
      <vt:lpstr>'x-601'!TABLE_REFERENCE_1</vt:lpstr>
      <vt:lpstr>'x-603'!TABLE_REFERENCE_1</vt:lpstr>
      <vt:lpstr>'x-604'!TABLE_REFERENCE_1</vt:lpstr>
      <vt:lpstr>'x-605'!TABLE_REFERENCE_1</vt:lpstr>
      <vt:lpstr>'x-606'!TABLE_REFERENCE_1</vt:lpstr>
      <vt:lpstr>'x-607'!TABLE_REFERENCE_1</vt:lpstr>
      <vt:lpstr>'x-608'!TABLE_REFERENCE_1</vt:lpstr>
      <vt:lpstr>'x-610'!TABLE_REFERENCE_1</vt:lpstr>
      <vt:lpstr>'x-611'!TABLE_REFERENCE_1</vt:lpstr>
      <vt:lpstr>'x-612'!TABLE_REFERENCE_1</vt:lpstr>
      <vt:lpstr>'x-613'!TABLE_REFERENCE_1</vt:lpstr>
      <vt:lpstr>'x-701'!TABLE_REFERENCE_1</vt:lpstr>
      <vt:lpstr>'x-702'!TABLE_REFERENCE_1</vt:lpstr>
      <vt:lpstr>'x-703'!TABLE_REFERENCE_1</vt:lpstr>
      <vt:lpstr>'x-704'!TABLE_REFERENCE_1</vt:lpstr>
      <vt:lpstr>'x-705'!TABLE_REFERENCE_1</vt:lpstr>
      <vt:lpstr>'x-706'!TABLE_REFERENCE_1</vt:lpstr>
      <vt:lpstr>'x-707'!TABLE_REFERENCE_1</vt:lpstr>
      <vt:lpstr>'x-708'!TABLE_REFERENCE_1</vt:lpstr>
      <vt:lpstr>'x-709'!TABLE_REFERENCE_1</vt:lpstr>
      <vt:lpstr>'x-710'!TABLE_REFERENCE_1</vt:lpstr>
      <vt:lpstr>'x-711'!TABLE_REFERENCE_1</vt:lpstr>
      <vt:lpstr>'x-717'!TABLE_REFERENCE_1</vt:lpstr>
      <vt:lpstr>'x-718'!TABLE_REFERENCE_1</vt:lpstr>
      <vt:lpstr>'x-719'!TABLE_REFERENCE_1</vt:lpstr>
      <vt:lpstr>'x-720'!TABLE_REFERENCE_1</vt:lpstr>
      <vt:lpstr>'x-721'!TABLE_REFERENCE_1</vt:lpstr>
      <vt:lpstr>'x-722'!TABLE_REFERENCE_1</vt:lpstr>
      <vt:lpstr>'x-723'!TABLE_REFERENCE_1</vt:lpstr>
      <vt:lpstr>'x-724'!TABLE_REFERENCE_1</vt:lpstr>
      <vt:lpstr>'x-725'!TABLE_REFERENCE_1</vt:lpstr>
      <vt:lpstr>'x-726'!TABLE_REFERENCE_1</vt:lpstr>
      <vt:lpstr>'x-727'!TABLE_REFERENCE_1</vt:lpstr>
      <vt:lpstr>'x-728'!TABLE_REFERENCE_1</vt:lpstr>
      <vt:lpstr>'x-729'!TABLE_REFERENCE_1</vt:lpstr>
      <vt:lpstr>'x-811'!TABLE_REFERENCE_1</vt:lpstr>
      <vt:lpstr>'x-812'!TABLE_REFERENCE_1</vt:lpstr>
      <vt:lpstr>'x-813'!TABLE_REFERENCE_1</vt:lpstr>
      <vt:lpstr>'x-814'!TABLE_REFERENCE_1</vt:lpstr>
      <vt:lpstr>'x-408'!TABLE_REFERENCE_2</vt:lpstr>
      <vt:lpstr>'x-412'!TABLE_REFERENCE_2</vt:lpstr>
      <vt:lpstr>'x-610'!TABLE_REFERENCE_2</vt:lpstr>
      <vt:lpstr>'x-611'!TABLE_REFERENCE_2</vt:lpstr>
      <vt:lpstr>'x-717'!TABLE_REFERENCE_2</vt:lpstr>
      <vt:lpstr>'x-718'!TABLE_REFERENCE_2</vt:lpstr>
      <vt:lpstr>'x-719'!TABLE_REFERENCE_2</vt:lpstr>
      <vt:lpstr>'x-728'!TABLE_REFERENCE_2</vt:lpstr>
      <vt:lpstr>'x-717'!TABLE_REFERENCE_3</vt:lpstr>
      <vt:lpstr>'x-718'!TABLE_REFERENCE_3</vt:lpstr>
      <vt:lpstr>'x-717'!TABLE_REFERENCE_4</vt:lpstr>
      <vt:lpstr>'x-001'!TABLE_REFERENCE_GUIDANCE</vt:lpstr>
      <vt:lpstr>'x-201'!TABLE_REFERENCE_GUIDANCE</vt:lpstr>
      <vt:lpstr>'x-202'!TABLE_REFERENCE_GUIDANCE</vt:lpstr>
      <vt:lpstr>'x-203'!TABLE_REFERENCE_GUIDANCE</vt:lpstr>
      <vt:lpstr>'x-204'!TABLE_REFERENCE_GUIDANCE</vt:lpstr>
      <vt:lpstr>'x-206'!TABLE_REFERENCE_GUIDANCE</vt:lpstr>
      <vt:lpstr>'x-207'!TABLE_REFERENCE_GUIDANCE</vt:lpstr>
      <vt:lpstr>'x-208'!TABLE_REFERENCE_GUIDANCE</vt:lpstr>
      <vt:lpstr>'x-210'!TABLE_REFERENCE_GUIDANCE</vt:lpstr>
      <vt:lpstr>'x-211'!TABLE_REFERENCE_GUIDANCE</vt:lpstr>
      <vt:lpstr>'x-214'!TABLE_REFERENCE_GUIDANCE</vt:lpstr>
      <vt:lpstr>'x-215'!TABLE_REFERENCE_GUIDANCE</vt:lpstr>
      <vt:lpstr>'x-216'!TABLE_REFERENCE_GUIDANCE</vt:lpstr>
      <vt:lpstr>'x-217'!TABLE_REFERENCE_GUIDANCE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'x-408'!TABLE_REFERENCE_GUIDANCE</vt:lpstr>
      <vt:lpstr>'x-409'!TABLE_REFERENCE_GUIDANCE</vt:lpstr>
      <vt:lpstr>'x-410'!TABLE_REFERENCE_GUIDANCE</vt:lpstr>
      <vt:lpstr>'x-411'!TABLE_REFERENCE_GUIDANCE</vt:lpstr>
      <vt:lpstr>'x-412'!TABLE_REFERENCE_GUIDANCE</vt:lpstr>
      <vt:lpstr>'x-413'!TABLE_REFERENCE_GUIDANCE</vt:lpstr>
      <vt:lpstr>'x-416'!TABLE_REFERENCE_GUIDANCE</vt:lpstr>
      <vt:lpstr>'x-417'!TABLE_REFERENCE_GUIDANCE</vt:lpstr>
      <vt:lpstr>'x-418'!TABLE_REFERENCE_GUIDANCE</vt:lpstr>
      <vt:lpstr>'x-419'!TABLE_REFERENCE_GUIDANCE</vt:lpstr>
      <vt:lpstr>'x-420'!TABLE_REFERENCE_GUIDANCE</vt:lpstr>
      <vt:lpstr>'x-421'!TABLE_REFERENCE_GUIDANCE</vt:lpstr>
      <vt:lpstr>'x-422'!TABLE_REFERENCE_GUIDANCE</vt:lpstr>
      <vt:lpstr>'x-423'!TABLE_REFERENCE_GUIDANCE</vt:lpstr>
      <vt:lpstr>'x-424'!TABLE_REFERENCE_GUIDANCE</vt:lpstr>
      <vt:lpstr>'x-501'!TABLE_REFERENCE_GUIDANCE</vt:lpstr>
      <vt:lpstr>'x-502'!TABLE_REFERENCE_GUIDANCE</vt:lpstr>
      <vt:lpstr>'x-503'!TABLE_REFERENCE_GUIDANCE</vt:lpstr>
      <vt:lpstr>'x-601'!TABLE_REFERENCE_GUIDANCE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'x-610'!TABLE_REFERENCE_GUIDANCE</vt:lpstr>
      <vt:lpstr>'x-611'!TABLE_REFERENCE_GUIDANCE</vt:lpstr>
      <vt:lpstr>'x-612'!TABLE_REFERENCE_GUIDANCE</vt:lpstr>
      <vt:lpstr>'x-613'!TABLE_REFERENCE_GUIDANCE</vt:lpstr>
      <vt:lpstr>'x-701'!TABLE_REFERENCE_GUIDANCE</vt:lpstr>
      <vt:lpstr>'x-702'!TABLE_REFERENCE_GUIDANCE</vt:lpstr>
      <vt:lpstr>'x-703'!TABLE_REFERENCE_GUIDANCE</vt:lpstr>
      <vt:lpstr>'x-704'!TABLE_REFERENCE_GUIDANCE</vt:lpstr>
      <vt:lpstr>'x-705'!TABLE_REFERENCE_GUIDANCE</vt:lpstr>
      <vt:lpstr>'x-706'!TABLE_REFERENCE_GUIDANCE</vt:lpstr>
      <vt:lpstr>'x-707'!TABLE_REFERENCE_GUIDANCE</vt:lpstr>
      <vt:lpstr>'x-708'!TABLE_REFERENCE_GUIDANCE</vt:lpstr>
      <vt:lpstr>'x-709'!TABLE_REFERENCE_GUIDANCE</vt:lpstr>
      <vt:lpstr>'x-710'!TABLE_REFERENCE_GUIDANCE</vt:lpstr>
      <vt:lpstr>'x-711'!TABLE_REFERENCE_GUIDANCE</vt:lpstr>
      <vt:lpstr>'x-717'!TABLE_REFERENCE_GUIDANCE</vt:lpstr>
      <vt:lpstr>'x-718'!TABLE_REFERENCE_GUIDANCE</vt:lpstr>
      <vt:lpstr>'x-719'!TABLE_REFERENCE_GUIDANCE</vt:lpstr>
      <vt:lpstr>'x-720'!TABLE_REFERENCE_GUIDANCE</vt:lpstr>
      <vt:lpstr>'x-721'!TABLE_REFERENCE_GUIDANCE</vt:lpstr>
      <vt:lpstr>'x-722'!TABLE_REFERENCE_GUIDANCE</vt:lpstr>
      <vt:lpstr>'x-723'!TABLE_REFERENCE_GUIDANCE</vt:lpstr>
      <vt:lpstr>'x-724'!TABLE_REFERENCE_GUIDANCE</vt:lpstr>
      <vt:lpstr>'x-725'!TABLE_REFERENCE_GUIDANCE</vt:lpstr>
      <vt:lpstr>'x-726'!TABLE_REFERENCE_GUIDANCE</vt:lpstr>
      <vt:lpstr>'x-727'!TABLE_REFERENCE_GUIDANCE</vt:lpstr>
      <vt:lpstr>'x-728'!TABLE_REFERENCE_GUIDANCE</vt:lpstr>
      <vt:lpstr>'x-729'!TABLE_REFERENCE_GUIDANCE</vt:lpstr>
      <vt:lpstr>'x-811'!TABLE_REFERENCE_GUIDANCE</vt:lpstr>
      <vt:lpstr>'x-812'!TABLE_REFERENCE_GUIDANCE</vt:lpstr>
      <vt:lpstr>'x-813'!TABLE_REFERENCE_GUIDANCE</vt:lpstr>
      <vt:lpstr>'x-814'!TABLE_REFERENCE_GUIDANCE</vt:lpstr>
      <vt:lpstr>TABLE_REFERENCE_GUIDANCE</vt:lpstr>
      <vt:lpstr>'x-001'!TABLE_REFERENCE_GUIDANCE_1</vt:lpstr>
      <vt:lpstr>'x-201'!TABLE_REFERENCE_GUIDANCE_1</vt:lpstr>
      <vt:lpstr>'x-202'!TABLE_REFERENCE_GUIDANCE_1</vt:lpstr>
      <vt:lpstr>'x-203'!TABLE_REFERENCE_GUIDANCE_1</vt:lpstr>
      <vt:lpstr>'x-204'!TABLE_REFERENCE_GUIDANCE_1</vt:lpstr>
      <vt:lpstr>'x-206'!TABLE_REFERENCE_GUIDANCE_1</vt:lpstr>
      <vt:lpstr>'x-207'!TABLE_REFERENCE_GUIDANCE_1</vt:lpstr>
      <vt:lpstr>'x-208'!TABLE_REFERENCE_GUIDANCE_1</vt:lpstr>
      <vt:lpstr>'x-210'!TABLE_REFERENCE_GUIDANCE_1</vt:lpstr>
      <vt:lpstr>'x-211'!TABLE_REFERENCE_GUIDANCE_1</vt:lpstr>
      <vt:lpstr>'x-214'!TABLE_REFERENCE_GUIDANCE_1</vt:lpstr>
      <vt:lpstr>'x-215'!TABLE_REFERENCE_GUIDANCE_1</vt:lpstr>
      <vt:lpstr>'x-216'!TABLE_REFERENCE_GUIDANCE_1</vt:lpstr>
      <vt:lpstr>'x-217'!TABLE_REFERENCE_GUIDANCE_1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'x-408'!TABLE_REFERENCE_GUIDANCE_1</vt:lpstr>
      <vt:lpstr>'x-409'!TABLE_REFERENCE_GUIDANCE_1</vt:lpstr>
      <vt:lpstr>'x-410'!TABLE_REFERENCE_GUIDANCE_1</vt:lpstr>
      <vt:lpstr>'x-411'!TABLE_REFERENCE_GUIDANCE_1</vt:lpstr>
      <vt:lpstr>'x-412'!TABLE_REFERENCE_GUIDANCE_1</vt:lpstr>
      <vt:lpstr>'x-413'!TABLE_REFERENCE_GUIDANCE_1</vt:lpstr>
      <vt:lpstr>'x-416'!TABLE_REFERENCE_GUIDANCE_1</vt:lpstr>
      <vt:lpstr>'x-417'!TABLE_REFERENCE_GUIDANCE_1</vt:lpstr>
      <vt:lpstr>'x-418'!TABLE_REFERENCE_GUIDANCE_1</vt:lpstr>
      <vt:lpstr>'x-419'!TABLE_REFERENCE_GUIDANCE_1</vt:lpstr>
      <vt:lpstr>'x-420'!TABLE_REFERENCE_GUIDANCE_1</vt:lpstr>
      <vt:lpstr>'x-421'!TABLE_REFERENCE_GUIDANCE_1</vt:lpstr>
      <vt:lpstr>'x-422'!TABLE_REFERENCE_GUIDANCE_1</vt:lpstr>
      <vt:lpstr>'x-423'!TABLE_REFERENCE_GUIDANCE_1</vt:lpstr>
      <vt:lpstr>'x-424'!TABLE_REFERENCE_GUIDANCE_1</vt:lpstr>
      <vt:lpstr>'x-501'!TABLE_REFERENCE_GUIDANCE_1</vt:lpstr>
      <vt:lpstr>'x-502'!TABLE_REFERENCE_GUIDANCE_1</vt:lpstr>
      <vt:lpstr>'x-503'!TABLE_REFERENCE_GUIDANCE_1</vt:lpstr>
      <vt:lpstr>'x-601'!TABLE_REFERENCE_GUIDANCE_1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'x-610'!TABLE_REFERENCE_GUIDANCE_1</vt:lpstr>
      <vt:lpstr>'x-611'!TABLE_REFERENCE_GUIDANCE_1</vt:lpstr>
      <vt:lpstr>'x-612'!TABLE_REFERENCE_GUIDANCE_1</vt:lpstr>
      <vt:lpstr>'x-613'!TABLE_REFERENCE_GUIDANCE_1</vt:lpstr>
      <vt:lpstr>'x-701'!TABLE_REFERENCE_GUIDANCE_1</vt:lpstr>
      <vt:lpstr>'x-702'!TABLE_REFERENCE_GUIDANCE_1</vt:lpstr>
      <vt:lpstr>'x-703'!TABLE_REFERENCE_GUIDANCE_1</vt:lpstr>
      <vt:lpstr>'x-704'!TABLE_REFERENCE_GUIDANCE_1</vt:lpstr>
      <vt:lpstr>'x-705'!TABLE_REFERENCE_GUIDANCE_1</vt:lpstr>
      <vt:lpstr>'x-706'!TABLE_REFERENCE_GUIDANCE_1</vt:lpstr>
      <vt:lpstr>'x-707'!TABLE_REFERENCE_GUIDANCE_1</vt:lpstr>
      <vt:lpstr>'x-708'!TABLE_REFERENCE_GUIDANCE_1</vt:lpstr>
      <vt:lpstr>'x-709'!TABLE_REFERENCE_GUIDANCE_1</vt:lpstr>
      <vt:lpstr>'x-710'!TABLE_REFERENCE_GUIDANCE_1</vt:lpstr>
      <vt:lpstr>'x-711'!TABLE_REFERENCE_GUIDANCE_1</vt:lpstr>
      <vt:lpstr>'x-717'!TABLE_REFERENCE_GUIDANCE_1</vt:lpstr>
      <vt:lpstr>'x-718'!TABLE_REFERENCE_GUIDANCE_1</vt:lpstr>
      <vt:lpstr>'x-719'!TABLE_REFERENCE_GUIDANCE_1</vt:lpstr>
      <vt:lpstr>'x-720'!TABLE_REFERENCE_GUIDANCE_1</vt:lpstr>
      <vt:lpstr>'x-721'!TABLE_REFERENCE_GUIDANCE_1</vt:lpstr>
      <vt:lpstr>'x-722'!TABLE_REFERENCE_GUIDANCE_1</vt:lpstr>
      <vt:lpstr>'x-723'!TABLE_REFERENCE_GUIDANCE_1</vt:lpstr>
      <vt:lpstr>'x-724'!TABLE_REFERENCE_GUIDANCE_1</vt:lpstr>
      <vt:lpstr>'x-725'!TABLE_REFERENCE_GUIDANCE_1</vt:lpstr>
      <vt:lpstr>'x-726'!TABLE_REFERENCE_GUIDANCE_1</vt:lpstr>
      <vt:lpstr>'x-727'!TABLE_REFERENCE_GUIDANCE_1</vt:lpstr>
      <vt:lpstr>'x-728'!TABLE_REFERENCE_GUIDANCE_1</vt:lpstr>
      <vt:lpstr>'x-729'!TABLE_REFERENCE_GUIDANCE_1</vt:lpstr>
      <vt:lpstr>'x-811'!TABLE_REFERENCE_GUIDANCE_1</vt:lpstr>
      <vt:lpstr>'x-812'!TABLE_REFERENCE_GUIDANCE_1</vt:lpstr>
      <vt:lpstr>'x-813'!TABLE_REFERENCE_GUIDANCE_1</vt:lpstr>
      <vt:lpstr>'x-814'!TABLE_REFERENCE_GUIDANCE_1</vt:lpstr>
      <vt:lpstr>'x-408'!TABLE_REFERENCE_GUIDANCE_2</vt:lpstr>
      <vt:lpstr>'x-412'!TABLE_REFERENCE_GUIDANCE_2</vt:lpstr>
      <vt:lpstr>'x-610'!TABLE_REFERENCE_GUIDANCE_2</vt:lpstr>
      <vt:lpstr>'x-611'!TABLE_REFERENCE_GUIDANCE_2</vt:lpstr>
      <vt:lpstr>'x-717'!TABLE_REFERENCE_GUIDANCE_2</vt:lpstr>
      <vt:lpstr>'x-718'!TABLE_REFERENCE_GUIDANCE_2</vt:lpstr>
      <vt:lpstr>'x-719'!TABLE_REFERENCE_GUIDANCE_2</vt:lpstr>
      <vt:lpstr>'x-728'!TABLE_REFERENCE_GUIDANCE_2</vt:lpstr>
      <vt:lpstr>'x-717'!TABLE_REFERENCE_GUIDANCE_3</vt:lpstr>
      <vt:lpstr>'x-718'!TABLE_REFERENCE_GUIDANCE_3</vt:lpstr>
      <vt:lpstr>'x-717'!TABLE_REFERENCE_GUIDANCE_4</vt:lpstr>
      <vt:lpstr>'x-001'!TABLE_RELATED</vt:lpstr>
      <vt:lpstr>'x-201'!TABLE_RELATED</vt:lpstr>
      <vt:lpstr>'x-202'!TABLE_RELATED</vt:lpstr>
      <vt:lpstr>'x-203'!TABLE_RELATED</vt:lpstr>
      <vt:lpstr>'x-204'!TABLE_RELATED</vt:lpstr>
      <vt:lpstr>'x-206'!TABLE_RELATED</vt:lpstr>
      <vt:lpstr>'x-207'!TABLE_RELATED</vt:lpstr>
      <vt:lpstr>'x-208'!TABLE_RELATED</vt:lpstr>
      <vt:lpstr>'x-210'!TABLE_RELATED</vt:lpstr>
      <vt:lpstr>'x-211'!TABLE_RELATED</vt:lpstr>
      <vt:lpstr>'x-214'!TABLE_RELATED</vt:lpstr>
      <vt:lpstr>'x-215'!TABLE_RELATED</vt:lpstr>
      <vt:lpstr>'x-216'!TABLE_RELATED</vt:lpstr>
      <vt:lpstr>'x-217'!TABLE_RELATED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'x-401'!TABLE_RELATED</vt:lpstr>
      <vt:lpstr>'x-402'!TABLE_RELATED</vt:lpstr>
      <vt:lpstr>'x-403'!TABLE_RELATED</vt:lpstr>
      <vt:lpstr>'x-404'!TABLE_RELATED</vt:lpstr>
      <vt:lpstr>'x-405'!TABLE_RELATED</vt:lpstr>
      <vt:lpstr>'x-406'!TABLE_RELATED</vt:lpstr>
      <vt:lpstr>'x-407'!TABLE_RELATED</vt:lpstr>
      <vt:lpstr>'x-408'!TABLE_RELATED</vt:lpstr>
      <vt:lpstr>'x-409'!TABLE_RELATED</vt:lpstr>
      <vt:lpstr>'x-410'!TABLE_RELATED</vt:lpstr>
      <vt:lpstr>'x-411'!TABLE_RELATED</vt:lpstr>
      <vt:lpstr>'x-412'!TABLE_RELATED</vt:lpstr>
      <vt:lpstr>'x-413'!TABLE_RELATED</vt:lpstr>
      <vt:lpstr>'x-416'!TABLE_RELATED</vt:lpstr>
      <vt:lpstr>'x-417'!TABLE_RELATED</vt:lpstr>
      <vt:lpstr>'x-418'!TABLE_RELATED</vt:lpstr>
      <vt:lpstr>'x-419'!TABLE_RELATED</vt:lpstr>
      <vt:lpstr>'x-420'!TABLE_RELATED</vt:lpstr>
      <vt:lpstr>'x-421'!TABLE_RELATED</vt:lpstr>
      <vt:lpstr>'x-422'!TABLE_RELATED</vt:lpstr>
      <vt:lpstr>'x-423'!TABLE_RELATED</vt:lpstr>
      <vt:lpstr>'x-424'!TABLE_RELATED</vt:lpstr>
      <vt:lpstr>'x-501'!TABLE_RELATED</vt:lpstr>
      <vt:lpstr>'x-502'!TABLE_RELATED</vt:lpstr>
      <vt:lpstr>'x-503'!TABLE_RELATED</vt:lpstr>
      <vt:lpstr>'x-601'!TABLE_RELATED</vt:lpstr>
      <vt:lpstr>'x-603'!TABLE_RELATED</vt:lpstr>
      <vt:lpstr>'x-604'!TABLE_RELATED</vt:lpstr>
      <vt:lpstr>'x-605'!TABLE_RELATED</vt:lpstr>
      <vt:lpstr>'x-606'!TABLE_RELATED</vt:lpstr>
      <vt:lpstr>'x-607'!TABLE_RELATED</vt:lpstr>
      <vt:lpstr>'x-608'!TABLE_RELATED</vt:lpstr>
      <vt:lpstr>'x-610'!TABLE_RELATED</vt:lpstr>
      <vt:lpstr>'x-611'!TABLE_RELATED</vt:lpstr>
      <vt:lpstr>'x-612'!TABLE_RELATED</vt:lpstr>
      <vt:lpstr>'x-613'!TABLE_RELATED</vt:lpstr>
      <vt:lpstr>'x-701'!TABLE_RELATED</vt:lpstr>
      <vt:lpstr>'x-702'!TABLE_RELATED</vt:lpstr>
      <vt:lpstr>'x-703'!TABLE_RELATED</vt:lpstr>
      <vt:lpstr>'x-704'!TABLE_RELATED</vt:lpstr>
      <vt:lpstr>'x-705'!TABLE_RELATED</vt:lpstr>
      <vt:lpstr>'x-706'!TABLE_RELATED</vt:lpstr>
      <vt:lpstr>'x-707'!TABLE_RELATED</vt:lpstr>
      <vt:lpstr>'x-708'!TABLE_RELATED</vt:lpstr>
      <vt:lpstr>'x-709'!TABLE_RELATED</vt:lpstr>
      <vt:lpstr>'x-710'!TABLE_RELATED</vt:lpstr>
      <vt:lpstr>'x-711'!TABLE_RELATED</vt:lpstr>
      <vt:lpstr>'x-717'!TABLE_RELATED</vt:lpstr>
      <vt:lpstr>'x-718'!TABLE_RELATED</vt:lpstr>
      <vt:lpstr>'x-719'!TABLE_RELATED</vt:lpstr>
      <vt:lpstr>'x-720'!TABLE_RELATED</vt:lpstr>
      <vt:lpstr>'x-721'!TABLE_RELATED</vt:lpstr>
      <vt:lpstr>'x-722'!TABLE_RELATED</vt:lpstr>
      <vt:lpstr>'x-723'!TABLE_RELATED</vt:lpstr>
      <vt:lpstr>'x-724'!TABLE_RELATED</vt:lpstr>
      <vt:lpstr>'x-725'!TABLE_RELATED</vt:lpstr>
      <vt:lpstr>'x-726'!TABLE_RELATED</vt:lpstr>
      <vt:lpstr>'x-727'!TABLE_RELATED</vt:lpstr>
      <vt:lpstr>'x-728'!TABLE_RELATED</vt:lpstr>
      <vt:lpstr>'x-729'!TABLE_RELATED</vt:lpstr>
      <vt:lpstr>'x-811'!TABLE_RELATED</vt:lpstr>
      <vt:lpstr>'x-812'!TABLE_RELATED</vt:lpstr>
      <vt:lpstr>'x-813'!TABLE_RELATED</vt:lpstr>
      <vt:lpstr>'x-814'!TABLE_RELATED</vt:lpstr>
      <vt:lpstr>TABLE_RELATED</vt:lpstr>
      <vt:lpstr>'x-001'!TABLE_RELATED_1</vt:lpstr>
      <vt:lpstr>'x-201'!TABLE_RELATED_1</vt:lpstr>
      <vt:lpstr>'x-202'!TABLE_RELATED_1</vt:lpstr>
      <vt:lpstr>'x-203'!TABLE_RELATED_1</vt:lpstr>
      <vt:lpstr>'x-204'!TABLE_RELATED_1</vt:lpstr>
      <vt:lpstr>'x-206'!TABLE_RELATED_1</vt:lpstr>
      <vt:lpstr>'x-207'!TABLE_RELATED_1</vt:lpstr>
      <vt:lpstr>'x-208'!TABLE_RELATED_1</vt:lpstr>
      <vt:lpstr>'x-210'!TABLE_RELATED_1</vt:lpstr>
      <vt:lpstr>'x-211'!TABLE_RELATED_1</vt:lpstr>
      <vt:lpstr>'x-214'!TABLE_RELATED_1</vt:lpstr>
      <vt:lpstr>'x-215'!TABLE_RELATED_1</vt:lpstr>
      <vt:lpstr>'x-216'!TABLE_RELATED_1</vt:lpstr>
      <vt:lpstr>'x-217'!TABLE_RELATED_1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'x-401'!TABLE_RELATED_1</vt:lpstr>
      <vt:lpstr>'x-402'!TABLE_RELATED_1</vt:lpstr>
      <vt:lpstr>'x-403'!TABLE_RELATED_1</vt:lpstr>
      <vt:lpstr>'x-404'!TABLE_RELATED_1</vt:lpstr>
      <vt:lpstr>'x-405'!TABLE_RELATED_1</vt:lpstr>
      <vt:lpstr>'x-406'!TABLE_RELATED_1</vt:lpstr>
      <vt:lpstr>'x-407'!TABLE_RELATED_1</vt:lpstr>
      <vt:lpstr>'x-408'!TABLE_RELATED_1</vt:lpstr>
      <vt:lpstr>'x-409'!TABLE_RELATED_1</vt:lpstr>
      <vt:lpstr>'x-410'!TABLE_RELATED_1</vt:lpstr>
      <vt:lpstr>'x-411'!TABLE_RELATED_1</vt:lpstr>
      <vt:lpstr>'x-412'!TABLE_RELATED_1</vt:lpstr>
      <vt:lpstr>'x-413'!TABLE_RELATED_1</vt:lpstr>
      <vt:lpstr>'x-416'!TABLE_RELATED_1</vt:lpstr>
      <vt:lpstr>'x-417'!TABLE_RELATED_1</vt:lpstr>
      <vt:lpstr>'x-418'!TABLE_RELATED_1</vt:lpstr>
      <vt:lpstr>'x-419'!TABLE_RELATED_1</vt:lpstr>
      <vt:lpstr>'x-420'!TABLE_RELATED_1</vt:lpstr>
      <vt:lpstr>'x-421'!TABLE_RELATED_1</vt:lpstr>
      <vt:lpstr>'x-422'!TABLE_RELATED_1</vt:lpstr>
      <vt:lpstr>'x-423'!TABLE_RELATED_1</vt:lpstr>
      <vt:lpstr>'x-424'!TABLE_RELATED_1</vt:lpstr>
      <vt:lpstr>'x-501'!TABLE_RELATED_1</vt:lpstr>
      <vt:lpstr>'x-502'!TABLE_RELATED_1</vt:lpstr>
      <vt:lpstr>'x-503'!TABLE_RELATED_1</vt:lpstr>
      <vt:lpstr>'x-601'!TABLE_RELATED_1</vt:lpstr>
      <vt:lpstr>'x-603'!TABLE_RELATED_1</vt:lpstr>
      <vt:lpstr>'x-604'!TABLE_RELATED_1</vt:lpstr>
      <vt:lpstr>'x-605'!TABLE_RELATED_1</vt:lpstr>
      <vt:lpstr>'x-606'!TABLE_RELATED_1</vt:lpstr>
      <vt:lpstr>'x-607'!TABLE_RELATED_1</vt:lpstr>
      <vt:lpstr>'x-608'!TABLE_RELATED_1</vt:lpstr>
      <vt:lpstr>'x-610'!TABLE_RELATED_1</vt:lpstr>
      <vt:lpstr>'x-611'!TABLE_RELATED_1</vt:lpstr>
      <vt:lpstr>'x-612'!TABLE_RELATED_1</vt:lpstr>
      <vt:lpstr>'x-613'!TABLE_RELATED_1</vt:lpstr>
      <vt:lpstr>'x-701'!TABLE_RELATED_1</vt:lpstr>
      <vt:lpstr>'x-702'!TABLE_RELATED_1</vt:lpstr>
      <vt:lpstr>'x-703'!TABLE_RELATED_1</vt:lpstr>
      <vt:lpstr>'x-704'!TABLE_RELATED_1</vt:lpstr>
      <vt:lpstr>'x-705'!TABLE_RELATED_1</vt:lpstr>
      <vt:lpstr>'x-706'!TABLE_RELATED_1</vt:lpstr>
      <vt:lpstr>'x-707'!TABLE_RELATED_1</vt:lpstr>
      <vt:lpstr>'x-708'!TABLE_RELATED_1</vt:lpstr>
      <vt:lpstr>'x-709'!TABLE_RELATED_1</vt:lpstr>
      <vt:lpstr>'x-710'!TABLE_RELATED_1</vt:lpstr>
      <vt:lpstr>'x-711'!TABLE_RELATED_1</vt:lpstr>
      <vt:lpstr>'x-717'!TABLE_RELATED_1</vt:lpstr>
      <vt:lpstr>'x-718'!TABLE_RELATED_1</vt:lpstr>
      <vt:lpstr>'x-719'!TABLE_RELATED_1</vt:lpstr>
      <vt:lpstr>'x-720'!TABLE_RELATED_1</vt:lpstr>
      <vt:lpstr>'x-721'!TABLE_RELATED_1</vt:lpstr>
      <vt:lpstr>'x-722'!TABLE_RELATED_1</vt:lpstr>
      <vt:lpstr>'x-723'!TABLE_RELATED_1</vt:lpstr>
      <vt:lpstr>'x-724'!TABLE_RELATED_1</vt:lpstr>
      <vt:lpstr>'x-725'!TABLE_RELATED_1</vt:lpstr>
      <vt:lpstr>'x-726'!TABLE_RELATED_1</vt:lpstr>
      <vt:lpstr>'x-727'!TABLE_RELATED_1</vt:lpstr>
      <vt:lpstr>'x-728'!TABLE_RELATED_1</vt:lpstr>
      <vt:lpstr>'x-729'!TABLE_RELATED_1</vt:lpstr>
      <vt:lpstr>'x-811'!TABLE_RELATED_1</vt:lpstr>
      <vt:lpstr>'x-812'!TABLE_RELATED_1</vt:lpstr>
      <vt:lpstr>'x-813'!TABLE_RELATED_1</vt:lpstr>
      <vt:lpstr>'x-814'!TABLE_RELATED_1</vt:lpstr>
      <vt:lpstr>'x-408'!TABLE_RELATED_2</vt:lpstr>
      <vt:lpstr>'x-412'!TABLE_RELATED_2</vt:lpstr>
      <vt:lpstr>'x-610'!TABLE_RELATED_2</vt:lpstr>
      <vt:lpstr>'x-611'!TABLE_RELATED_2</vt:lpstr>
      <vt:lpstr>'x-717'!TABLE_RELATED_2</vt:lpstr>
      <vt:lpstr>'x-718'!TABLE_RELATED_2</vt:lpstr>
      <vt:lpstr>'x-719'!TABLE_RELATED_2</vt:lpstr>
      <vt:lpstr>'x-728'!TABLE_RELATED_2</vt:lpstr>
      <vt:lpstr>'x-717'!TABLE_RELATED_3</vt:lpstr>
      <vt:lpstr>'x-718'!TABLE_RELATED_3</vt:lpstr>
      <vt:lpstr>'x-717'!TABLE_RELATED_4</vt:lpstr>
      <vt:lpstr>'x-001'!TABLE_SECTION</vt:lpstr>
      <vt:lpstr>'x-201'!TABLE_SECTION</vt:lpstr>
      <vt:lpstr>'x-202'!TABLE_SECTION</vt:lpstr>
      <vt:lpstr>'x-203'!TABLE_SECTION</vt:lpstr>
      <vt:lpstr>'x-204'!TABLE_SECTION</vt:lpstr>
      <vt:lpstr>'x-206'!TABLE_SECTION</vt:lpstr>
      <vt:lpstr>'x-207'!TABLE_SECTION</vt:lpstr>
      <vt:lpstr>'x-208'!TABLE_SECTION</vt:lpstr>
      <vt:lpstr>'x-210'!TABLE_SECTION</vt:lpstr>
      <vt:lpstr>'x-211'!TABLE_SECTION</vt:lpstr>
      <vt:lpstr>'x-214'!TABLE_SECTION</vt:lpstr>
      <vt:lpstr>'x-215'!TABLE_SECTION</vt:lpstr>
      <vt:lpstr>'x-216'!TABLE_SECTION</vt:lpstr>
      <vt:lpstr>'x-217'!TABLE_SECTION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'x-401'!TABLE_SECTION</vt:lpstr>
      <vt:lpstr>'x-402'!TABLE_SECTION</vt:lpstr>
      <vt:lpstr>'x-403'!TABLE_SECTION</vt:lpstr>
      <vt:lpstr>'x-404'!TABLE_SECTION</vt:lpstr>
      <vt:lpstr>'x-405'!TABLE_SECTION</vt:lpstr>
      <vt:lpstr>'x-406'!TABLE_SECTION</vt:lpstr>
      <vt:lpstr>'x-407'!TABLE_SECTION</vt:lpstr>
      <vt:lpstr>'x-408'!TABLE_SECTION</vt:lpstr>
      <vt:lpstr>'x-409'!TABLE_SECTION</vt:lpstr>
      <vt:lpstr>'x-410'!TABLE_SECTION</vt:lpstr>
      <vt:lpstr>'x-411'!TABLE_SECTION</vt:lpstr>
      <vt:lpstr>'x-412'!TABLE_SECTION</vt:lpstr>
      <vt:lpstr>'x-413'!TABLE_SECTION</vt:lpstr>
      <vt:lpstr>'x-416'!TABLE_SECTION</vt:lpstr>
      <vt:lpstr>'x-417'!TABLE_SECTION</vt:lpstr>
      <vt:lpstr>'x-418'!TABLE_SECTION</vt:lpstr>
      <vt:lpstr>'x-419'!TABLE_SECTION</vt:lpstr>
      <vt:lpstr>'x-420'!TABLE_SECTION</vt:lpstr>
      <vt:lpstr>'x-421'!TABLE_SECTION</vt:lpstr>
      <vt:lpstr>'x-422'!TABLE_SECTION</vt:lpstr>
      <vt:lpstr>'x-423'!TABLE_SECTION</vt:lpstr>
      <vt:lpstr>'x-424'!TABLE_SECTION</vt:lpstr>
      <vt:lpstr>'x-501'!TABLE_SECTION</vt:lpstr>
      <vt:lpstr>'x-502'!TABLE_SECTION</vt:lpstr>
      <vt:lpstr>'x-503'!TABLE_SECTION</vt:lpstr>
      <vt:lpstr>'x-601'!TABLE_SECTION</vt:lpstr>
      <vt:lpstr>'x-603'!TABLE_SECTION</vt:lpstr>
      <vt:lpstr>'x-604'!TABLE_SECTION</vt:lpstr>
      <vt:lpstr>'x-605'!TABLE_SECTION</vt:lpstr>
      <vt:lpstr>'x-606'!TABLE_SECTION</vt:lpstr>
      <vt:lpstr>'x-607'!TABLE_SECTION</vt:lpstr>
      <vt:lpstr>'x-608'!TABLE_SECTION</vt:lpstr>
      <vt:lpstr>'x-610'!TABLE_SECTION</vt:lpstr>
      <vt:lpstr>'x-611'!TABLE_SECTION</vt:lpstr>
      <vt:lpstr>'x-612'!TABLE_SECTION</vt:lpstr>
      <vt:lpstr>'x-613'!TABLE_SECTION</vt:lpstr>
      <vt:lpstr>'x-701'!TABLE_SECTION</vt:lpstr>
      <vt:lpstr>'x-702'!TABLE_SECTION</vt:lpstr>
      <vt:lpstr>'x-703'!TABLE_SECTION</vt:lpstr>
      <vt:lpstr>'x-704'!TABLE_SECTION</vt:lpstr>
      <vt:lpstr>'x-705'!TABLE_SECTION</vt:lpstr>
      <vt:lpstr>'x-706'!TABLE_SECTION</vt:lpstr>
      <vt:lpstr>'x-707'!TABLE_SECTION</vt:lpstr>
      <vt:lpstr>'x-708'!TABLE_SECTION</vt:lpstr>
      <vt:lpstr>'x-709'!TABLE_SECTION</vt:lpstr>
      <vt:lpstr>'x-710'!TABLE_SECTION</vt:lpstr>
      <vt:lpstr>'x-711'!TABLE_SECTION</vt:lpstr>
      <vt:lpstr>'x-717'!TABLE_SECTION</vt:lpstr>
      <vt:lpstr>'x-718'!TABLE_SECTION</vt:lpstr>
      <vt:lpstr>'x-719'!TABLE_SECTION</vt:lpstr>
      <vt:lpstr>'x-720'!TABLE_SECTION</vt:lpstr>
      <vt:lpstr>'x-721'!TABLE_SECTION</vt:lpstr>
      <vt:lpstr>'x-722'!TABLE_SECTION</vt:lpstr>
      <vt:lpstr>'x-723'!TABLE_SECTION</vt:lpstr>
      <vt:lpstr>'x-724'!TABLE_SECTION</vt:lpstr>
      <vt:lpstr>'x-725'!TABLE_SECTION</vt:lpstr>
      <vt:lpstr>'x-726'!TABLE_SECTION</vt:lpstr>
      <vt:lpstr>'x-727'!TABLE_SECTION</vt:lpstr>
      <vt:lpstr>'x-728'!TABLE_SECTION</vt:lpstr>
      <vt:lpstr>'x-729'!TABLE_SECTION</vt:lpstr>
      <vt:lpstr>'x-811'!TABLE_SECTION</vt:lpstr>
      <vt:lpstr>'x-812'!TABLE_SECTION</vt:lpstr>
      <vt:lpstr>'x-813'!TABLE_SECTION</vt:lpstr>
      <vt:lpstr>'x-814'!TABLE_SECTION</vt:lpstr>
      <vt:lpstr>TABLE_SECTION</vt:lpstr>
      <vt:lpstr>'x-001'!TABLE_SECTION_1</vt:lpstr>
      <vt:lpstr>'x-201'!TABLE_SECTION_1</vt:lpstr>
      <vt:lpstr>'x-202'!TABLE_SECTION_1</vt:lpstr>
      <vt:lpstr>'x-203'!TABLE_SECTION_1</vt:lpstr>
      <vt:lpstr>'x-204'!TABLE_SECTION_1</vt:lpstr>
      <vt:lpstr>'x-206'!TABLE_SECTION_1</vt:lpstr>
      <vt:lpstr>'x-207'!TABLE_SECTION_1</vt:lpstr>
      <vt:lpstr>'x-208'!TABLE_SECTION_1</vt:lpstr>
      <vt:lpstr>'x-210'!TABLE_SECTION_1</vt:lpstr>
      <vt:lpstr>'x-211'!TABLE_SECTION_1</vt:lpstr>
      <vt:lpstr>'x-214'!TABLE_SECTION_1</vt:lpstr>
      <vt:lpstr>'x-215'!TABLE_SECTION_1</vt:lpstr>
      <vt:lpstr>'x-216'!TABLE_SECTION_1</vt:lpstr>
      <vt:lpstr>'x-217'!TABLE_SECTION_1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'x-401'!TABLE_SECTION_1</vt:lpstr>
      <vt:lpstr>'x-402'!TABLE_SECTION_1</vt:lpstr>
      <vt:lpstr>'x-403'!TABLE_SECTION_1</vt:lpstr>
      <vt:lpstr>'x-404'!TABLE_SECTION_1</vt:lpstr>
      <vt:lpstr>'x-405'!TABLE_SECTION_1</vt:lpstr>
      <vt:lpstr>'x-406'!TABLE_SECTION_1</vt:lpstr>
      <vt:lpstr>'x-407'!TABLE_SECTION_1</vt:lpstr>
      <vt:lpstr>'x-408'!TABLE_SECTION_1</vt:lpstr>
      <vt:lpstr>'x-409'!TABLE_SECTION_1</vt:lpstr>
      <vt:lpstr>'x-410'!TABLE_SECTION_1</vt:lpstr>
      <vt:lpstr>'x-411'!TABLE_SECTION_1</vt:lpstr>
      <vt:lpstr>'x-412'!TABLE_SECTION_1</vt:lpstr>
      <vt:lpstr>'x-413'!TABLE_SECTION_1</vt:lpstr>
      <vt:lpstr>'x-416'!TABLE_SECTION_1</vt:lpstr>
      <vt:lpstr>'x-417'!TABLE_SECTION_1</vt:lpstr>
      <vt:lpstr>'x-418'!TABLE_SECTION_1</vt:lpstr>
      <vt:lpstr>'x-419'!TABLE_SECTION_1</vt:lpstr>
      <vt:lpstr>'x-420'!TABLE_SECTION_1</vt:lpstr>
      <vt:lpstr>'x-421'!TABLE_SECTION_1</vt:lpstr>
      <vt:lpstr>'x-422'!TABLE_SECTION_1</vt:lpstr>
      <vt:lpstr>'x-423'!TABLE_SECTION_1</vt:lpstr>
      <vt:lpstr>'x-424'!TABLE_SECTION_1</vt:lpstr>
      <vt:lpstr>'x-501'!TABLE_SECTION_1</vt:lpstr>
      <vt:lpstr>'x-502'!TABLE_SECTION_1</vt:lpstr>
      <vt:lpstr>'x-503'!TABLE_SECTION_1</vt:lpstr>
      <vt:lpstr>'x-601'!TABLE_SECTION_1</vt:lpstr>
      <vt:lpstr>'x-603'!TABLE_SECTION_1</vt:lpstr>
      <vt:lpstr>'x-604'!TABLE_SECTION_1</vt:lpstr>
      <vt:lpstr>'x-605'!TABLE_SECTION_1</vt:lpstr>
      <vt:lpstr>'x-606'!TABLE_SECTION_1</vt:lpstr>
      <vt:lpstr>'x-607'!TABLE_SECTION_1</vt:lpstr>
      <vt:lpstr>'x-608'!TABLE_SECTION_1</vt:lpstr>
      <vt:lpstr>'x-610'!TABLE_SECTION_1</vt:lpstr>
      <vt:lpstr>'x-611'!TABLE_SECTION_1</vt:lpstr>
      <vt:lpstr>'x-612'!TABLE_SECTION_1</vt:lpstr>
      <vt:lpstr>'x-613'!TABLE_SECTION_1</vt:lpstr>
      <vt:lpstr>'x-701'!TABLE_SECTION_1</vt:lpstr>
      <vt:lpstr>'x-702'!TABLE_SECTION_1</vt:lpstr>
      <vt:lpstr>'x-703'!TABLE_SECTION_1</vt:lpstr>
      <vt:lpstr>'x-704'!TABLE_SECTION_1</vt:lpstr>
      <vt:lpstr>'x-705'!TABLE_SECTION_1</vt:lpstr>
      <vt:lpstr>'x-706'!TABLE_SECTION_1</vt:lpstr>
      <vt:lpstr>'x-707'!TABLE_SECTION_1</vt:lpstr>
      <vt:lpstr>'x-708'!TABLE_SECTION_1</vt:lpstr>
      <vt:lpstr>'x-709'!TABLE_SECTION_1</vt:lpstr>
      <vt:lpstr>'x-710'!TABLE_SECTION_1</vt:lpstr>
      <vt:lpstr>'x-711'!TABLE_SECTION_1</vt:lpstr>
      <vt:lpstr>'x-717'!TABLE_SECTION_1</vt:lpstr>
      <vt:lpstr>'x-718'!TABLE_SECTION_1</vt:lpstr>
      <vt:lpstr>'x-719'!TABLE_SECTION_1</vt:lpstr>
      <vt:lpstr>'x-720'!TABLE_SECTION_1</vt:lpstr>
      <vt:lpstr>'x-721'!TABLE_SECTION_1</vt:lpstr>
      <vt:lpstr>'x-722'!TABLE_SECTION_1</vt:lpstr>
      <vt:lpstr>'x-723'!TABLE_SECTION_1</vt:lpstr>
      <vt:lpstr>'x-724'!TABLE_SECTION_1</vt:lpstr>
      <vt:lpstr>'x-725'!TABLE_SECTION_1</vt:lpstr>
      <vt:lpstr>'x-726'!TABLE_SECTION_1</vt:lpstr>
      <vt:lpstr>'x-727'!TABLE_SECTION_1</vt:lpstr>
      <vt:lpstr>'x-728'!TABLE_SECTION_1</vt:lpstr>
      <vt:lpstr>'x-729'!TABLE_SECTION_1</vt:lpstr>
      <vt:lpstr>'x-811'!TABLE_SECTION_1</vt:lpstr>
      <vt:lpstr>'x-812'!TABLE_SECTION_1</vt:lpstr>
      <vt:lpstr>'x-813'!TABLE_SECTION_1</vt:lpstr>
      <vt:lpstr>'x-814'!TABLE_SECTION_1</vt:lpstr>
      <vt:lpstr>'x-408'!TABLE_SECTION_2</vt:lpstr>
      <vt:lpstr>'x-412'!TABLE_SECTION_2</vt:lpstr>
      <vt:lpstr>'x-610'!TABLE_SECTION_2</vt:lpstr>
      <vt:lpstr>'x-611'!TABLE_SECTION_2</vt:lpstr>
      <vt:lpstr>'x-717'!TABLE_SECTION_2</vt:lpstr>
      <vt:lpstr>'x-718'!TABLE_SECTION_2</vt:lpstr>
      <vt:lpstr>'x-719'!TABLE_SECTION_2</vt:lpstr>
      <vt:lpstr>'x-728'!TABLE_SECTION_2</vt:lpstr>
      <vt:lpstr>'x-717'!TABLE_SECTION_3</vt:lpstr>
      <vt:lpstr>'x-718'!TABLE_SECTION_3</vt:lpstr>
      <vt:lpstr>'x-717'!TABLE_SECTION_4</vt:lpstr>
      <vt:lpstr>'x-001'!TABLE_SECTION_NUMBER</vt:lpstr>
      <vt:lpstr>'x-201'!TABLE_SECTION_NUMBER</vt:lpstr>
      <vt:lpstr>'x-202'!TABLE_SECTION_NUMBER</vt:lpstr>
      <vt:lpstr>'x-203'!TABLE_SECTION_NUMBER</vt:lpstr>
      <vt:lpstr>'x-204'!TABLE_SECTION_NUMBER</vt:lpstr>
      <vt:lpstr>'x-206'!TABLE_SECTION_NUMBER</vt:lpstr>
      <vt:lpstr>'x-207'!TABLE_SECTION_NUMBER</vt:lpstr>
      <vt:lpstr>'x-208'!TABLE_SECTION_NUMBER</vt:lpstr>
      <vt:lpstr>'x-210'!TABLE_SECTION_NUMBER</vt:lpstr>
      <vt:lpstr>'x-211'!TABLE_SECTION_NUMBER</vt:lpstr>
      <vt:lpstr>'x-214'!TABLE_SECTION_NUMBER</vt:lpstr>
      <vt:lpstr>'x-215'!TABLE_SECTION_NUMBER</vt:lpstr>
      <vt:lpstr>'x-216'!TABLE_SECTION_NUMBER</vt:lpstr>
      <vt:lpstr>'x-217'!TABLE_SECTION_NUMBER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'x-408'!TABLE_SECTION_NUMBER</vt:lpstr>
      <vt:lpstr>'x-409'!TABLE_SECTION_NUMBER</vt:lpstr>
      <vt:lpstr>'x-410'!TABLE_SECTION_NUMBER</vt:lpstr>
      <vt:lpstr>'x-411'!TABLE_SECTION_NUMBER</vt:lpstr>
      <vt:lpstr>'x-412'!TABLE_SECTION_NUMBER</vt:lpstr>
      <vt:lpstr>'x-413'!TABLE_SECTION_NUMBER</vt:lpstr>
      <vt:lpstr>'x-416'!TABLE_SECTION_NUMBER</vt:lpstr>
      <vt:lpstr>'x-417'!TABLE_SECTION_NUMBER</vt:lpstr>
      <vt:lpstr>'x-418'!TABLE_SECTION_NUMBER</vt:lpstr>
      <vt:lpstr>'x-419'!TABLE_SECTION_NUMBER</vt:lpstr>
      <vt:lpstr>'x-420'!TABLE_SECTION_NUMBER</vt:lpstr>
      <vt:lpstr>'x-421'!TABLE_SECTION_NUMBER</vt:lpstr>
      <vt:lpstr>'x-422'!TABLE_SECTION_NUMBER</vt:lpstr>
      <vt:lpstr>'x-423'!TABLE_SECTION_NUMBER</vt:lpstr>
      <vt:lpstr>'x-424'!TABLE_SECTION_NUMBER</vt:lpstr>
      <vt:lpstr>'x-501'!TABLE_SECTION_NUMBER</vt:lpstr>
      <vt:lpstr>'x-502'!TABLE_SECTION_NUMBER</vt:lpstr>
      <vt:lpstr>'x-503'!TABLE_SECTION_NUMBER</vt:lpstr>
      <vt:lpstr>'x-601'!TABLE_SECTION_NUMBER</vt:lpstr>
      <vt:lpstr>'x-603'!TABLE_SECTION_NUMBER</vt:lpstr>
      <vt:lpstr>'x-604'!TABLE_SECTION_NUMBER</vt:lpstr>
      <vt:lpstr>'x-605'!TABLE_SECTION_NUMBER</vt:lpstr>
      <vt:lpstr>'x-606'!TABLE_SECTION_NUMBER</vt:lpstr>
      <vt:lpstr>'x-607'!TABLE_SECTION_NUMBER</vt:lpstr>
      <vt:lpstr>'x-608'!TABLE_SECTION_NUMBER</vt:lpstr>
      <vt:lpstr>'x-610'!TABLE_SECTION_NUMBER</vt:lpstr>
      <vt:lpstr>'x-611'!TABLE_SECTION_NUMBER</vt:lpstr>
      <vt:lpstr>'x-612'!TABLE_SECTION_NUMBER</vt:lpstr>
      <vt:lpstr>'x-613'!TABLE_SECTION_NUMBER</vt:lpstr>
      <vt:lpstr>'x-701'!TABLE_SECTION_NUMBER</vt:lpstr>
      <vt:lpstr>'x-702'!TABLE_SECTION_NUMBER</vt:lpstr>
      <vt:lpstr>'x-703'!TABLE_SECTION_NUMBER</vt:lpstr>
      <vt:lpstr>'x-704'!TABLE_SECTION_NUMBER</vt:lpstr>
      <vt:lpstr>'x-705'!TABLE_SECTION_NUMBER</vt:lpstr>
      <vt:lpstr>'x-706'!TABLE_SECTION_NUMBER</vt:lpstr>
      <vt:lpstr>'x-707'!TABLE_SECTION_NUMBER</vt:lpstr>
      <vt:lpstr>'x-708'!TABLE_SECTION_NUMBER</vt:lpstr>
      <vt:lpstr>'x-709'!TABLE_SECTION_NUMBER</vt:lpstr>
      <vt:lpstr>'x-710'!TABLE_SECTION_NUMBER</vt:lpstr>
      <vt:lpstr>'x-711'!TABLE_SECTION_NUMBER</vt:lpstr>
      <vt:lpstr>'x-717'!TABLE_SECTION_NUMBER</vt:lpstr>
      <vt:lpstr>'x-718'!TABLE_SECTION_NUMBER</vt:lpstr>
      <vt:lpstr>'x-719'!TABLE_SECTION_NUMBER</vt:lpstr>
      <vt:lpstr>'x-720'!TABLE_SECTION_NUMBER</vt:lpstr>
      <vt:lpstr>'x-721'!TABLE_SECTION_NUMBER</vt:lpstr>
      <vt:lpstr>'x-722'!TABLE_SECTION_NUMBER</vt:lpstr>
      <vt:lpstr>'x-723'!TABLE_SECTION_NUMBER</vt:lpstr>
      <vt:lpstr>'x-724'!TABLE_SECTION_NUMBER</vt:lpstr>
      <vt:lpstr>'x-725'!TABLE_SECTION_NUMBER</vt:lpstr>
      <vt:lpstr>'x-726'!TABLE_SECTION_NUMBER</vt:lpstr>
      <vt:lpstr>'x-727'!TABLE_SECTION_NUMBER</vt:lpstr>
      <vt:lpstr>'x-728'!TABLE_SECTION_NUMBER</vt:lpstr>
      <vt:lpstr>'x-729'!TABLE_SECTION_NUMBER</vt:lpstr>
      <vt:lpstr>'x-811'!TABLE_SECTION_NUMBER</vt:lpstr>
      <vt:lpstr>'x-812'!TABLE_SECTION_NUMBER</vt:lpstr>
      <vt:lpstr>'x-813'!TABLE_SECTION_NUMBER</vt:lpstr>
      <vt:lpstr>'x-814'!TABLE_SECTION_NUMBER</vt:lpstr>
      <vt:lpstr>TABLE_SECTION_NUMBER</vt:lpstr>
      <vt:lpstr>'x-001'!TABLE_SECTION_NUMBER_1</vt:lpstr>
      <vt:lpstr>'x-201'!TABLE_SECTION_NUMBER_1</vt:lpstr>
      <vt:lpstr>'x-202'!TABLE_SECTION_NUMBER_1</vt:lpstr>
      <vt:lpstr>'x-203'!TABLE_SECTION_NUMBER_1</vt:lpstr>
      <vt:lpstr>'x-204'!TABLE_SECTION_NUMBER_1</vt:lpstr>
      <vt:lpstr>'x-206'!TABLE_SECTION_NUMBER_1</vt:lpstr>
      <vt:lpstr>'x-207'!TABLE_SECTION_NUMBER_1</vt:lpstr>
      <vt:lpstr>'x-208'!TABLE_SECTION_NUMBER_1</vt:lpstr>
      <vt:lpstr>'x-210'!TABLE_SECTION_NUMBER_1</vt:lpstr>
      <vt:lpstr>'x-211'!TABLE_SECTION_NUMBER_1</vt:lpstr>
      <vt:lpstr>'x-214'!TABLE_SECTION_NUMBER_1</vt:lpstr>
      <vt:lpstr>'x-215'!TABLE_SECTION_NUMBER_1</vt:lpstr>
      <vt:lpstr>'x-216'!TABLE_SECTION_NUMBER_1</vt:lpstr>
      <vt:lpstr>'x-217'!TABLE_SECTION_NUMBER_1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'x-408'!TABLE_SECTION_NUMBER_1</vt:lpstr>
      <vt:lpstr>'x-409'!TABLE_SECTION_NUMBER_1</vt:lpstr>
      <vt:lpstr>'x-410'!TABLE_SECTION_NUMBER_1</vt:lpstr>
      <vt:lpstr>'x-411'!TABLE_SECTION_NUMBER_1</vt:lpstr>
      <vt:lpstr>'x-412'!TABLE_SECTION_NUMBER_1</vt:lpstr>
      <vt:lpstr>'x-413'!TABLE_SECTION_NUMBER_1</vt:lpstr>
      <vt:lpstr>'x-416'!TABLE_SECTION_NUMBER_1</vt:lpstr>
      <vt:lpstr>'x-417'!TABLE_SECTION_NUMBER_1</vt:lpstr>
      <vt:lpstr>'x-418'!TABLE_SECTION_NUMBER_1</vt:lpstr>
      <vt:lpstr>'x-419'!TABLE_SECTION_NUMBER_1</vt:lpstr>
      <vt:lpstr>'x-420'!TABLE_SECTION_NUMBER_1</vt:lpstr>
      <vt:lpstr>'x-421'!TABLE_SECTION_NUMBER_1</vt:lpstr>
      <vt:lpstr>'x-422'!TABLE_SECTION_NUMBER_1</vt:lpstr>
      <vt:lpstr>'x-423'!TABLE_SECTION_NUMBER_1</vt:lpstr>
      <vt:lpstr>'x-424'!TABLE_SECTION_NUMBER_1</vt:lpstr>
      <vt:lpstr>'x-501'!TABLE_SECTION_NUMBER_1</vt:lpstr>
      <vt:lpstr>'x-502'!TABLE_SECTION_NUMBER_1</vt:lpstr>
      <vt:lpstr>'x-503'!TABLE_SECTION_NUMBER_1</vt:lpstr>
      <vt:lpstr>'x-601'!TABLE_SECTION_NUMBER_1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'x-610'!TABLE_SECTION_NUMBER_1</vt:lpstr>
      <vt:lpstr>'x-611'!TABLE_SECTION_NUMBER_1</vt:lpstr>
      <vt:lpstr>'x-612'!TABLE_SECTION_NUMBER_1</vt:lpstr>
      <vt:lpstr>'x-613'!TABLE_SECTION_NUMBER_1</vt:lpstr>
      <vt:lpstr>'x-701'!TABLE_SECTION_NUMBER_1</vt:lpstr>
      <vt:lpstr>'x-702'!TABLE_SECTION_NUMBER_1</vt:lpstr>
      <vt:lpstr>'x-703'!TABLE_SECTION_NUMBER_1</vt:lpstr>
      <vt:lpstr>'x-704'!TABLE_SECTION_NUMBER_1</vt:lpstr>
      <vt:lpstr>'x-705'!TABLE_SECTION_NUMBER_1</vt:lpstr>
      <vt:lpstr>'x-706'!TABLE_SECTION_NUMBER_1</vt:lpstr>
      <vt:lpstr>'x-707'!TABLE_SECTION_NUMBER_1</vt:lpstr>
      <vt:lpstr>'x-708'!TABLE_SECTION_NUMBER_1</vt:lpstr>
      <vt:lpstr>'x-709'!TABLE_SECTION_NUMBER_1</vt:lpstr>
      <vt:lpstr>'x-710'!TABLE_SECTION_NUMBER_1</vt:lpstr>
      <vt:lpstr>'x-711'!TABLE_SECTION_NUMBER_1</vt:lpstr>
      <vt:lpstr>'x-717'!TABLE_SECTION_NUMBER_1</vt:lpstr>
      <vt:lpstr>'x-718'!TABLE_SECTION_NUMBER_1</vt:lpstr>
      <vt:lpstr>'x-719'!TABLE_SECTION_NUMBER_1</vt:lpstr>
      <vt:lpstr>'x-720'!TABLE_SECTION_NUMBER_1</vt:lpstr>
      <vt:lpstr>'x-721'!TABLE_SECTION_NUMBER_1</vt:lpstr>
      <vt:lpstr>'x-722'!TABLE_SECTION_NUMBER_1</vt:lpstr>
      <vt:lpstr>'x-723'!TABLE_SECTION_NUMBER_1</vt:lpstr>
      <vt:lpstr>'x-724'!TABLE_SECTION_NUMBER_1</vt:lpstr>
      <vt:lpstr>'x-725'!TABLE_SECTION_NUMBER_1</vt:lpstr>
      <vt:lpstr>'x-726'!TABLE_SECTION_NUMBER_1</vt:lpstr>
      <vt:lpstr>'x-727'!TABLE_SECTION_NUMBER_1</vt:lpstr>
      <vt:lpstr>'x-728'!TABLE_SECTION_NUMBER_1</vt:lpstr>
      <vt:lpstr>'x-729'!TABLE_SECTION_NUMBER_1</vt:lpstr>
      <vt:lpstr>'x-811'!TABLE_SECTION_NUMBER_1</vt:lpstr>
      <vt:lpstr>'x-812'!TABLE_SECTION_NUMBER_1</vt:lpstr>
      <vt:lpstr>'x-813'!TABLE_SECTION_NUMBER_1</vt:lpstr>
      <vt:lpstr>'x-814'!TABLE_SECTION_NUMBER_1</vt:lpstr>
      <vt:lpstr>'x-408'!TABLE_SECTION_NUMBER_2</vt:lpstr>
      <vt:lpstr>'x-412'!TABLE_SECTION_NUMBER_2</vt:lpstr>
      <vt:lpstr>'x-610'!TABLE_SECTION_NUMBER_2</vt:lpstr>
      <vt:lpstr>'x-611'!TABLE_SECTION_NUMBER_2</vt:lpstr>
      <vt:lpstr>'x-717'!TABLE_SECTION_NUMBER_2</vt:lpstr>
      <vt:lpstr>'x-718'!TABLE_SECTION_NUMBER_2</vt:lpstr>
      <vt:lpstr>'x-719'!TABLE_SECTION_NUMBER_2</vt:lpstr>
      <vt:lpstr>'x-728'!TABLE_SECTION_NUMBER_2</vt:lpstr>
      <vt:lpstr>'x-717'!TABLE_SECTION_NUMBER_3</vt:lpstr>
      <vt:lpstr>'x-718'!TABLE_SECTION_NUMBER_3</vt:lpstr>
      <vt:lpstr>'x-717'!TABLE_SECTION_NUMBER_4</vt:lpstr>
      <vt:lpstr>'x-001'!TABLE_SERIES_NUMBER</vt:lpstr>
      <vt:lpstr>'x-201'!TABLE_SERIES_NUMBER</vt:lpstr>
      <vt:lpstr>'x-202'!TABLE_SERIES_NUMBER</vt:lpstr>
      <vt:lpstr>'x-203'!TABLE_SERIES_NUMBER</vt:lpstr>
      <vt:lpstr>'x-204'!TABLE_SERIES_NUMBER</vt:lpstr>
      <vt:lpstr>'x-206'!TABLE_SERIES_NUMBER</vt:lpstr>
      <vt:lpstr>'x-207'!TABLE_SERIES_NUMBER</vt:lpstr>
      <vt:lpstr>'x-208'!TABLE_SERIES_NUMBER</vt:lpstr>
      <vt:lpstr>'x-210'!TABLE_SERIES_NUMBER</vt:lpstr>
      <vt:lpstr>'x-211'!TABLE_SERIES_NUMBER</vt:lpstr>
      <vt:lpstr>'x-214'!TABLE_SERIES_NUMBER</vt:lpstr>
      <vt:lpstr>'x-215'!TABLE_SERIES_NUMBER</vt:lpstr>
      <vt:lpstr>'x-216'!TABLE_SERIES_NUMBER</vt:lpstr>
      <vt:lpstr>'x-217'!TABLE_SERIES_NUMBER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'x-408'!TABLE_SERIES_NUMBER</vt:lpstr>
      <vt:lpstr>'x-409'!TABLE_SERIES_NUMBER</vt:lpstr>
      <vt:lpstr>'x-410'!TABLE_SERIES_NUMBER</vt:lpstr>
      <vt:lpstr>'x-411'!TABLE_SERIES_NUMBER</vt:lpstr>
      <vt:lpstr>'x-412'!TABLE_SERIES_NUMBER</vt:lpstr>
      <vt:lpstr>'x-413'!TABLE_SERIES_NUMBER</vt:lpstr>
      <vt:lpstr>'x-416'!TABLE_SERIES_NUMBER</vt:lpstr>
      <vt:lpstr>'x-417'!TABLE_SERIES_NUMBER</vt:lpstr>
      <vt:lpstr>'x-418'!TABLE_SERIES_NUMBER</vt:lpstr>
      <vt:lpstr>'x-419'!TABLE_SERIES_NUMBER</vt:lpstr>
      <vt:lpstr>'x-420'!TABLE_SERIES_NUMBER</vt:lpstr>
      <vt:lpstr>'x-421'!TABLE_SERIES_NUMBER</vt:lpstr>
      <vt:lpstr>'x-422'!TABLE_SERIES_NUMBER</vt:lpstr>
      <vt:lpstr>'x-423'!TABLE_SERIES_NUMBER</vt:lpstr>
      <vt:lpstr>'x-424'!TABLE_SERIES_NUMBER</vt:lpstr>
      <vt:lpstr>'x-501'!TABLE_SERIES_NUMBER</vt:lpstr>
      <vt:lpstr>'x-502'!TABLE_SERIES_NUMBER</vt:lpstr>
      <vt:lpstr>'x-503'!TABLE_SERIES_NUMBER</vt:lpstr>
      <vt:lpstr>'x-601'!TABLE_SERIES_NUMBER</vt:lpstr>
      <vt:lpstr>'x-603'!TABLE_SERIES_NUMBER</vt:lpstr>
      <vt:lpstr>'x-604'!TABLE_SERIES_NUMBER</vt:lpstr>
      <vt:lpstr>'x-605'!TABLE_SERIES_NUMBER</vt:lpstr>
      <vt:lpstr>'x-606'!TABLE_SERIES_NUMBER</vt:lpstr>
      <vt:lpstr>'x-607'!TABLE_SERIES_NUMBER</vt:lpstr>
      <vt:lpstr>'x-608'!TABLE_SERIES_NUMBER</vt:lpstr>
      <vt:lpstr>'x-610'!TABLE_SERIES_NUMBER</vt:lpstr>
      <vt:lpstr>'x-611'!TABLE_SERIES_NUMBER</vt:lpstr>
      <vt:lpstr>'x-612'!TABLE_SERIES_NUMBER</vt:lpstr>
      <vt:lpstr>'x-613'!TABLE_SERIES_NUMBER</vt:lpstr>
      <vt:lpstr>'x-701'!TABLE_SERIES_NUMBER</vt:lpstr>
      <vt:lpstr>'x-702'!TABLE_SERIES_NUMBER</vt:lpstr>
      <vt:lpstr>'x-703'!TABLE_SERIES_NUMBER</vt:lpstr>
      <vt:lpstr>'x-704'!TABLE_SERIES_NUMBER</vt:lpstr>
      <vt:lpstr>'x-705'!TABLE_SERIES_NUMBER</vt:lpstr>
      <vt:lpstr>'x-706'!TABLE_SERIES_NUMBER</vt:lpstr>
      <vt:lpstr>'x-707'!TABLE_SERIES_NUMBER</vt:lpstr>
      <vt:lpstr>'x-708'!TABLE_SERIES_NUMBER</vt:lpstr>
      <vt:lpstr>'x-709'!TABLE_SERIES_NUMBER</vt:lpstr>
      <vt:lpstr>'x-710'!TABLE_SERIES_NUMBER</vt:lpstr>
      <vt:lpstr>'x-711'!TABLE_SERIES_NUMBER</vt:lpstr>
      <vt:lpstr>'x-717'!TABLE_SERIES_NUMBER</vt:lpstr>
      <vt:lpstr>'x-718'!TABLE_SERIES_NUMBER</vt:lpstr>
      <vt:lpstr>'x-719'!TABLE_SERIES_NUMBER</vt:lpstr>
      <vt:lpstr>'x-720'!TABLE_SERIES_NUMBER</vt:lpstr>
      <vt:lpstr>'x-721'!TABLE_SERIES_NUMBER</vt:lpstr>
      <vt:lpstr>'x-722'!TABLE_SERIES_NUMBER</vt:lpstr>
      <vt:lpstr>'x-723'!TABLE_SERIES_NUMBER</vt:lpstr>
      <vt:lpstr>'x-724'!TABLE_SERIES_NUMBER</vt:lpstr>
      <vt:lpstr>'x-725'!TABLE_SERIES_NUMBER</vt:lpstr>
      <vt:lpstr>'x-726'!TABLE_SERIES_NUMBER</vt:lpstr>
      <vt:lpstr>'x-727'!TABLE_SERIES_NUMBER</vt:lpstr>
      <vt:lpstr>'x-728'!TABLE_SERIES_NUMBER</vt:lpstr>
      <vt:lpstr>'x-729'!TABLE_SERIES_NUMBER</vt:lpstr>
      <vt:lpstr>'x-811'!TABLE_SERIES_NUMBER</vt:lpstr>
      <vt:lpstr>'x-812'!TABLE_SERIES_NUMBER</vt:lpstr>
      <vt:lpstr>'x-813'!TABLE_SERIES_NUMBER</vt:lpstr>
      <vt:lpstr>'x-814'!TABLE_SERIES_NUMBER</vt:lpstr>
      <vt:lpstr>TABLE_SERIES_NUMBER</vt:lpstr>
      <vt:lpstr>'x-001'!TABLE_SERIES_NUMBER_1</vt:lpstr>
      <vt:lpstr>'x-201'!TABLE_SERIES_NUMBER_1</vt:lpstr>
      <vt:lpstr>'x-202'!TABLE_SERIES_NUMBER_1</vt:lpstr>
      <vt:lpstr>'x-203'!TABLE_SERIES_NUMBER_1</vt:lpstr>
      <vt:lpstr>'x-204'!TABLE_SERIES_NUMBER_1</vt:lpstr>
      <vt:lpstr>'x-206'!TABLE_SERIES_NUMBER_1</vt:lpstr>
      <vt:lpstr>'x-207'!TABLE_SERIES_NUMBER_1</vt:lpstr>
      <vt:lpstr>'x-208'!TABLE_SERIES_NUMBER_1</vt:lpstr>
      <vt:lpstr>'x-210'!TABLE_SERIES_NUMBER_1</vt:lpstr>
      <vt:lpstr>'x-211'!TABLE_SERIES_NUMBER_1</vt:lpstr>
      <vt:lpstr>'x-214'!TABLE_SERIES_NUMBER_1</vt:lpstr>
      <vt:lpstr>'x-215'!TABLE_SERIES_NUMBER_1</vt:lpstr>
      <vt:lpstr>'x-216'!TABLE_SERIES_NUMBER_1</vt:lpstr>
      <vt:lpstr>'x-217'!TABLE_SERIES_NUMBER_1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'x-408'!TABLE_SERIES_NUMBER_1</vt:lpstr>
      <vt:lpstr>'x-409'!TABLE_SERIES_NUMBER_1</vt:lpstr>
      <vt:lpstr>'x-410'!TABLE_SERIES_NUMBER_1</vt:lpstr>
      <vt:lpstr>'x-411'!TABLE_SERIES_NUMBER_1</vt:lpstr>
      <vt:lpstr>'x-412'!TABLE_SERIES_NUMBER_1</vt:lpstr>
      <vt:lpstr>'x-413'!TABLE_SERIES_NUMBER_1</vt:lpstr>
      <vt:lpstr>'x-416'!TABLE_SERIES_NUMBER_1</vt:lpstr>
      <vt:lpstr>'x-417'!TABLE_SERIES_NUMBER_1</vt:lpstr>
      <vt:lpstr>'x-418'!TABLE_SERIES_NUMBER_1</vt:lpstr>
      <vt:lpstr>'x-419'!TABLE_SERIES_NUMBER_1</vt:lpstr>
      <vt:lpstr>'x-420'!TABLE_SERIES_NUMBER_1</vt:lpstr>
      <vt:lpstr>'x-421'!TABLE_SERIES_NUMBER_1</vt:lpstr>
      <vt:lpstr>'x-422'!TABLE_SERIES_NUMBER_1</vt:lpstr>
      <vt:lpstr>'x-423'!TABLE_SERIES_NUMBER_1</vt:lpstr>
      <vt:lpstr>'x-424'!TABLE_SERIES_NUMBER_1</vt:lpstr>
      <vt:lpstr>'x-501'!TABLE_SERIES_NUMBER_1</vt:lpstr>
      <vt:lpstr>'x-502'!TABLE_SERIES_NUMBER_1</vt:lpstr>
      <vt:lpstr>'x-503'!TABLE_SERIES_NUMBER_1</vt:lpstr>
      <vt:lpstr>'x-601'!TABLE_SERIES_NUMBER_1</vt:lpstr>
      <vt:lpstr>'x-603'!TABLE_SERIES_NUMBER_1</vt:lpstr>
      <vt:lpstr>'x-604'!TABLE_SERIES_NUMBER_1</vt:lpstr>
      <vt:lpstr>'x-605'!TABLE_SERIES_NUMBER_1</vt:lpstr>
      <vt:lpstr>'x-606'!TABLE_SERIES_NUMBER_1</vt:lpstr>
      <vt:lpstr>'x-607'!TABLE_SERIES_NUMBER_1</vt:lpstr>
      <vt:lpstr>'x-608'!TABLE_SERIES_NUMBER_1</vt:lpstr>
      <vt:lpstr>'x-610'!TABLE_SERIES_NUMBER_1</vt:lpstr>
      <vt:lpstr>'x-611'!TABLE_SERIES_NUMBER_1</vt:lpstr>
      <vt:lpstr>'x-612'!TABLE_SERIES_NUMBER_1</vt:lpstr>
      <vt:lpstr>'x-613'!TABLE_SERIES_NUMBER_1</vt:lpstr>
      <vt:lpstr>'x-701'!TABLE_SERIES_NUMBER_1</vt:lpstr>
      <vt:lpstr>'x-702'!TABLE_SERIES_NUMBER_1</vt:lpstr>
      <vt:lpstr>'x-703'!TABLE_SERIES_NUMBER_1</vt:lpstr>
      <vt:lpstr>'x-704'!TABLE_SERIES_NUMBER_1</vt:lpstr>
      <vt:lpstr>'x-705'!TABLE_SERIES_NUMBER_1</vt:lpstr>
      <vt:lpstr>'x-706'!TABLE_SERIES_NUMBER_1</vt:lpstr>
      <vt:lpstr>'x-707'!TABLE_SERIES_NUMBER_1</vt:lpstr>
      <vt:lpstr>'x-708'!TABLE_SERIES_NUMBER_1</vt:lpstr>
      <vt:lpstr>'x-709'!TABLE_SERIES_NUMBER_1</vt:lpstr>
      <vt:lpstr>'x-710'!TABLE_SERIES_NUMBER_1</vt:lpstr>
      <vt:lpstr>'x-711'!TABLE_SERIES_NUMBER_1</vt:lpstr>
      <vt:lpstr>'x-717'!TABLE_SERIES_NUMBER_1</vt:lpstr>
      <vt:lpstr>'x-718'!TABLE_SERIES_NUMBER_1</vt:lpstr>
      <vt:lpstr>'x-719'!TABLE_SERIES_NUMBER_1</vt:lpstr>
      <vt:lpstr>'x-720'!TABLE_SERIES_NUMBER_1</vt:lpstr>
      <vt:lpstr>'x-721'!TABLE_SERIES_NUMBER_1</vt:lpstr>
      <vt:lpstr>'x-722'!TABLE_SERIES_NUMBER_1</vt:lpstr>
      <vt:lpstr>'x-723'!TABLE_SERIES_NUMBER_1</vt:lpstr>
      <vt:lpstr>'x-724'!TABLE_SERIES_NUMBER_1</vt:lpstr>
      <vt:lpstr>'x-725'!TABLE_SERIES_NUMBER_1</vt:lpstr>
      <vt:lpstr>'x-726'!TABLE_SERIES_NUMBER_1</vt:lpstr>
      <vt:lpstr>'x-727'!TABLE_SERIES_NUMBER_1</vt:lpstr>
      <vt:lpstr>'x-728'!TABLE_SERIES_NUMBER_1</vt:lpstr>
      <vt:lpstr>'x-729'!TABLE_SERIES_NUMBER_1</vt:lpstr>
      <vt:lpstr>'x-811'!TABLE_SERIES_NUMBER_1</vt:lpstr>
      <vt:lpstr>'x-812'!TABLE_SERIES_NUMBER_1</vt:lpstr>
      <vt:lpstr>'x-813'!TABLE_SERIES_NUMBER_1</vt:lpstr>
      <vt:lpstr>'x-814'!TABLE_SERIES_NUMBER_1</vt:lpstr>
      <vt:lpstr>'x-408'!TABLE_SERIES_NUMBER_2</vt:lpstr>
      <vt:lpstr>'x-412'!TABLE_SERIES_NUMBER_2</vt:lpstr>
      <vt:lpstr>'x-610'!TABLE_SERIES_NUMBER_2</vt:lpstr>
      <vt:lpstr>'x-611'!TABLE_SERIES_NUMBER_2</vt:lpstr>
      <vt:lpstr>'x-717'!TABLE_SERIES_NUMBER_2</vt:lpstr>
      <vt:lpstr>'x-718'!TABLE_SERIES_NUMBER_2</vt:lpstr>
      <vt:lpstr>'x-719'!TABLE_SERIES_NUMBER_2</vt:lpstr>
      <vt:lpstr>'x-728'!TABLE_SERIES_NUMBER_2</vt:lpstr>
      <vt:lpstr>'x-717'!TABLE_SERIES_NUMBER_3</vt:lpstr>
      <vt:lpstr>'x-718'!TABLE_SERIES_NUMBER_3</vt:lpstr>
      <vt:lpstr>'x-717'!TABLE_SERIES_NUMBER_4</vt:lpstr>
      <vt:lpstr>title</vt:lpstr>
      <vt:lpstr>title_new</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Harris, Christopher - GAD</cp:lastModifiedBy>
  <cp:lastPrinted>2018-04-16T10:00:14Z</cp:lastPrinted>
  <dcterms:created xsi:type="dcterms:W3CDTF">2007-01-30T12:07:56Z</dcterms:created>
  <dcterms:modified xsi:type="dcterms:W3CDTF">2025-02-28T22:42:30Z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y fmtid="{D5CDD505-2E9C-101B-9397-08002B2CF9AE}" pid="4" name="ContentTypeId">
    <vt:lpwstr>0x010100F3DA492754083E45834DB37B66A75980002A3B63146CD44B419A2F18985232D5ED</vt:lpwstr>
  </property>
  <property fmtid="{D5CDD505-2E9C-101B-9397-08002B2CF9AE}" pid="5" name="_dlc_DocIdItemGuid">
    <vt:lpwstr>3713a4d5-a11f-409a-adb9-906e149e6d77</vt:lpwstr>
  </property>
  <property fmtid="{D5CDD505-2E9C-101B-9397-08002B2CF9AE}" pid="6" name="HMT_DocumentType">
    <vt:lpwstr>1;#Other|150be646-4ed5-450e-b2aa-5a7d8e5fc7d1</vt:lpwstr>
  </property>
  <property fmtid="{D5CDD505-2E9C-101B-9397-08002B2CF9AE}" pid="7" name="HMT_Group">
    <vt:lpwstr/>
  </property>
  <property fmtid="{D5CDD505-2E9C-101B-9397-08002B2CF9AE}" pid="8" name="MediaServiceImageTags">
    <vt:lpwstr/>
  </property>
  <property fmtid="{D5CDD505-2E9C-101B-9397-08002B2CF9AE}" pid="9" name="HMT_SubTeam">
    <vt:lpwstr/>
  </property>
  <property fmtid="{D5CDD505-2E9C-101B-9397-08002B2CF9AE}" pid="10" name="HMT_Team">
    <vt:lpwstr/>
  </property>
  <property fmtid="{D5CDD505-2E9C-101B-9397-08002B2CF9AE}" pid="11" name="HMT_Category">
    <vt:lpwstr/>
  </property>
  <property fmtid="{D5CDD505-2E9C-101B-9397-08002B2CF9AE}" pid="12" name="HMT_Classification">
    <vt:lpwstr/>
  </property>
</Properties>
</file>