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88D74762-C489-4965-B160-A8D86F592C97}" xr6:coauthVersionLast="47" xr6:coauthVersionMax="47" xr10:uidLastSave="{00000000-0000-0000-0000-000000000000}"/>
  <bookViews>
    <workbookView xWindow="-110" yWindow="-110" windowWidth="22780" windowHeight="14540" tabRatio="712" firstSheet="3" activeTab="3" xr2:uid="{00000000-000D-0000-FFFF-FFFF00000000}"/>
  </bookViews>
  <sheets>
    <sheet name="Cover" sheetId="1" r:id="rId1"/>
    <sheet name="Purpose of spreadsheet" sheetId="77" r:id="rId2"/>
    <sheet name="Version Control" sheetId="78" r:id="rId3"/>
    <sheet name="Factor List" sheetId="200" r:id="rId4"/>
    <sheet name="Summary - LGPS_EW" sheetId="99" state="hidden" r:id="rId5"/>
    <sheet name="x-Series Number" sheetId="102" state="hidden" r:id="rId6"/>
    <sheet name="AnnGenHiddenLists" sheetId="185" state="hidden" r:id="rId7"/>
    <sheet name="Assumptions" sheetId="205" r:id="rId8"/>
    <sheet name="x-201" sheetId="107" r:id="rId9"/>
    <sheet name="x-202" sheetId="108" r:id="rId10"/>
    <sheet name="x-203" sheetId="109" r:id="rId11"/>
    <sheet name="x-204" sheetId="110" r:id="rId12"/>
    <sheet name="x-205" sheetId="111" r:id="rId13"/>
    <sheet name="x-206" sheetId="112" r:id="rId14"/>
    <sheet name="x-207" sheetId="113" r:id="rId15"/>
    <sheet name="x-208" sheetId="114" r:id="rId16"/>
    <sheet name="x-209" sheetId="139" r:id="rId17"/>
    <sheet name="x-210" sheetId="140" r:id="rId18"/>
    <sheet name="x-211" sheetId="141" r:id="rId19"/>
    <sheet name="x-212" sheetId="142" r:id="rId20"/>
    <sheet name="x-213" sheetId="143" r:id="rId21"/>
    <sheet name="x-214" sheetId="144" r:id="rId22"/>
    <sheet name="x-215" sheetId="145" r:id="rId23"/>
    <sheet name="x-216" sheetId="146" r:id="rId24"/>
    <sheet name="x-217" sheetId="202" r:id="rId25"/>
    <sheet name="x-219" sheetId="115" r:id="rId26"/>
    <sheet name="x-301" sheetId="116" r:id="rId27"/>
    <sheet name="x-302" sheetId="117" r:id="rId28"/>
    <sheet name="x-303" sheetId="118" r:id="rId29"/>
    <sheet name="x-304" sheetId="119" r:id="rId30"/>
    <sheet name="x-305" sheetId="120" r:id="rId31"/>
    <sheet name="x-306" sheetId="121" r:id="rId32"/>
    <sheet name="x-307" sheetId="122" r:id="rId33"/>
    <sheet name="x-308" sheetId="123" r:id="rId34"/>
    <sheet name="x-309" sheetId="157" r:id="rId35"/>
    <sheet name="x-314" sheetId="135" r:id="rId36"/>
    <sheet name="x-315" sheetId="203" r:id="rId37"/>
    <sheet name="x-316" sheetId="137" r:id="rId38"/>
    <sheet name="x-317" sheetId="204" r:id="rId39"/>
    <sheet name="x-401" sheetId="104" r:id="rId40"/>
    <sheet name="x-402" sheetId="194" r:id="rId41"/>
    <sheet name="x-501" sheetId="125" r:id="rId42"/>
    <sheet name="x-502" sheetId="126" r:id="rId43"/>
    <sheet name="x-503" sheetId="127" r:id="rId44"/>
    <sheet name="x-504" sheetId="186" r:id="rId45"/>
    <sheet name="x-505" sheetId="187" r:id="rId46"/>
    <sheet name="x-603" sheetId="192" r:id="rId47"/>
    <sheet name="x-609" sheetId="158" r:id="rId48"/>
    <sheet name="x-610" sheetId="159" r:id="rId49"/>
    <sheet name="x-701" sheetId="160" r:id="rId50"/>
    <sheet name="x-702" sheetId="161" r:id="rId51"/>
    <sheet name="x-703" sheetId="162" r:id="rId52"/>
    <sheet name="x-704" sheetId="163" r:id="rId53"/>
    <sheet name="x-705" sheetId="164" r:id="rId54"/>
    <sheet name="x-706" sheetId="165" r:id="rId55"/>
    <sheet name="x-707" sheetId="166" r:id="rId56"/>
    <sheet name="x-708" sheetId="167" r:id="rId57"/>
    <sheet name="x-711" sheetId="147" r:id="rId58"/>
    <sheet name="x-712" sheetId="148" r:id="rId59"/>
    <sheet name="x-713" sheetId="149" r:id="rId60"/>
    <sheet name="x-714" sheetId="150" r:id="rId61"/>
    <sheet name="x-715" sheetId="151" r:id="rId62"/>
    <sheet name="x-716" sheetId="152" r:id="rId63"/>
    <sheet name="x-717" sheetId="153" r:id="rId64"/>
    <sheet name="x-718" sheetId="154" r:id="rId65"/>
    <sheet name="x-719" sheetId="155" r:id="rId66"/>
    <sheet name="x-720" sheetId="156" r:id="rId67"/>
    <sheet name="x-801" sheetId="193" r:id="rId68"/>
    <sheet name="x-802" sheetId="188" r:id="rId69"/>
    <sheet name="x-803" sheetId="189" r:id="rId70"/>
    <sheet name="x-806" sheetId="190" r:id="rId71"/>
    <sheet name="x-807" sheetId="191" r:id="rId72"/>
    <sheet name="x-808" sheetId="196" r:id="rId73"/>
    <sheet name="x-809" sheetId="197" r:id="rId74"/>
    <sheet name="x-810" sheetId="198" r:id="rId75"/>
    <sheet name="x-811" sheetId="199" r:id="rId76"/>
  </sheets>
  <externalReferences>
    <externalReference r:id="rId77"/>
    <externalReference r:id="rId78"/>
  </externalReferences>
  <definedNames>
    <definedName name="_xlnm._FilterDatabase" localSheetId="3" hidden="1">'Factor List'!$A$7:$P$80</definedName>
    <definedName name="age_rng">#REF!</definedName>
    <definedName name="BASETABLESLIST">AnnGenHiddenLists!$A$4:$A$190</definedName>
    <definedName name="DATE_MODIFIED">'Version Control'!$C$44</definedName>
    <definedName name="FACTOR_LIST_AGE_DEF" localSheetId="36">#REF!</definedName>
    <definedName name="FACTOR_LIST_AGE_DEF" localSheetId="38">#REF!</definedName>
    <definedName name="FACTOR_LIST_AGE_DEF">'Factor List'!$G$7</definedName>
    <definedName name="FACTOR_LIST_CLIENT">#REF!</definedName>
    <definedName name="FACTOR_LIST_DATE_IMPLEMENTED" localSheetId="36">#REF!</definedName>
    <definedName name="FACTOR_LIST_DATE_IMPLEMENTED" localSheetId="38">#REF!</definedName>
    <definedName name="FACTOR_LIST_DATE_IMPLEMENTED">'Factor List'!$N$7</definedName>
    <definedName name="FACTOR_LIST_DATE_ISSUED" localSheetId="36">#REF!</definedName>
    <definedName name="FACTOR_LIST_DATE_ISSUED" localSheetId="38">#REF!</definedName>
    <definedName name="FACTOR_LIST_DATE_ISSUED">'Factor List'!$M$7</definedName>
    <definedName name="FACTOR_LIST_DESCRIPTION" localSheetId="36">#REF!</definedName>
    <definedName name="FACTOR_LIST_DESCRIPTION" localSheetId="38">#REF!</definedName>
    <definedName name="FACTOR_LIST_DESCRIPTION">'Factor List'!$E$7</definedName>
    <definedName name="FACTOR_LIST_FACTOR_STATUS" localSheetId="7">'[1]Factor List'!#REF!</definedName>
    <definedName name="FACTOR_LIST_FACTOR_STATUS" localSheetId="36">#REF!</definedName>
    <definedName name="FACTOR_LIST_FACTOR_STATUS" localSheetId="38">#REF!</definedName>
    <definedName name="FACTOR_LIST_FACTOR_STATUS">'Factor List'!$O$7</definedName>
    <definedName name="FACTOR_LIST_FACTOR_TYPE" localSheetId="36">#REF!</definedName>
    <definedName name="FACTOR_LIST_FACTOR_TYPE" localSheetId="38">#REF!</definedName>
    <definedName name="FACTOR_LIST_FACTOR_TYPE">'Factor List'!$D$7</definedName>
    <definedName name="FACTOR_LIST_GENDER" localSheetId="36">#REF!</definedName>
    <definedName name="FACTOR_LIST_GENDER" localSheetId="38">#REF!</definedName>
    <definedName name="FACTOR_LIST_GENDER">'Factor List'!$F$7</definedName>
    <definedName name="FACTOR_LIST_HEADINGS">#REF!</definedName>
    <definedName name="FACTOR_LIST_REFERENCE" localSheetId="36">#REF!</definedName>
    <definedName name="FACTOR_LIST_REFERENCE" localSheetId="38">#REF!</definedName>
    <definedName name="FACTOR_LIST_REFERENCE">'Factor List'!$J$7</definedName>
    <definedName name="FACTOR_LIST_REFERENCE_GUIDANCE" localSheetId="36">#REF!</definedName>
    <definedName name="FACTOR_LIST_REFERENCE_GUIDANCE" localSheetId="38">#REF!</definedName>
    <definedName name="FACTOR_LIST_REFERENCE_GUIDANCE">'Factor List'!$K$7</definedName>
    <definedName name="FACTOR_LIST_RELATED" localSheetId="36">#REF!</definedName>
    <definedName name="FACTOR_LIST_RELATED" localSheetId="38">#REF!</definedName>
    <definedName name="FACTOR_LIST_RELATED">'Factor List'!$L$7</definedName>
    <definedName name="FACTOR_LIST_SECTION">#REF!</definedName>
    <definedName name="FACTOR_LIST_SECTION_NUMBER" localSheetId="36">#REF!</definedName>
    <definedName name="FACTOR_LIST_SECTION_NUMBER" localSheetId="38">#REF!</definedName>
    <definedName name="FACTOR_LIST_SECTION_NUMBER">'Factor List'!$H$7</definedName>
    <definedName name="FACTOR_LIST_SERIES_NUMBER" localSheetId="36">#REF!</definedName>
    <definedName name="FACTOR_LIST_SERIES_NUMBER" localSheetId="38">#REF!</definedName>
    <definedName name="FACTOR_LIST_SERIES_NUMBER">'Factor List'!$I$7</definedName>
    <definedName name="FACTOR_LIST_SOURCE">#REF!</definedName>
    <definedName name="FACTOR_LIST_TABLE_ID">#REF!</definedName>
    <definedName name="FACTOR_LIST_TIMESTAMP">#REF!</definedName>
    <definedName name="FACTOR_LIST_USER_ID">#REF!</definedName>
    <definedName name="factor_table">#REF!</definedName>
    <definedName name="IMPROVEMENTSLIST">AnnGenHiddenLists!$C$4:$C$42</definedName>
    <definedName name="_xlnm.Print_Area" localSheetId="4">'Summary - LGPS_EW'!$A$1:$F$224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'x-205'!$A$26:$N$48</definedName>
    <definedName name="_xlnm.Print_Area" localSheetId="13">'x-206'!$A$26:$N$48</definedName>
    <definedName name="_xlnm.Print_Area" localSheetId="14">'x-207'!$A$26:$N$48</definedName>
    <definedName name="_xlnm.Print_Area" localSheetId="15">'x-208'!$A$26:$N$48</definedName>
    <definedName name="_xlnm.Print_Area" localSheetId="24">'x-217'!$A$26:$N$48</definedName>
    <definedName name="_xlnm.Print_Area" localSheetId="25">'x-219'!$A$26:$N$48</definedName>
    <definedName name="_xlnm.Print_Area" localSheetId="26">'x-301'!$A$26:$N$48</definedName>
    <definedName name="_xlnm.Print_Area" localSheetId="27">'x-302'!$A$26:$N$48</definedName>
    <definedName name="_xlnm.Print_Area" localSheetId="28">'x-303'!$A$26:$N$48</definedName>
    <definedName name="_xlnm.Print_Area" localSheetId="29">'x-304'!$A$26:$N$48</definedName>
    <definedName name="_xlnm.Print_Area" localSheetId="30">'x-305'!$A$26:$N$48</definedName>
    <definedName name="_xlnm.Print_Area" localSheetId="31">'x-306'!$A$26:$N$48</definedName>
    <definedName name="_xlnm.Print_Area" localSheetId="32">'x-307'!$A$26:$N$48</definedName>
    <definedName name="_xlnm.Print_Area" localSheetId="33">'x-308'!$A$26:$N$48</definedName>
    <definedName name="_xlnm.Print_Area" localSheetId="34">'x-309'!$A$26:$N$48</definedName>
    <definedName name="_xlnm.Print_Area" localSheetId="39">'x-401'!$A$26:$N$48</definedName>
    <definedName name="_xlnm.Print_Area" localSheetId="40">'x-402'!$A$26:$N$47</definedName>
    <definedName name="_xlnm.Print_Area" localSheetId="41">'x-501'!$A$26:$N$48</definedName>
    <definedName name="_xlnm.Print_Area" localSheetId="42">'x-502'!$A$26:$N$48</definedName>
    <definedName name="_xlnm.Print_Area" localSheetId="43">'x-503'!$A$26:$N$48</definedName>
    <definedName name="_xlnm.Print_Area" localSheetId="44">'x-504'!$A$26:$M$40</definedName>
    <definedName name="_xlnm.Print_Area" localSheetId="45">'x-505'!$A$26:$M$40</definedName>
    <definedName name="_xlnm.Print_Area" localSheetId="46">'x-603'!$A$26:$N$48</definedName>
    <definedName name="_xlnm.Print_Area" localSheetId="47">'x-609'!$A$26:$N$48</definedName>
    <definedName name="_xlnm.Print_Area" localSheetId="48">'x-610'!$A$26:$N$48</definedName>
    <definedName name="_xlnm.Print_Area" localSheetId="57">'x-711'!$A$26:$N$48</definedName>
    <definedName name="_xlnm.Print_Area" localSheetId="58">'x-712'!$A$26:$N$48</definedName>
    <definedName name="_xlnm.Print_Area" localSheetId="59">'x-713'!$A$26:$N$48</definedName>
    <definedName name="_xlnm.Print_Area" localSheetId="60">'x-714'!$A$26:$N$48</definedName>
    <definedName name="_xlnm.Print_Area" localSheetId="61">'x-715'!$A$26:$N$48</definedName>
    <definedName name="_xlnm.Print_Area" localSheetId="62">'x-716'!$A$26:$N$48</definedName>
    <definedName name="_xlnm.Print_Area" localSheetId="63">'x-717'!$A$26:$N$48</definedName>
    <definedName name="_xlnm.Print_Area" localSheetId="64">'x-718'!$A$26:$N$48</definedName>
    <definedName name="_xlnm.Print_Area" localSheetId="65">'x-719'!$A$26:$N$48</definedName>
    <definedName name="_xlnm.Print_Area" localSheetId="66">'x-720'!$A$26:$N$48</definedName>
    <definedName name="_xlnm.Print_Area" localSheetId="67">'x-801'!$A$26:$N$48</definedName>
    <definedName name="_xlnm.Print_Area" localSheetId="68">'x-802'!$A$26:$M$40</definedName>
    <definedName name="_xlnm.Print_Area" localSheetId="69">'x-803'!$A$26:$M$40</definedName>
    <definedName name="_xlnm.Print_Area" localSheetId="70">'x-806'!$A$26:$M$41</definedName>
    <definedName name="_xlnm.Print_Area" localSheetId="71">'x-807'!$A$26:$N$42</definedName>
    <definedName name="_xlnm.Print_Area" localSheetId="72">'x-808'!$A$26:$N$48</definedName>
    <definedName name="_xlnm.Print_Area" localSheetId="73">'x-809'!$A$26:$N$48</definedName>
    <definedName name="_xlnm.Print_Area" localSheetId="74">'x-810'!$A$26:$N$48</definedName>
    <definedName name="_xlnm.Print_Area" localSheetId="75">'x-811'!$A$26:$N$48</definedName>
    <definedName name="_xlnm.Print_Area" localSheetId="5">'x-Series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'x-216'!$B$12</definedName>
    <definedName name="TABLE_AGE_DEF" localSheetId="24">'x-217'!$B$12</definedName>
    <definedName name="TABLE_AGE_DEF" localSheetId="25">'x-219'!$B$12</definedName>
    <definedName name="TABLE_AGE_DEF" localSheetId="26">'x-301'!$B$12</definedName>
    <definedName name="TABLE_AGE_DEF" localSheetId="27">'x-302'!$B$12</definedName>
    <definedName name="TABLE_AGE_DEF" localSheetId="28">'x-303'!$B$12</definedName>
    <definedName name="TABLE_AGE_DEF" localSheetId="29">'x-304'!$B$12</definedName>
    <definedName name="TABLE_AGE_DEF" localSheetId="31">'x-306'!$B$12</definedName>
    <definedName name="TABLE_AGE_DEF" localSheetId="32">'x-307'!$B$12</definedName>
    <definedName name="TABLE_AGE_DEF" localSheetId="33">'x-308'!$B$12</definedName>
    <definedName name="TABLE_AGE_DEF" localSheetId="34">'x-309'!$B$12</definedName>
    <definedName name="TABLE_AGE_DEF" localSheetId="39">'x-401'!$B$12</definedName>
    <definedName name="TABLE_AGE_DEF" localSheetId="40">'x-402'!$B$12</definedName>
    <definedName name="TABLE_AGE_DEF" localSheetId="41">'x-501'!$B$12</definedName>
    <definedName name="TABLE_AGE_DEF" localSheetId="42">'x-502'!$B$12</definedName>
    <definedName name="TABLE_AGE_DEF" localSheetId="43">'x-503'!$B$12</definedName>
    <definedName name="TABLE_AGE_DEF" localSheetId="44">'x-504'!$B$12</definedName>
    <definedName name="TABLE_AGE_DEF" localSheetId="45">'x-505'!$B$12</definedName>
    <definedName name="TABLE_AGE_DEF" localSheetId="46">'x-603'!$B$12</definedName>
    <definedName name="TABLE_AGE_DEF" localSheetId="47">'x-609'!$B$12</definedName>
    <definedName name="TABLE_AGE_DEF" localSheetId="48">'x-610'!$B$12</definedName>
    <definedName name="TABLE_AGE_DEF" localSheetId="57">'x-711'!$B$12</definedName>
    <definedName name="TABLE_AGE_DEF" localSheetId="58">'x-712'!$B$12</definedName>
    <definedName name="TABLE_AGE_DEF" localSheetId="59">'x-713'!$B$12</definedName>
    <definedName name="TABLE_AGE_DEF" localSheetId="60">'x-714'!$B$12</definedName>
    <definedName name="TABLE_AGE_DEF" localSheetId="61">'x-715'!$B$12</definedName>
    <definedName name="TABLE_AGE_DEF" localSheetId="62">'x-716'!$B$12</definedName>
    <definedName name="TABLE_AGE_DEF" localSheetId="63">'x-717'!$B$12</definedName>
    <definedName name="TABLE_AGE_DEF" localSheetId="64">'x-718'!$B$12</definedName>
    <definedName name="TABLE_AGE_DEF" localSheetId="65">'x-719'!$B$12</definedName>
    <definedName name="TABLE_AGE_DEF" localSheetId="66">'x-720'!$B$12</definedName>
    <definedName name="TABLE_AGE_DEF" localSheetId="67">'x-801'!$B$12</definedName>
    <definedName name="TABLE_AGE_DEF" localSheetId="68">'x-802'!$B$12</definedName>
    <definedName name="TABLE_AGE_DEF" localSheetId="69">'x-803'!$B$12</definedName>
    <definedName name="TABLE_AGE_DEF" localSheetId="70">'x-806'!$B$12</definedName>
    <definedName name="TABLE_AGE_DEF" localSheetId="71">'x-807'!$B$12</definedName>
    <definedName name="TABLE_AGE_DEF" localSheetId="72">'x-808'!$B$12</definedName>
    <definedName name="TABLE_AGE_DEF" localSheetId="73">'x-809'!$B$12</definedName>
    <definedName name="TABLE_AGE_DEF" localSheetId="74">'x-810'!$B$12</definedName>
    <definedName name="TABLE_AGE_DEF" localSheetId="75">'x-811'!$B$12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24">'x-217'!$B$12</definedName>
    <definedName name="TABLE_AGE_DEF_1" localSheetId="25">'x-219'!$B$12</definedName>
    <definedName name="TABLE_AGE_DEF_1" localSheetId="26">'x-301'!$B$12</definedName>
    <definedName name="TABLE_AGE_DEF_1" localSheetId="27">'x-302'!$B$12</definedName>
    <definedName name="TABLE_AGE_DEF_1" localSheetId="28">'x-303'!$B$12</definedName>
    <definedName name="TABLE_AGE_DEF_1" localSheetId="29">'x-304'!$B$12</definedName>
    <definedName name="TABLE_AGE_DEF_1" localSheetId="30">'x-305'!$B$12</definedName>
    <definedName name="TABLE_AGE_DEF_1" localSheetId="31">'x-306'!$B$12</definedName>
    <definedName name="TABLE_AGE_DEF_1" localSheetId="32">'x-307'!$B$12</definedName>
    <definedName name="TABLE_AGE_DEF_1" localSheetId="33">'x-308'!$B$12</definedName>
    <definedName name="TABLE_AGE_DEF_1" localSheetId="34">'x-309'!$B$12</definedName>
    <definedName name="TABLE_AGE_DEF_1" localSheetId="35">'x-314'!$B$12</definedName>
    <definedName name="TABLE_AGE_DEF_1" localSheetId="37">'x-316'!$B$12</definedName>
    <definedName name="TABLE_AGE_DEF_1" localSheetId="39">'x-401'!$B$12</definedName>
    <definedName name="TABLE_AGE_DEF_1" localSheetId="40">'x-402'!$B$12</definedName>
    <definedName name="TABLE_AGE_DEF_1" localSheetId="41">'x-501'!$B$12</definedName>
    <definedName name="TABLE_AGE_DEF_1" localSheetId="42">'x-502'!$B$12</definedName>
    <definedName name="TABLE_AGE_DEF_1" localSheetId="43">'x-503'!$B$12</definedName>
    <definedName name="TABLE_AGE_DEF_1" localSheetId="44">'x-504'!$B$12</definedName>
    <definedName name="TABLE_AGE_DEF_1" localSheetId="45">'x-505'!$B$12</definedName>
    <definedName name="TABLE_AGE_DEF_1" localSheetId="46">'x-603'!$B$12</definedName>
    <definedName name="TABLE_AGE_DEF_1" localSheetId="47">'x-609'!$B$12</definedName>
    <definedName name="TABLE_AGE_DEF_1" localSheetId="48">'x-610'!$B$12</definedName>
    <definedName name="TABLE_AGE_DEF_1" localSheetId="49">'x-701'!$B$12</definedName>
    <definedName name="TABLE_AGE_DEF_1" localSheetId="50">'x-702'!$B$12</definedName>
    <definedName name="TABLE_AGE_DEF_1" localSheetId="51">'x-703'!$B$12</definedName>
    <definedName name="TABLE_AGE_DEF_1" localSheetId="52">'x-704'!$B$12</definedName>
    <definedName name="TABLE_AGE_DEF_1" localSheetId="53">'x-705'!$B$12</definedName>
    <definedName name="TABLE_AGE_DEF_1" localSheetId="54">'x-706'!$B$12</definedName>
    <definedName name="TABLE_AGE_DEF_1" localSheetId="55">'x-707'!$B$12</definedName>
    <definedName name="TABLE_AGE_DEF_1" localSheetId="56">'x-708'!$B$12</definedName>
    <definedName name="TABLE_AGE_DEF_1" localSheetId="57">'x-711'!$B$12</definedName>
    <definedName name="TABLE_AGE_DEF_1" localSheetId="58">'x-712'!$B$12</definedName>
    <definedName name="TABLE_AGE_DEF_1" localSheetId="59">'x-713'!$B$12</definedName>
    <definedName name="TABLE_AGE_DEF_1" localSheetId="60">'x-714'!$B$12</definedName>
    <definedName name="TABLE_AGE_DEF_1" localSheetId="61">'x-715'!$B$12</definedName>
    <definedName name="TABLE_AGE_DEF_1" localSheetId="62">'x-716'!$B$12</definedName>
    <definedName name="TABLE_AGE_DEF_1" localSheetId="63">'x-717'!$B$12</definedName>
    <definedName name="TABLE_AGE_DEF_1" localSheetId="64">'x-718'!$B$12</definedName>
    <definedName name="TABLE_AGE_DEF_1" localSheetId="65">'x-719'!$B$12</definedName>
    <definedName name="TABLE_AGE_DEF_1" localSheetId="66">'x-720'!$B$12</definedName>
    <definedName name="TABLE_AGE_DEF_1" localSheetId="67">'x-801'!$B$12</definedName>
    <definedName name="TABLE_AGE_DEF_1" localSheetId="68">'x-802'!$B$12</definedName>
    <definedName name="TABLE_AGE_DEF_1" localSheetId="69">'x-803'!$B$12</definedName>
    <definedName name="TABLE_AGE_DEF_1" localSheetId="70">'x-806'!$B$12</definedName>
    <definedName name="TABLE_AGE_DEF_1" localSheetId="71">'x-807'!$B$12</definedName>
    <definedName name="TABLE_AGE_DEF_1" localSheetId="72">'x-808'!$B$12</definedName>
    <definedName name="TABLE_AGE_DEF_1" localSheetId="73">'x-809'!$B$12</definedName>
    <definedName name="TABLE_AGE_DEF_1" localSheetId="74">'x-810'!$B$12</definedName>
    <definedName name="TABLE_AGE_DEF_1" localSheetId="75">'x-811'!$B$12</definedName>
    <definedName name="TABLE_AGE_DEF_2" localSheetId="41">'x-501'!$G$12</definedName>
    <definedName name="TABLE_AGE_DEF_2" localSheetId="42">'x-502'!$F$12</definedName>
    <definedName name="TABLE_AGE_DEF_2" localSheetId="43">'x-503'!$F$12</definedName>
    <definedName name="TABLE_AGE_DEF_2" localSheetId="44">'x-504'!$G$12</definedName>
    <definedName name="TABLE_AGE_DEF_2" localSheetId="45">'x-505'!$G$12</definedName>
    <definedName name="TABLE_AREA" localSheetId="8">'x-201'!$A$26:$B$65</definedName>
    <definedName name="TABLE_AREA" localSheetId="9">'x-202'!$A$26:$B$65</definedName>
    <definedName name="TABLE_AREA" localSheetId="10">'x-203'!$A$26:$B$65</definedName>
    <definedName name="TABLE_AREA" localSheetId="11">'x-204'!$A$26:$B$65</definedName>
    <definedName name="TABLE_AREA" localSheetId="12">'x-205'!$A$26:$B$65</definedName>
    <definedName name="TABLE_AREA" localSheetId="13">'x-206'!$A$26:$B$65</definedName>
    <definedName name="TABLE_AREA" localSheetId="14">'x-207'!$A$26:$B$65</definedName>
    <definedName name="TABLE_AREA" localSheetId="15">'x-208'!$A$26:$B$65</definedName>
    <definedName name="TABLE_AREA" localSheetId="24">'x-217'!$A$26:$B$65</definedName>
    <definedName name="TABLE_AREA" localSheetId="25">'x-219'!$A$26:$B$65</definedName>
    <definedName name="TABLE_AREA" localSheetId="26">'x-301'!$A$26:$B$65</definedName>
    <definedName name="TABLE_AREA" localSheetId="27">'x-302'!$A$26:$B$65</definedName>
    <definedName name="TABLE_AREA" localSheetId="28">'x-303'!$A$26:$B$65</definedName>
    <definedName name="TABLE_AREA" localSheetId="29">'x-304'!$A$26:$B$65</definedName>
    <definedName name="TABLE_AREA" localSheetId="31">'x-306'!$A$26:$B$65</definedName>
    <definedName name="TABLE_AREA" localSheetId="32">'x-307'!$A$26:$B$65</definedName>
    <definedName name="TABLE_AREA" localSheetId="33">'x-308'!$A$26:$B$65</definedName>
    <definedName name="TABLE_AREA" localSheetId="34">'x-309'!$A$26:$B$65</definedName>
    <definedName name="TABLE_AREA" localSheetId="39">'x-401'!$A$26:$B$65</definedName>
    <definedName name="TABLE_AREA" localSheetId="40">'x-402'!$A$26:$B$64</definedName>
    <definedName name="TABLE_AREA" localSheetId="41">'x-501'!$A$26:$B$65</definedName>
    <definedName name="TABLE_AREA" localSheetId="42">'x-502'!$A$26:$B$65</definedName>
    <definedName name="TABLE_AREA" localSheetId="43">'x-503'!$A$26:$B$65</definedName>
    <definedName name="TABLE_AREA" localSheetId="44">'x-504'!$A$26:$A$52</definedName>
    <definedName name="TABLE_AREA" localSheetId="45">'x-505'!$A$26:$A$52</definedName>
    <definedName name="TABLE_AREA" localSheetId="46">'x-603'!$A$26:$B$65</definedName>
    <definedName name="TABLE_AREA" localSheetId="47">'x-609'!$A$26:$B$65</definedName>
    <definedName name="TABLE_AREA" localSheetId="48">'x-610'!$A$26:$B$65</definedName>
    <definedName name="TABLE_AREA" localSheetId="57">'x-711'!$A$26:$B$65</definedName>
    <definedName name="TABLE_AREA" localSheetId="58">'x-712'!$A$26:$B$65</definedName>
    <definedName name="TABLE_AREA" localSheetId="59">'x-713'!$A$26:$B$65</definedName>
    <definedName name="TABLE_AREA" localSheetId="60">'x-714'!$A$26:$B$65</definedName>
    <definedName name="TABLE_AREA" localSheetId="61">'x-715'!$A$26:$B$65</definedName>
    <definedName name="TABLE_AREA" localSheetId="62">'x-716'!$A$26:$B$65</definedName>
    <definedName name="TABLE_AREA" localSheetId="63">'x-717'!$A$26:$B$65</definedName>
    <definedName name="TABLE_AREA" localSheetId="64">'x-718'!$A$26:$B$65</definedName>
    <definedName name="TABLE_AREA" localSheetId="65">'x-719'!$A$26:$B$65</definedName>
    <definedName name="TABLE_AREA" localSheetId="66">'x-720'!$A$26:$B$65</definedName>
    <definedName name="TABLE_AREA" localSheetId="67">'x-801'!$A$26:$B$65</definedName>
    <definedName name="TABLE_AREA" localSheetId="68">'x-802'!$A$26:$A$52</definedName>
    <definedName name="TABLE_AREA" localSheetId="69">'x-803'!$A$26:$A$52</definedName>
    <definedName name="TABLE_AREA" localSheetId="70">'x-806'!$A$26:$A$52</definedName>
    <definedName name="TABLE_AREA" localSheetId="71">'x-807'!$A$26:$B$59</definedName>
    <definedName name="TABLE_AREA" localSheetId="72">'x-808'!$A$26:$B$54</definedName>
    <definedName name="TABLE_AREA" localSheetId="73">'x-809'!$A$26:$B$54</definedName>
    <definedName name="TABLE_AREA" localSheetId="74">'x-810'!$A$26:$B$54</definedName>
    <definedName name="TABLE_AREA" localSheetId="75">'x-811'!$A$26:$B$54</definedName>
    <definedName name="TABLE_AREA">'x-Series Number'!$A$25:$B$64</definedName>
    <definedName name="TABLE_AREA_1" localSheetId="8">'x-201'!$A$26:$G$75</definedName>
    <definedName name="TABLE_AREA_1" localSheetId="9">'x-202'!$A$26:$G$75</definedName>
    <definedName name="TABLE_AREA_1" localSheetId="10">'x-203'!$A$26:$G$76</definedName>
    <definedName name="TABLE_AREA_1" localSheetId="11">'x-204'!$A$26:$G$76</definedName>
    <definedName name="TABLE_AREA_1" localSheetId="12">'x-205'!$A$26:$G$77</definedName>
    <definedName name="TABLE_AREA_1" localSheetId="13">'x-206'!$A$26:$G$77</definedName>
    <definedName name="TABLE_AREA_1" localSheetId="14">'x-207'!$A$26:$G$78</definedName>
    <definedName name="TABLE_AREA_1" localSheetId="15">'x-208'!$A$26:$G$78</definedName>
    <definedName name="TABLE_AREA_1" localSheetId="16">'x-209'!$A$26:$E$85</definedName>
    <definedName name="TABLE_AREA_1" localSheetId="17">'x-210'!$A$26:$E$85</definedName>
    <definedName name="TABLE_AREA_1" localSheetId="18">'x-211'!$A$26:$E$85</definedName>
    <definedName name="TABLE_AREA_1" localSheetId="19">'x-212'!$A$26:$E$85</definedName>
    <definedName name="TABLE_AREA_1" localSheetId="20">'x-213'!$A$26:$E$85</definedName>
    <definedName name="TABLE_AREA_1" localSheetId="21">'x-214'!$A$26:$E$85</definedName>
    <definedName name="TABLE_AREA_1" localSheetId="22">'x-215'!$A$26:$E$85</definedName>
    <definedName name="TABLE_AREA_1" localSheetId="23">'x-216'!$A$26:$E$85</definedName>
    <definedName name="TABLE_AREA_1" localSheetId="24">'x-217'!$A$26:$E$85</definedName>
    <definedName name="TABLE_AREA_1" localSheetId="25">'x-219'!$A$26:$D$32</definedName>
    <definedName name="TABLE_AREA_1" localSheetId="26">'x-301'!$A$26:$E$72</definedName>
    <definedName name="TABLE_AREA_1" localSheetId="27">'x-302'!$A$26:$E$72</definedName>
    <definedName name="TABLE_AREA_1" localSheetId="28">'x-303'!$A$26:$E$102</definedName>
    <definedName name="TABLE_AREA_1" localSheetId="29">'x-304'!$A$26:$E$102</definedName>
    <definedName name="TABLE_AREA_1" localSheetId="30">'x-305'!$A$26:$C$75</definedName>
    <definedName name="TABLE_AREA_1" localSheetId="31">'x-306'!$A$26:$C$75</definedName>
    <definedName name="TABLE_AREA_1" localSheetId="32">'x-307'!$A$26:$B$57</definedName>
    <definedName name="TABLE_AREA_1" localSheetId="33">'x-308'!$A$26:$B$57</definedName>
    <definedName name="TABLE_AREA_1" localSheetId="34">'x-309'!$A$26:$E$106</definedName>
    <definedName name="TABLE_AREA_1" localSheetId="35">'x-314'!$A$26:$D$72</definedName>
    <definedName name="TABLE_AREA_1" localSheetId="37">'x-316'!$A$26:$D$76</definedName>
    <definedName name="TABLE_AREA_1" localSheetId="39">'x-401'!$A$26:$D$40</definedName>
    <definedName name="TABLE_AREA_1" localSheetId="40">'x-402'!$A$26:$C$36</definedName>
    <definedName name="TABLE_AREA_1" localSheetId="41">'x-501'!$A$26:$C$72</definedName>
    <definedName name="TABLE_AREA_1" localSheetId="42">'x-502'!$A$26:$B$107</definedName>
    <definedName name="TABLE_AREA_1" localSheetId="43">'x-503'!$A$26:$B$42</definedName>
    <definedName name="TABLE_AREA_1" localSheetId="44">'x-504'!$A$26:$C$66</definedName>
    <definedName name="TABLE_AREA_1" localSheetId="45">'x-505'!$A$26:$D$135</definedName>
    <definedName name="TABLE_AREA_1" localSheetId="46">'x-603'!$A$26:$E$79</definedName>
    <definedName name="TABLE_AREA_1" localSheetId="47">'x-609'!$A$26:$C$46</definedName>
    <definedName name="TABLE_AREA_1" localSheetId="48">'x-610'!$A$26:$C$74</definedName>
    <definedName name="TABLE_AREA_1" localSheetId="49">'x-701'!$A$26:$AW$74</definedName>
    <definedName name="TABLE_AREA_1" localSheetId="50">'x-702'!$A$26:$AW$74</definedName>
    <definedName name="TABLE_AREA_1" localSheetId="51">'x-703'!$A$26:$AW$74</definedName>
    <definedName name="TABLE_AREA_1" localSheetId="52">'x-704'!$A$26:$AW$74</definedName>
    <definedName name="TABLE_AREA_1" localSheetId="53">'x-705'!$A$26:$AW$74</definedName>
    <definedName name="TABLE_AREA_1" localSheetId="54">'x-706'!$A$26:$AW$74</definedName>
    <definedName name="TABLE_AREA_1" localSheetId="55">'x-707'!$A$26:$AW$74</definedName>
    <definedName name="TABLE_AREA_1" localSheetId="56">'x-708'!$A$26:$AW$74</definedName>
    <definedName name="TABLE_AREA_1" localSheetId="57">'x-711'!$A$26:$E$85</definedName>
    <definedName name="TABLE_AREA_1" localSheetId="58">'x-712'!$A$26:$E$85</definedName>
    <definedName name="TABLE_AREA_1" localSheetId="59">'x-713'!$A$26:$AX$75</definedName>
    <definedName name="TABLE_AREA_1" localSheetId="60">'x-714'!$A$26:$AX$75</definedName>
    <definedName name="TABLE_AREA_1" localSheetId="61">'x-715'!$A$26:$AY$76</definedName>
    <definedName name="TABLE_AREA_1" localSheetId="62">'x-716'!$A$26:$AY$76</definedName>
    <definedName name="TABLE_AREA_1" localSheetId="63">'x-717'!$A$26:$AZ$77</definedName>
    <definedName name="TABLE_AREA_1" localSheetId="64">'x-718'!$A$26:$AZ$77</definedName>
    <definedName name="TABLE_AREA_1" localSheetId="65">'x-719'!$A$26:$BA$78</definedName>
    <definedName name="TABLE_AREA_1" localSheetId="66">'x-720'!$A$26:$BA$78</definedName>
    <definedName name="TABLE_AREA_1" localSheetId="67">'x-801'!$A$26:$E$52</definedName>
    <definedName name="TABLE_AREA_1" localSheetId="68">'x-802'!$A$26:$C$66</definedName>
    <definedName name="TABLE_AREA_1" localSheetId="69">'x-803'!$A$26:$C$116</definedName>
    <definedName name="TABLE_AREA_1" localSheetId="70">'x-806'!$A$26:$B$66</definedName>
    <definedName name="TABLE_AREA_1" localSheetId="71">'x-807'!$A$26:$C$155</definedName>
    <definedName name="TABLE_AREA_1" localSheetId="72">'x-808'!$A$26:$AC$54</definedName>
    <definedName name="TABLE_AREA_1" localSheetId="73">'x-809'!$A$26:$AC$54</definedName>
    <definedName name="TABLE_AREA_1" localSheetId="74">'x-810'!$A$26:$AC$54</definedName>
    <definedName name="TABLE_AREA_1" localSheetId="75">'x-811'!$A$26:$AC$54</definedName>
    <definedName name="TABLE_AREA_2" localSheetId="41">'x-501'!$F$26:$H$72</definedName>
    <definedName name="TABLE_AREA_2" localSheetId="42">'x-502'!$E$26:$F$107</definedName>
    <definedName name="TABLE_AREA_2" localSheetId="43">'x-503'!$E$26:$F$34</definedName>
    <definedName name="TABLE_AREA_2" localSheetId="44">'x-504'!$E$26:$G$40</definedName>
    <definedName name="TABLE_AREA_2" localSheetId="45">'x-505'!$E$26:$G$56</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'x-216'!$B$7</definedName>
    <definedName name="TABLE_CLIENT" localSheetId="24">'x-217'!$B$7</definedName>
    <definedName name="TABLE_CLIENT" localSheetId="25">'x-219'!$B$7</definedName>
    <definedName name="TABLE_CLIENT" localSheetId="26">'x-301'!$B$7</definedName>
    <definedName name="TABLE_CLIENT" localSheetId="27">'x-302'!$B$7</definedName>
    <definedName name="TABLE_CLIENT" localSheetId="28">'x-303'!$B$7</definedName>
    <definedName name="TABLE_CLIENT" localSheetId="29">'x-304'!$B$7</definedName>
    <definedName name="TABLE_CLIENT" localSheetId="30">'x-305'!$B$7</definedName>
    <definedName name="TABLE_CLIENT" localSheetId="31">'x-306'!$B$7</definedName>
    <definedName name="TABLE_CLIENT" localSheetId="32">'x-307'!$B$7</definedName>
    <definedName name="TABLE_CLIENT" localSheetId="33">'x-308'!$B$7</definedName>
    <definedName name="TABLE_CLIENT" localSheetId="34">'x-309'!$B$7</definedName>
    <definedName name="TABLE_CLIENT" localSheetId="35">'x-314'!$B$7</definedName>
    <definedName name="TABLE_CLIENT" localSheetId="37">'x-316'!$B$7</definedName>
    <definedName name="TABLE_CLIENT" localSheetId="39">'x-401'!$B$7</definedName>
    <definedName name="TABLE_CLIENT" localSheetId="40">'x-402'!$B$7</definedName>
    <definedName name="TABLE_CLIENT" localSheetId="41">'x-501'!$B$7</definedName>
    <definedName name="TABLE_CLIENT" localSheetId="42">'x-502'!$B$7</definedName>
    <definedName name="TABLE_CLIENT" localSheetId="43">'x-503'!$B$7</definedName>
    <definedName name="TABLE_CLIENT" localSheetId="44">'x-504'!$B$7</definedName>
    <definedName name="TABLE_CLIENT" localSheetId="45">'x-505'!$B$7</definedName>
    <definedName name="TABLE_CLIENT" localSheetId="46">'x-603'!$B$7</definedName>
    <definedName name="TABLE_CLIENT" localSheetId="47">'x-609'!$B$7</definedName>
    <definedName name="TABLE_CLIENT" localSheetId="48">'x-610'!$B$7</definedName>
    <definedName name="TABLE_CLIENT" localSheetId="49">'x-701'!$B$7</definedName>
    <definedName name="TABLE_CLIENT" localSheetId="50">'x-702'!$B$7</definedName>
    <definedName name="TABLE_CLIENT" localSheetId="51">'x-703'!$B$7</definedName>
    <definedName name="TABLE_CLIENT" localSheetId="52">'x-704'!$B$7</definedName>
    <definedName name="TABLE_CLIENT" localSheetId="53">'x-705'!$B$7</definedName>
    <definedName name="TABLE_CLIENT" localSheetId="54">'x-706'!$B$7</definedName>
    <definedName name="TABLE_CLIENT" localSheetId="55">'x-707'!$B$7</definedName>
    <definedName name="TABLE_CLIENT" localSheetId="56">'x-708'!$B$7</definedName>
    <definedName name="TABLE_CLIENT" localSheetId="57">'x-711'!$B$7</definedName>
    <definedName name="TABLE_CLIENT" localSheetId="58">'x-712'!$B$7</definedName>
    <definedName name="TABLE_CLIENT" localSheetId="59">'x-713'!$B$7</definedName>
    <definedName name="TABLE_CLIENT" localSheetId="60">'x-714'!$B$7</definedName>
    <definedName name="TABLE_CLIENT" localSheetId="61">'x-715'!$B$7</definedName>
    <definedName name="TABLE_CLIENT" localSheetId="62">'x-716'!$B$7</definedName>
    <definedName name="TABLE_CLIENT" localSheetId="63">'x-717'!$B$7</definedName>
    <definedName name="TABLE_CLIENT" localSheetId="64">'x-718'!$B$7</definedName>
    <definedName name="TABLE_CLIENT" localSheetId="65">'x-719'!$B$7</definedName>
    <definedName name="TABLE_CLIENT" localSheetId="66">'x-720'!$B$7</definedName>
    <definedName name="TABLE_CLIENT" localSheetId="67">'x-801'!$B$7</definedName>
    <definedName name="TABLE_CLIENT" localSheetId="68">'x-802'!$B$7</definedName>
    <definedName name="TABLE_CLIENT" localSheetId="69">'x-803'!$B$7</definedName>
    <definedName name="TABLE_CLIENT" localSheetId="70">'x-806'!$B$7</definedName>
    <definedName name="TABLE_CLIENT" localSheetId="71">'x-807'!$B$7</definedName>
    <definedName name="TABLE_CLIENT" localSheetId="72">'x-808'!$B$7</definedName>
    <definedName name="TABLE_CLIENT" localSheetId="73">'x-809'!$B$7</definedName>
    <definedName name="TABLE_CLIENT" localSheetId="74">'x-810'!$B$7</definedName>
    <definedName name="TABLE_CLIENT" localSheetId="75">'x-811'!$B$7</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24">'x-217'!$B$7</definedName>
    <definedName name="TABLE_CLIENT_1" localSheetId="25">'x-219'!$B$7</definedName>
    <definedName name="TABLE_CLIENT_1" localSheetId="26">'x-301'!$B$7</definedName>
    <definedName name="TABLE_CLIENT_1" localSheetId="27">'x-302'!$B$7</definedName>
    <definedName name="TABLE_CLIENT_1" localSheetId="28">'x-303'!$B$7</definedName>
    <definedName name="TABLE_CLIENT_1" localSheetId="29">'x-304'!$B$7</definedName>
    <definedName name="TABLE_CLIENT_1" localSheetId="31">'x-306'!$B$7</definedName>
    <definedName name="TABLE_CLIENT_1" localSheetId="32">'x-307'!$B$7</definedName>
    <definedName name="TABLE_CLIENT_1" localSheetId="33">'x-308'!$B$7</definedName>
    <definedName name="TABLE_CLIENT_1" localSheetId="34">'x-309'!$B$7</definedName>
    <definedName name="TABLE_CLIENT_1" localSheetId="39">'x-401'!$B$7</definedName>
    <definedName name="TABLE_CLIENT_1" localSheetId="40">'x-402'!$B$7</definedName>
    <definedName name="TABLE_CLIENT_1" localSheetId="41">'x-501'!$B$7</definedName>
    <definedName name="TABLE_CLIENT_1" localSheetId="42">'x-502'!$B$7</definedName>
    <definedName name="TABLE_CLIENT_1" localSheetId="43">'x-503'!$B$7</definedName>
    <definedName name="TABLE_CLIENT_1" localSheetId="44">'x-504'!$B$7</definedName>
    <definedName name="TABLE_CLIENT_1" localSheetId="45">'x-505'!$B$7</definedName>
    <definedName name="TABLE_CLIENT_1" localSheetId="46">'x-603'!$B$7</definedName>
    <definedName name="TABLE_CLIENT_1" localSheetId="47">'x-609'!$B$7</definedName>
    <definedName name="TABLE_CLIENT_1" localSheetId="48">'x-610'!$B$7</definedName>
    <definedName name="TABLE_CLIENT_1" localSheetId="57">'x-711'!$B$7</definedName>
    <definedName name="TABLE_CLIENT_1" localSheetId="58">'x-712'!$B$7</definedName>
    <definedName name="TABLE_CLIENT_1" localSheetId="59">'x-713'!$B$7</definedName>
    <definedName name="TABLE_CLIENT_1" localSheetId="60">'x-714'!$B$7</definedName>
    <definedName name="TABLE_CLIENT_1" localSheetId="61">'x-715'!$B$7</definedName>
    <definedName name="TABLE_CLIENT_1" localSheetId="62">'x-716'!$B$7</definedName>
    <definedName name="TABLE_CLIENT_1" localSheetId="63">'x-717'!$B$7</definedName>
    <definedName name="TABLE_CLIENT_1" localSheetId="64">'x-718'!$B$7</definedName>
    <definedName name="TABLE_CLIENT_1" localSheetId="65">'x-719'!$B$7</definedName>
    <definedName name="TABLE_CLIENT_1" localSheetId="66">'x-720'!$B$7</definedName>
    <definedName name="TABLE_CLIENT_1" localSheetId="67">'x-801'!$B$7</definedName>
    <definedName name="TABLE_CLIENT_1" localSheetId="68">'x-802'!$B$7</definedName>
    <definedName name="TABLE_CLIENT_1" localSheetId="69">'x-803'!$B$7</definedName>
    <definedName name="TABLE_CLIENT_1" localSheetId="70">'x-806'!$B$7</definedName>
    <definedName name="TABLE_CLIENT_1" localSheetId="71">'x-807'!$B$7</definedName>
    <definedName name="TABLE_CLIENT_1" localSheetId="72">'x-808'!$B$7</definedName>
    <definedName name="TABLE_CLIENT_1" localSheetId="73">'x-809'!$B$7</definedName>
    <definedName name="TABLE_CLIENT_1" localSheetId="74">'x-810'!$B$7</definedName>
    <definedName name="TABLE_CLIENT_1" localSheetId="75">'x-811'!$B$7</definedName>
    <definedName name="TABLE_CLIENT_2" localSheetId="41">'x-501'!$G$7</definedName>
    <definedName name="TABLE_CLIENT_2" localSheetId="42">'x-502'!$F$7</definedName>
    <definedName name="TABLE_CLIENT_2" localSheetId="43">'x-503'!$F$7</definedName>
    <definedName name="TABLE_CLIENT_2" localSheetId="44">'x-504'!$G$7</definedName>
    <definedName name="TABLE_CLIENT_2" localSheetId="45">'x-505'!$G$7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'x-216'!$B$19</definedName>
    <definedName name="TABLE_DATE_IMPLEMENTED" localSheetId="24">'x-217'!$B$19</definedName>
    <definedName name="TABLE_DATE_IMPLEMENTED" localSheetId="25">'x-219'!$B$19</definedName>
    <definedName name="TABLE_DATE_IMPLEMENTED" localSheetId="26">'x-301'!$B$19</definedName>
    <definedName name="TABLE_DATE_IMPLEMENTED" localSheetId="27">'x-302'!$B$19</definedName>
    <definedName name="TABLE_DATE_IMPLEMENTED" localSheetId="28">'x-303'!$B$19</definedName>
    <definedName name="TABLE_DATE_IMPLEMENTED" localSheetId="29">'x-304'!$B$19</definedName>
    <definedName name="TABLE_DATE_IMPLEMENTED" localSheetId="31">'x-306'!$B$19</definedName>
    <definedName name="TABLE_DATE_IMPLEMENTED" localSheetId="32">'x-307'!$B$19</definedName>
    <definedName name="TABLE_DATE_IMPLEMENTED" localSheetId="33">'x-308'!$B$19</definedName>
    <definedName name="TABLE_DATE_IMPLEMENTED" localSheetId="34">'x-309'!$B$19</definedName>
    <definedName name="TABLE_DATE_IMPLEMENTED" localSheetId="39">'x-401'!$B$19</definedName>
    <definedName name="TABLE_DATE_IMPLEMENTED" localSheetId="40">'x-402'!$B$19</definedName>
    <definedName name="TABLE_DATE_IMPLEMENTED" localSheetId="41">'x-501'!$B$19</definedName>
    <definedName name="TABLE_DATE_IMPLEMENTED" localSheetId="42">'x-502'!$B$19</definedName>
    <definedName name="TABLE_DATE_IMPLEMENTED" localSheetId="43">'x-503'!$B$19</definedName>
    <definedName name="TABLE_DATE_IMPLEMENTED" localSheetId="44">'x-504'!$B$19</definedName>
    <definedName name="TABLE_DATE_IMPLEMENTED" localSheetId="45">'x-505'!$B$19</definedName>
    <definedName name="TABLE_DATE_IMPLEMENTED" localSheetId="46">'x-603'!$B$19</definedName>
    <definedName name="TABLE_DATE_IMPLEMENTED" localSheetId="47">'x-609'!$B$19</definedName>
    <definedName name="TABLE_DATE_IMPLEMENTED" localSheetId="48">'x-610'!$B$19</definedName>
    <definedName name="TABLE_DATE_IMPLEMENTED" localSheetId="57">'x-711'!$B$19</definedName>
    <definedName name="TABLE_DATE_IMPLEMENTED" localSheetId="58">'x-712'!$B$19</definedName>
    <definedName name="TABLE_DATE_IMPLEMENTED" localSheetId="59">'x-713'!$B$19</definedName>
    <definedName name="TABLE_DATE_IMPLEMENTED" localSheetId="60">'x-714'!$B$19</definedName>
    <definedName name="TABLE_DATE_IMPLEMENTED" localSheetId="61">'x-715'!$B$19</definedName>
    <definedName name="TABLE_DATE_IMPLEMENTED" localSheetId="62">'x-716'!$B$19</definedName>
    <definedName name="TABLE_DATE_IMPLEMENTED" localSheetId="63">'x-717'!$B$19</definedName>
    <definedName name="TABLE_DATE_IMPLEMENTED" localSheetId="64">'x-718'!$B$19</definedName>
    <definedName name="TABLE_DATE_IMPLEMENTED" localSheetId="65">'x-719'!$B$19</definedName>
    <definedName name="TABLE_DATE_IMPLEMENTED" localSheetId="66">'x-720'!$B$19</definedName>
    <definedName name="TABLE_DATE_IMPLEMENTED" localSheetId="67">'x-801'!$B$19</definedName>
    <definedName name="TABLE_DATE_IMPLEMENTED" localSheetId="68">'x-802'!$B$19</definedName>
    <definedName name="TABLE_DATE_IMPLEMENTED" localSheetId="69">'x-803'!$B$19</definedName>
    <definedName name="TABLE_DATE_IMPLEMENTED" localSheetId="70">'x-806'!$B$19</definedName>
    <definedName name="TABLE_DATE_IMPLEMENTED" localSheetId="71">'x-807'!$B$19</definedName>
    <definedName name="TABLE_DATE_IMPLEMENTED" localSheetId="72">'x-808'!$B$19</definedName>
    <definedName name="TABLE_DATE_IMPLEMENTED" localSheetId="73">'x-809'!$B$19</definedName>
    <definedName name="TABLE_DATE_IMPLEMENTED" localSheetId="74">'x-810'!$B$19</definedName>
    <definedName name="TABLE_DATE_IMPLEMENTED" localSheetId="75">'x-811'!$B$19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24">'x-217'!$B$19</definedName>
    <definedName name="TABLE_DATE_IMPLEMENTED_1" localSheetId="25">'x-219'!$B$19</definedName>
    <definedName name="TABLE_DATE_IMPLEMENTED_1" localSheetId="26">'x-301'!$B$19</definedName>
    <definedName name="TABLE_DATE_IMPLEMENTED_1" localSheetId="27">'x-302'!$B$19</definedName>
    <definedName name="TABLE_DATE_IMPLEMENTED_1" localSheetId="28">'x-303'!$B$19</definedName>
    <definedName name="TABLE_DATE_IMPLEMENTED_1" localSheetId="29">'x-304'!$B$19</definedName>
    <definedName name="TABLE_DATE_IMPLEMENTED_1" localSheetId="30">'x-305'!$B$19</definedName>
    <definedName name="TABLE_DATE_IMPLEMENTED_1" localSheetId="31">'x-306'!$B$19</definedName>
    <definedName name="TABLE_DATE_IMPLEMENTED_1" localSheetId="32">'x-307'!$B$19</definedName>
    <definedName name="TABLE_DATE_IMPLEMENTED_1" localSheetId="33">'x-308'!$B$19</definedName>
    <definedName name="TABLE_DATE_IMPLEMENTED_1" localSheetId="34">'x-309'!$B$19</definedName>
    <definedName name="TABLE_DATE_IMPLEMENTED_1" localSheetId="35">'x-314'!$B$19</definedName>
    <definedName name="TABLE_DATE_IMPLEMENTED_1" localSheetId="37">'x-316'!$B$19</definedName>
    <definedName name="TABLE_DATE_IMPLEMENTED_1" localSheetId="39">'x-401'!$B$19</definedName>
    <definedName name="TABLE_DATE_IMPLEMENTED_1" localSheetId="40">'x-402'!$B$19</definedName>
    <definedName name="TABLE_DATE_IMPLEMENTED_1" localSheetId="41">'x-501'!$B$19</definedName>
    <definedName name="TABLE_DATE_IMPLEMENTED_1" localSheetId="42">'x-502'!$B$19</definedName>
    <definedName name="TABLE_DATE_IMPLEMENTED_1" localSheetId="43">'x-503'!$B$19</definedName>
    <definedName name="TABLE_DATE_IMPLEMENTED_1" localSheetId="44">'x-504'!$B$19</definedName>
    <definedName name="TABLE_DATE_IMPLEMENTED_1" localSheetId="45">'x-505'!$B$19</definedName>
    <definedName name="TABLE_DATE_IMPLEMENTED_1" localSheetId="46">'x-603'!$B$19</definedName>
    <definedName name="TABLE_DATE_IMPLEMENTED_1" localSheetId="47">'x-609'!$B$19</definedName>
    <definedName name="TABLE_DATE_IMPLEMENTED_1" localSheetId="48">'x-610'!$B$19</definedName>
    <definedName name="TABLE_DATE_IMPLEMENTED_1" localSheetId="49">'x-701'!$B$19</definedName>
    <definedName name="TABLE_DATE_IMPLEMENTED_1" localSheetId="50">'x-702'!$B$19</definedName>
    <definedName name="TABLE_DATE_IMPLEMENTED_1" localSheetId="51">'x-703'!$B$19</definedName>
    <definedName name="TABLE_DATE_IMPLEMENTED_1" localSheetId="52">'x-704'!$B$19</definedName>
    <definedName name="TABLE_DATE_IMPLEMENTED_1" localSheetId="53">'x-705'!$B$19</definedName>
    <definedName name="TABLE_DATE_IMPLEMENTED_1" localSheetId="54">'x-706'!$B$19</definedName>
    <definedName name="TABLE_DATE_IMPLEMENTED_1" localSheetId="55">'x-707'!$B$19</definedName>
    <definedName name="TABLE_DATE_IMPLEMENTED_1" localSheetId="56">'x-708'!$B$19</definedName>
    <definedName name="TABLE_DATE_IMPLEMENTED_1" localSheetId="57">'x-711'!$B$19</definedName>
    <definedName name="TABLE_DATE_IMPLEMENTED_1" localSheetId="58">'x-712'!$B$19</definedName>
    <definedName name="TABLE_DATE_IMPLEMENTED_1" localSheetId="59">'x-713'!$B$19</definedName>
    <definedName name="TABLE_DATE_IMPLEMENTED_1" localSheetId="60">'x-714'!$B$19</definedName>
    <definedName name="TABLE_DATE_IMPLEMENTED_1" localSheetId="61">'x-715'!$B$19</definedName>
    <definedName name="TABLE_DATE_IMPLEMENTED_1" localSheetId="62">'x-716'!$B$19</definedName>
    <definedName name="TABLE_DATE_IMPLEMENTED_1" localSheetId="63">'x-717'!$B$19</definedName>
    <definedName name="TABLE_DATE_IMPLEMENTED_1" localSheetId="64">'x-718'!$B$19</definedName>
    <definedName name="TABLE_DATE_IMPLEMENTED_1" localSheetId="65">'x-719'!$B$19</definedName>
    <definedName name="TABLE_DATE_IMPLEMENTED_1" localSheetId="66">'x-720'!$B$19</definedName>
    <definedName name="TABLE_DATE_IMPLEMENTED_1" localSheetId="67">'x-801'!$B$19</definedName>
    <definedName name="TABLE_DATE_IMPLEMENTED_1" localSheetId="68">'x-802'!$B$19</definedName>
    <definedName name="TABLE_DATE_IMPLEMENTED_1" localSheetId="69">'x-803'!$B$19</definedName>
    <definedName name="TABLE_DATE_IMPLEMENTED_1" localSheetId="70">'x-806'!$B$19</definedName>
    <definedName name="TABLE_DATE_IMPLEMENTED_1" localSheetId="71">'x-807'!$B$19</definedName>
    <definedName name="TABLE_DATE_IMPLEMENTED_1" localSheetId="72">'x-808'!$B$19</definedName>
    <definedName name="TABLE_DATE_IMPLEMENTED_1" localSheetId="73">'x-809'!$B$19</definedName>
    <definedName name="TABLE_DATE_IMPLEMENTED_1" localSheetId="74">'x-810'!$B$19</definedName>
    <definedName name="TABLE_DATE_IMPLEMENTED_1" localSheetId="75">'x-811'!$B$19</definedName>
    <definedName name="TABLE_DATE_IMPLEMENTED_2" localSheetId="41">'x-501'!$G$19</definedName>
    <definedName name="TABLE_DATE_IMPLEMENTED_2" localSheetId="42">'x-502'!$F$19</definedName>
    <definedName name="TABLE_DATE_IMPLEMENTED_2" localSheetId="43">'x-503'!$F$19</definedName>
    <definedName name="TABLE_DATE_IMPLEMENTED_2" localSheetId="44">'x-504'!$G$19</definedName>
    <definedName name="TABLE_DATE_IMPLEMENTED_2" localSheetId="45">'x-505'!$G$19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'x-216'!$B$18</definedName>
    <definedName name="TABLE_DATE_ISSUED" localSheetId="24">'x-217'!$B$18</definedName>
    <definedName name="TABLE_DATE_ISSUED" localSheetId="25">'x-219'!$B$18</definedName>
    <definedName name="TABLE_DATE_ISSUED" localSheetId="26">'x-301'!$B$18</definedName>
    <definedName name="TABLE_DATE_ISSUED" localSheetId="27">'x-302'!$B$18</definedName>
    <definedName name="TABLE_DATE_ISSUED" localSheetId="28">'x-303'!$B$18</definedName>
    <definedName name="TABLE_DATE_ISSUED" localSheetId="29">'x-304'!$B$18</definedName>
    <definedName name="TABLE_DATE_ISSUED" localSheetId="31">'x-306'!$B$18</definedName>
    <definedName name="TABLE_DATE_ISSUED" localSheetId="32">'x-307'!$B$18</definedName>
    <definedName name="TABLE_DATE_ISSUED" localSheetId="33">'x-308'!$B$18</definedName>
    <definedName name="TABLE_DATE_ISSUED" localSheetId="34">'x-309'!$B$18</definedName>
    <definedName name="TABLE_DATE_ISSUED" localSheetId="39">'x-401'!$B$18</definedName>
    <definedName name="TABLE_DATE_ISSUED" localSheetId="40">'x-402'!$B$18</definedName>
    <definedName name="TABLE_DATE_ISSUED" localSheetId="41">'x-501'!$B$18</definedName>
    <definedName name="TABLE_DATE_ISSUED" localSheetId="42">'x-502'!$B$18</definedName>
    <definedName name="TABLE_DATE_ISSUED" localSheetId="43">'x-503'!$B$18</definedName>
    <definedName name="TABLE_DATE_ISSUED" localSheetId="44">'x-504'!$B$18</definedName>
    <definedName name="TABLE_DATE_ISSUED" localSheetId="45">'x-505'!$B$18</definedName>
    <definedName name="TABLE_DATE_ISSUED" localSheetId="46">'x-603'!$B$18</definedName>
    <definedName name="TABLE_DATE_ISSUED" localSheetId="47">'x-609'!$B$18</definedName>
    <definedName name="TABLE_DATE_ISSUED" localSheetId="48">'x-610'!$B$18</definedName>
    <definedName name="TABLE_DATE_ISSUED" localSheetId="57">'x-711'!$B$18</definedName>
    <definedName name="TABLE_DATE_ISSUED" localSheetId="58">'x-712'!$B$18</definedName>
    <definedName name="TABLE_DATE_ISSUED" localSheetId="59">'x-713'!$B$18</definedName>
    <definedName name="TABLE_DATE_ISSUED" localSheetId="60">'x-714'!$B$18</definedName>
    <definedName name="TABLE_DATE_ISSUED" localSheetId="61">'x-715'!$B$18</definedName>
    <definedName name="TABLE_DATE_ISSUED" localSheetId="62">'x-716'!$B$18</definedName>
    <definedName name="TABLE_DATE_ISSUED" localSheetId="63">'x-717'!$B$18</definedName>
    <definedName name="TABLE_DATE_ISSUED" localSheetId="64">'x-718'!$B$18</definedName>
    <definedName name="TABLE_DATE_ISSUED" localSheetId="65">'x-719'!$B$18</definedName>
    <definedName name="TABLE_DATE_ISSUED" localSheetId="66">'x-720'!$B$18</definedName>
    <definedName name="TABLE_DATE_ISSUED" localSheetId="67">'x-801'!$B$18</definedName>
    <definedName name="TABLE_DATE_ISSUED" localSheetId="68">'x-802'!$B$18</definedName>
    <definedName name="TABLE_DATE_ISSUED" localSheetId="69">'x-803'!$B$18</definedName>
    <definedName name="TABLE_DATE_ISSUED" localSheetId="70">'x-806'!$B$18</definedName>
    <definedName name="TABLE_DATE_ISSUED" localSheetId="71">'x-807'!$B$18</definedName>
    <definedName name="TABLE_DATE_ISSUED" localSheetId="72">'x-808'!$B$18</definedName>
    <definedName name="TABLE_DATE_ISSUED" localSheetId="73">'x-809'!$B$18</definedName>
    <definedName name="TABLE_DATE_ISSUED" localSheetId="74">'x-810'!$B$18</definedName>
    <definedName name="TABLE_DATE_ISSUED" localSheetId="75">'x-811'!$B$18</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24">'x-217'!$B$18</definedName>
    <definedName name="TABLE_DATE_ISSUED_1" localSheetId="25">'x-219'!$B$18</definedName>
    <definedName name="TABLE_DATE_ISSUED_1" localSheetId="26">'x-301'!$B$18</definedName>
    <definedName name="TABLE_DATE_ISSUED_1" localSheetId="27">'x-302'!$B$18</definedName>
    <definedName name="TABLE_DATE_ISSUED_1" localSheetId="28">'x-303'!$B$18</definedName>
    <definedName name="TABLE_DATE_ISSUED_1" localSheetId="29">'x-304'!$B$18</definedName>
    <definedName name="TABLE_DATE_ISSUED_1" localSheetId="30">'x-305'!$B$18</definedName>
    <definedName name="TABLE_DATE_ISSUED_1" localSheetId="31">'x-306'!$B$18</definedName>
    <definedName name="TABLE_DATE_ISSUED_1" localSheetId="32">'x-307'!$B$18</definedName>
    <definedName name="TABLE_DATE_ISSUED_1" localSheetId="33">'x-308'!$B$18</definedName>
    <definedName name="TABLE_DATE_ISSUED_1" localSheetId="34">'x-309'!$B$18</definedName>
    <definedName name="TABLE_DATE_ISSUED_1" localSheetId="35">'x-314'!$B$18</definedName>
    <definedName name="TABLE_DATE_ISSUED_1" localSheetId="37">'x-316'!$B$18</definedName>
    <definedName name="TABLE_DATE_ISSUED_1" localSheetId="39">'x-401'!$B$18</definedName>
    <definedName name="TABLE_DATE_ISSUED_1" localSheetId="40">'x-402'!$B$18</definedName>
    <definedName name="TABLE_DATE_ISSUED_1" localSheetId="41">'x-501'!$B$18</definedName>
    <definedName name="TABLE_DATE_ISSUED_1" localSheetId="42">'x-502'!$B$18</definedName>
    <definedName name="TABLE_DATE_ISSUED_1" localSheetId="43">'x-503'!$B$18</definedName>
    <definedName name="TABLE_DATE_ISSUED_1" localSheetId="44">'x-504'!$B$18</definedName>
    <definedName name="TABLE_DATE_ISSUED_1" localSheetId="45">'x-505'!$B$18</definedName>
    <definedName name="TABLE_DATE_ISSUED_1" localSheetId="46">'x-603'!$B$18</definedName>
    <definedName name="TABLE_DATE_ISSUED_1" localSheetId="47">'x-609'!$B$18</definedName>
    <definedName name="TABLE_DATE_ISSUED_1" localSheetId="48">'x-610'!$B$18</definedName>
    <definedName name="TABLE_DATE_ISSUED_1" localSheetId="49">'x-701'!$B$18</definedName>
    <definedName name="TABLE_DATE_ISSUED_1" localSheetId="50">'x-702'!$B$18</definedName>
    <definedName name="TABLE_DATE_ISSUED_1" localSheetId="51">'x-703'!$B$18</definedName>
    <definedName name="TABLE_DATE_ISSUED_1" localSheetId="52">'x-704'!$B$18</definedName>
    <definedName name="TABLE_DATE_ISSUED_1" localSheetId="53">'x-705'!$B$18</definedName>
    <definedName name="TABLE_DATE_ISSUED_1" localSheetId="54">'x-706'!$B$18</definedName>
    <definedName name="TABLE_DATE_ISSUED_1" localSheetId="55">'x-707'!$B$18</definedName>
    <definedName name="TABLE_DATE_ISSUED_1" localSheetId="56">'x-708'!$B$18</definedName>
    <definedName name="TABLE_DATE_ISSUED_1" localSheetId="57">'x-711'!$B$18</definedName>
    <definedName name="TABLE_DATE_ISSUED_1" localSheetId="58">'x-712'!$B$18</definedName>
    <definedName name="TABLE_DATE_ISSUED_1" localSheetId="59">'x-713'!$B$18</definedName>
    <definedName name="TABLE_DATE_ISSUED_1" localSheetId="60">'x-714'!$B$18</definedName>
    <definedName name="TABLE_DATE_ISSUED_1" localSheetId="61">'x-715'!$B$18</definedName>
    <definedName name="TABLE_DATE_ISSUED_1" localSheetId="62">'x-716'!$B$18</definedName>
    <definedName name="TABLE_DATE_ISSUED_1" localSheetId="63">'x-717'!$B$18</definedName>
    <definedName name="TABLE_DATE_ISSUED_1" localSheetId="64">'x-718'!$B$18</definedName>
    <definedName name="TABLE_DATE_ISSUED_1" localSheetId="65">'x-719'!$B$18</definedName>
    <definedName name="TABLE_DATE_ISSUED_1" localSheetId="66">'x-720'!$B$18</definedName>
    <definedName name="TABLE_DATE_ISSUED_1" localSheetId="67">'x-801'!$B$18</definedName>
    <definedName name="TABLE_DATE_ISSUED_1" localSheetId="68">'x-802'!$B$18</definedName>
    <definedName name="TABLE_DATE_ISSUED_1" localSheetId="69">'x-803'!$B$18</definedName>
    <definedName name="TABLE_DATE_ISSUED_1" localSheetId="70">'x-806'!$B$18</definedName>
    <definedName name="TABLE_DATE_ISSUED_1" localSheetId="71">'x-807'!$B$18</definedName>
    <definedName name="TABLE_DATE_ISSUED_1" localSheetId="72">'x-808'!$B$18</definedName>
    <definedName name="TABLE_DATE_ISSUED_1" localSheetId="73">'x-809'!$B$18</definedName>
    <definedName name="TABLE_DATE_ISSUED_1" localSheetId="74">'x-810'!$B$18</definedName>
    <definedName name="TABLE_DATE_ISSUED_1" localSheetId="75">'x-811'!$B$18</definedName>
    <definedName name="TABLE_DATE_ISSUED_2" localSheetId="41">'x-501'!$G$18</definedName>
    <definedName name="TABLE_DATE_ISSUED_2" localSheetId="42">'x-502'!$F$18</definedName>
    <definedName name="TABLE_DATE_ISSUED_2" localSheetId="43">'x-503'!$F$18</definedName>
    <definedName name="TABLE_DATE_ISSUED_2" localSheetId="44">'x-504'!$G$18</definedName>
    <definedName name="TABLE_DATE_ISSUED_2" localSheetId="45">'x-505'!$G$18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'x-216'!$B$10</definedName>
    <definedName name="TABLE_DESCRIPTION" localSheetId="24">'x-217'!$B$10</definedName>
    <definedName name="TABLE_DESCRIPTION" localSheetId="25">'x-219'!$B$10</definedName>
    <definedName name="TABLE_DESCRIPTION" localSheetId="26">'x-301'!$B$10</definedName>
    <definedName name="TABLE_DESCRIPTION" localSheetId="27">'x-302'!$B$10</definedName>
    <definedName name="TABLE_DESCRIPTION" localSheetId="28">'x-303'!$B$10</definedName>
    <definedName name="TABLE_DESCRIPTION" localSheetId="29">'x-304'!$B$10</definedName>
    <definedName name="TABLE_DESCRIPTION" localSheetId="31">'x-306'!$B$10</definedName>
    <definedName name="TABLE_DESCRIPTION" localSheetId="32">'x-307'!$B$10</definedName>
    <definedName name="TABLE_DESCRIPTION" localSheetId="33">'x-308'!$B$10</definedName>
    <definedName name="TABLE_DESCRIPTION" localSheetId="34">'x-309'!$B$10</definedName>
    <definedName name="TABLE_DESCRIPTION" localSheetId="39">'x-401'!$B$10</definedName>
    <definedName name="TABLE_DESCRIPTION" localSheetId="40">'x-402'!$B$10</definedName>
    <definedName name="TABLE_DESCRIPTION" localSheetId="41">'x-501'!$B$10</definedName>
    <definedName name="TABLE_DESCRIPTION" localSheetId="42">'x-502'!$B$10</definedName>
    <definedName name="TABLE_DESCRIPTION" localSheetId="43">'x-503'!$B$10</definedName>
    <definedName name="TABLE_DESCRIPTION" localSheetId="44">'x-504'!$B$10</definedName>
    <definedName name="TABLE_DESCRIPTION" localSheetId="45">'x-505'!$B$10</definedName>
    <definedName name="TABLE_DESCRIPTION" localSheetId="46">'x-603'!$B$10</definedName>
    <definedName name="TABLE_DESCRIPTION" localSheetId="47">'x-609'!$B$10</definedName>
    <definedName name="TABLE_DESCRIPTION" localSheetId="48">'x-610'!$B$10</definedName>
    <definedName name="TABLE_DESCRIPTION" localSheetId="57">'x-711'!$B$10</definedName>
    <definedName name="TABLE_DESCRIPTION" localSheetId="58">'x-712'!$B$10</definedName>
    <definedName name="TABLE_DESCRIPTION" localSheetId="59">'x-713'!$B$10</definedName>
    <definedName name="TABLE_DESCRIPTION" localSheetId="60">'x-714'!$B$10</definedName>
    <definedName name="TABLE_DESCRIPTION" localSheetId="61">'x-715'!$B$10</definedName>
    <definedName name="TABLE_DESCRIPTION" localSheetId="62">'x-716'!$B$10</definedName>
    <definedName name="TABLE_DESCRIPTION" localSheetId="63">'x-717'!$B$10</definedName>
    <definedName name="TABLE_DESCRIPTION" localSheetId="64">'x-718'!$B$10</definedName>
    <definedName name="TABLE_DESCRIPTION" localSheetId="65">'x-719'!$B$10</definedName>
    <definedName name="TABLE_DESCRIPTION" localSheetId="66">'x-720'!$B$10</definedName>
    <definedName name="TABLE_DESCRIPTION" localSheetId="67">'x-801'!$B$10</definedName>
    <definedName name="TABLE_DESCRIPTION" localSheetId="68">'x-802'!$B$10</definedName>
    <definedName name="TABLE_DESCRIPTION" localSheetId="69">'x-803'!$B$10</definedName>
    <definedName name="TABLE_DESCRIPTION" localSheetId="70">'x-806'!$B$10</definedName>
    <definedName name="TABLE_DESCRIPTION" localSheetId="71">'x-807'!$B$10</definedName>
    <definedName name="TABLE_DESCRIPTION" localSheetId="72">'x-808'!$B$10</definedName>
    <definedName name="TABLE_DESCRIPTION" localSheetId="73">'x-809'!$B$10</definedName>
    <definedName name="TABLE_DESCRIPTION" localSheetId="74">'x-810'!$B$10</definedName>
    <definedName name="TABLE_DESCRIPTION" localSheetId="75">'x-811'!$B$10</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24">'x-217'!$B$10</definedName>
    <definedName name="TABLE_DESCRIPTION_1" localSheetId="25">'x-219'!$B$10</definedName>
    <definedName name="TABLE_DESCRIPTION_1" localSheetId="26">'x-301'!$B$10</definedName>
    <definedName name="TABLE_DESCRIPTION_1" localSheetId="27">'x-302'!$B$10</definedName>
    <definedName name="TABLE_DESCRIPTION_1" localSheetId="28">'x-303'!$B$10</definedName>
    <definedName name="TABLE_DESCRIPTION_1" localSheetId="29">'x-304'!$B$10</definedName>
    <definedName name="TABLE_DESCRIPTION_1" localSheetId="30">'x-305'!$B$10</definedName>
    <definedName name="TABLE_DESCRIPTION_1" localSheetId="31">'x-306'!$B$10</definedName>
    <definedName name="TABLE_DESCRIPTION_1" localSheetId="32">'x-307'!$B$10</definedName>
    <definedName name="TABLE_DESCRIPTION_1" localSheetId="33">'x-308'!$B$10</definedName>
    <definedName name="TABLE_DESCRIPTION_1" localSheetId="34">'x-309'!$B$10</definedName>
    <definedName name="TABLE_DESCRIPTION_1" localSheetId="35">'x-314'!$B$10</definedName>
    <definedName name="TABLE_DESCRIPTION_1" localSheetId="37">'x-316'!$B$10</definedName>
    <definedName name="TABLE_DESCRIPTION_1" localSheetId="39">'x-401'!$B$10</definedName>
    <definedName name="TABLE_DESCRIPTION_1" localSheetId="40">'x-402'!$B$10</definedName>
    <definedName name="TABLE_DESCRIPTION_1" localSheetId="41">'x-501'!$B$10</definedName>
    <definedName name="TABLE_DESCRIPTION_1" localSheetId="42">'x-502'!$B$10</definedName>
    <definedName name="TABLE_DESCRIPTION_1" localSheetId="43">'x-503'!$B$10</definedName>
    <definedName name="TABLE_DESCRIPTION_1" localSheetId="44">'x-504'!$B$10</definedName>
    <definedName name="TABLE_DESCRIPTION_1" localSheetId="45">'x-505'!$B$10</definedName>
    <definedName name="TABLE_DESCRIPTION_1" localSheetId="46">'x-603'!$B$10</definedName>
    <definedName name="TABLE_DESCRIPTION_1" localSheetId="47">'x-609'!$B$10</definedName>
    <definedName name="TABLE_DESCRIPTION_1" localSheetId="48">'x-610'!$B$10</definedName>
    <definedName name="TABLE_DESCRIPTION_1" localSheetId="49">'x-701'!$B$10</definedName>
    <definedName name="TABLE_DESCRIPTION_1" localSheetId="50">'x-702'!$B$10</definedName>
    <definedName name="TABLE_DESCRIPTION_1" localSheetId="51">'x-703'!$B$10</definedName>
    <definedName name="TABLE_DESCRIPTION_1" localSheetId="52">'x-704'!$B$10</definedName>
    <definedName name="TABLE_DESCRIPTION_1" localSheetId="53">'x-705'!$B$10</definedName>
    <definedName name="TABLE_DESCRIPTION_1" localSheetId="54">'x-706'!$B$10</definedName>
    <definedName name="TABLE_DESCRIPTION_1" localSheetId="55">'x-707'!$B$10</definedName>
    <definedName name="TABLE_DESCRIPTION_1" localSheetId="56">'x-708'!$B$10</definedName>
    <definedName name="TABLE_DESCRIPTION_1" localSheetId="57">'x-711'!$B$10</definedName>
    <definedName name="TABLE_DESCRIPTION_1" localSheetId="58">'x-712'!$B$10</definedName>
    <definedName name="TABLE_DESCRIPTION_1" localSheetId="59">'x-713'!$B$10</definedName>
    <definedName name="TABLE_DESCRIPTION_1" localSheetId="60">'x-714'!$B$10</definedName>
    <definedName name="TABLE_DESCRIPTION_1" localSheetId="61">'x-715'!$B$10</definedName>
    <definedName name="TABLE_DESCRIPTION_1" localSheetId="62">'x-716'!$B$10</definedName>
    <definedName name="TABLE_DESCRIPTION_1" localSheetId="63">'x-717'!$B$10</definedName>
    <definedName name="TABLE_DESCRIPTION_1" localSheetId="64">'x-718'!$B$10</definedName>
    <definedName name="TABLE_DESCRIPTION_1" localSheetId="65">'x-719'!$B$10</definedName>
    <definedName name="TABLE_DESCRIPTION_1" localSheetId="66">'x-720'!$B$10</definedName>
    <definedName name="TABLE_DESCRIPTION_1" localSheetId="67">'x-801'!$B$10</definedName>
    <definedName name="TABLE_DESCRIPTION_1" localSheetId="68">'x-802'!$B$10</definedName>
    <definedName name="TABLE_DESCRIPTION_1" localSheetId="69">'x-803'!$B$10</definedName>
    <definedName name="TABLE_DESCRIPTION_1" localSheetId="70">'x-806'!$B$10</definedName>
    <definedName name="TABLE_DESCRIPTION_1" localSheetId="71">'x-807'!$B$10</definedName>
    <definedName name="TABLE_DESCRIPTION_1" localSheetId="72">'x-808'!$B$10</definedName>
    <definedName name="TABLE_DESCRIPTION_1" localSheetId="73">'x-809'!$B$10</definedName>
    <definedName name="TABLE_DESCRIPTION_1" localSheetId="74">'x-810'!$B$10</definedName>
    <definedName name="TABLE_DESCRIPTION_1" localSheetId="75">'x-811'!$B$10</definedName>
    <definedName name="TABLE_DESCRIPTION_2" localSheetId="41">'x-501'!$G$10</definedName>
    <definedName name="TABLE_DESCRIPTION_2" localSheetId="42">'x-502'!$F$10</definedName>
    <definedName name="TABLE_DESCRIPTION_2" localSheetId="43">'x-503'!$F$10</definedName>
    <definedName name="TABLE_DESCRIPTION_2" localSheetId="44">'x-504'!$G$10</definedName>
    <definedName name="TABLE_DESCRIPTION_2" localSheetId="45">'x-505'!$G$10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7">'x-210'!$B$20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'x-216'!$B$20</definedName>
    <definedName name="TABLE_FACTOR_STATUS" localSheetId="24">'x-217'!$B$20</definedName>
    <definedName name="TABLE_FACTOR_STATUS" localSheetId="25">'x-219'!$B$20</definedName>
    <definedName name="TABLE_FACTOR_STATUS" localSheetId="26">'x-301'!$B$20</definedName>
    <definedName name="TABLE_FACTOR_STATUS" localSheetId="27">'x-302'!$B$20</definedName>
    <definedName name="TABLE_FACTOR_STATUS" localSheetId="28">'x-303'!$B$20</definedName>
    <definedName name="TABLE_FACTOR_STATUS" localSheetId="29">'x-304'!$B$20</definedName>
    <definedName name="TABLE_FACTOR_STATUS" localSheetId="31">'x-306'!$B$20</definedName>
    <definedName name="TABLE_FACTOR_STATUS" localSheetId="32">'x-307'!$B$20</definedName>
    <definedName name="TABLE_FACTOR_STATUS" localSheetId="33">'x-308'!$B$20</definedName>
    <definedName name="TABLE_FACTOR_STATUS" localSheetId="34">'x-309'!$B$20</definedName>
    <definedName name="TABLE_FACTOR_STATUS" localSheetId="39">'x-401'!$B$20</definedName>
    <definedName name="TABLE_FACTOR_STATUS" localSheetId="40">'x-402'!$B$20</definedName>
    <definedName name="TABLE_FACTOR_STATUS" localSheetId="41">'x-501'!$B$20</definedName>
    <definedName name="TABLE_FACTOR_STATUS" localSheetId="42">'x-502'!$B$20</definedName>
    <definedName name="TABLE_FACTOR_STATUS" localSheetId="43">'x-503'!$B$20</definedName>
    <definedName name="TABLE_FACTOR_STATUS" localSheetId="44">'x-504'!$B$20</definedName>
    <definedName name="TABLE_FACTOR_STATUS" localSheetId="45">'x-505'!$B$20</definedName>
    <definedName name="TABLE_FACTOR_STATUS" localSheetId="46">'x-603'!$B$20</definedName>
    <definedName name="TABLE_FACTOR_STATUS" localSheetId="47">'x-609'!$B$20</definedName>
    <definedName name="TABLE_FACTOR_STATUS" localSheetId="48">'x-610'!$B$20</definedName>
    <definedName name="TABLE_FACTOR_STATUS" localSheetId="57">'x-711'!$B$20</definedName>
    <definedName name="TABLE_FACTOR_STATUS" localSheetId="58">'x-712'!$B$20</definedName>
    <definedName name="TABLE_FACTOR_STATUS" localSheetId="59">'x-713'!$B$20</definedName>
    <definedName name="TABLE_FACTOR_STATUS" localSheetId="60">'x-714'!$B$20</definedName>
    <definedName name="TABLE_FACTOR_STATUS" localSheetId="61">'x-715'!$B$20</definedName>
    <definedName name="TABLE_FACTOR_STATUS" localSheetId="62">'x-716'!$B$20</definedName>
    <definedName name="TABLE_FACTOR_STATUS" localSheetId="63">'x-717'!$B$20</definedName>
    <definedName name="TABLE_FACTOR_STATUS" localSheetId="64">'x-718'!$B$20</definedName>
    <definedName name="TABLE_FACTOR_STATUS" localSheetId="65">'x-719'!$B$20</definedName>
    <definedName name="TABLE_FACTOR_STATUS" localSheetId="66">'x-720'!$B$20</definedName>
    <definedName name="TABLE_FACTOR_STATUS" localSheetId="67">'x-801'!$B$20</definedName>
    <definedName name="TABLE_FACTOR_STATUS" localSheetId="68">'x-802'!$B$20</definedName>
    <definedName name="TABLE_FACTOR_STATUS" localSheetId="69">'x-803'!$B$20</definedName>
    <definedName name="TABLE_FACTOR_STATUS" localSheetId="70">'x-806'!$B$20</definedName>
    <definedName name="TABLE_FACTOR_STATUS" localSheetId="71">'x-807'!$B$20</definedName>
    <definedName name="TABLE_FACTOR_STATUS" localSheetId="72">'x-808'!$B$20</definedName>
    <definedName name="TABLE_FACTOR_STATUS" localSheetId="73">'x-809'!$B$20</definedName>
    <definedName name="TABLE_FACTOR_STATUS" localSheetId="74">'x-810'!$B$20</definedName>
    <definedName name="TABLE_FACTOR_STATUS" localSheetId="75">'x-811'!$B$20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24">'x-217'!$B$20</definedName>
    <definedName name="TABLE_FACTOR_STATUS_1" localSheetId="25">'x-219'!$B$20</definedName>
    <definedName name="TABLE_FACTOR_STATUS_1" localSheetId="26">'x-301'!$B$20</definedName>
    <definedName name="TABLE_FACTOR_STATUS_1" localSheetId="27">'x-302'!$B$20</definedName>
    <definedName name="TABLE_FACTOR_STATUS_1" localSheetId="28">'x-303'!$B$20</definedName>
    <definedName name="TABLE_FACTOR_STATUS_1" localSheetId="29">'x-304'!$B$20</definedName>
    <definedName name="TABLE_FACTOR_STATUS_1" localSheetId="30">'x-305'!$B$20</definedName>
    <definedName name="TABLE_FACTOR_STATUS_1" localSheetId="31">'x-306'!$B$20</definedName>
    <definedName name="TABLE_FACTOR_STATUS_1" localSheetId="32">'x-307'!$B$20</definedName>
    <definedName name="TABLE_FACTOR_STATUS_1" localSheetId="33">'x-308'!$B$20</definedName>
    <definedName name="TABLE_FACTOR_STATUS_1" localSheetId="34">'x-309'!$B$20</definedName>
    <definedName name="TABLE_FACTOR_STATUS_1" localSheetId="35">'x-314'!$B$20</definedName>
    <definedName name="TABLE_FACTOR_STATUS_1" localSheetId="37">'x-316'!$B$20</definedName>
    <definedName name="TABLE_FACTOR_STATUS_1" localSheetId="39">'x-401'!$B$20</definedName>
    <definedName name="TABLE_FACTOR_STATUS_1" localSheetId="40">'x-402'!$B$20</definedName>
    <definedName name="TABLE_FACTOR_STATUS_1" localSheetId="41">'x-501'!$B$20</definedName>
    <definedName name="TABLE_FACTOR_STATUS_1" localSheetId="42">'x-502'!$B$20</definedName>
    <definedName name="TABLE_FACTOR_STATUS_1" localSheetId="43">'x-503'!$B$20</definedName>
    <definedName name="TABLE_FACTOR_STATUS_1" localSheetId="44">'x-504'!$B$20</definedName>
    <definedName name="TABLE_FACTOR_STATUS_1" localSheetId="45">'x-505'!$B$20</definedName>
    <definedName name="TABLE_FACTOR_STATUS_1" localSheetId="46">'x-603'!$B$20</definedName>
    <definedName name="TABLE_FACTOR_STATUS_1" localSheetId="47">'x-609'!$B$20</definedName>
    <definedName name="TABLE_FACTOR_STATUS_1" localSheetId="48">'x-610'!$B$20</definedName>
    <definedName name="TABLE_FACTOR_STATUS_1" localSheetId="49">'x-701'!$B$20</definedName>
    <definedName name="TABLE_FACTOR_STATUS_1" localSheetId="50">'x-702'!$B$20</definedName>
    <definedName name="TABLE_FACTOR_STATUS_1" localSheetId="51">'x-703'!$B$20</definedName>
    <definedName name="TABLE_FACTOR_STATUS_1" localSheetId="52">'x-704'!$B$20</definedName>
    <definedName name="TABLE_FACTOR_STATUS_1" localSheetId="53">'x-705'!$B$20</definedName>
    <definedName name="TABLE_FACTOR_STATUS_1" localSheetId="54">'x-706'!$B$20</definedName>
    <definedName name="TABLE_FACTOR_STATUS_1" localSheetId="55">'x-707'!$B$20</definedName>
    <definedName name="TABLE_FACTOR_STATUS_1" localSheetId="56">'x-708'!$B$20</definedName>
    <definedName name="TABLE_FACTOR_STATUS_1" localSheetId="57">'x-711'!$B$20</definedName>
    <definedName name="TABLE_FACTOR_STATUS_1" localSheetId="58">'x-712'!$B$20</definedName>
    <definedName name="TABLE_FACTOR_STATUS_1" localSheetId="59">'x-713'!$B$20</definedName>
    <definedName name="TABLE_FACTOR_STATUS_1" localSheetId="60">'x-714'!$B$20</definedName>
    <definedName name="TABLE_FACTOR_STATUS_1" localSheetId="61">'x-715'!$B$20</definedName>
    <definedName name="TABLE_FACTOR_STATUS_1" localSheetId="62">'x-716'!$B$20</definedName>
    <definedName name="TABLE_FACTOR_STATUS_1" localSheetId="63">'x-717'!$B$20</definedName>
    <definedName name="TABLE_FACTOR_STATUS_1" localSheetId="64">'x-718'!$B$20</definedName>
    <definedName name="TABLE_FACTOR_STATUS_1" localSheetId="65">'x-719'!$B$20</definedName>
    <definedName name="TABLE_FACTOR_STATUS_1" localSheetId="66">'x-720'!$B$20</definedName>
    <definedName name="TABLE_FACTOR_STATUS_1" localSheetId="67">'x-801'!$B$20</definedName>
    <definedName name="TABLE_FACTOR_STATUS_1" localSheetId="68">'x-802'!$B$20</definedName>
    <definedName name="TABLE_FACTOR_STATUS_1" localSheetId="69">'x-803'!$B$20</definedName>
    <definedName name="TABLE_FACTOR_STATUS_1" localSheetId="70">'x-806'!$B$20</definedName>
    <definedName name="TABLE_FACTOR_STATUS_1" localSheetId="71">'x-807'!$B$20</definedName>
    <definedName name="TABLE_FACTOR_STATUS_1" localSheetId="72">'x-808'!$B$20</definedName>
    <definedName name="TABLE_FACTOR_STATUS_1" localSheetId="73">'x-809'!$B$20</definedName>
    <definedName name="TABLE_FACTOR_STATUS_1" localSheetId="74">'x-810'!$B$20</definedName>
    <definedName name="TABLE_FACTOR_STATUS_1" localSheetId="75">'x-811'!$B$20</definedName>
    <definedName name="TABLE_FACTOR_STATUS_2" localSheetId="41">'x-501'!$G$20</definedName>
    <definedName name="TABLE_FACTOR_STATUS_2" localSheetId="42">'x-502'!$F$20</definedName>
    <definedName name="TABLE_FACTOR_STATUS_2" localSheetId="43">'x-503'!$F$20</definedName>
    <definedName name="TABLE_FACTOR_STATUS_2" localSheetId="44">'x-504'!$G$20</definedName>
    <definedName name="TABLE_FACTOR_STATUS_2" localSheetId="45">'x-505'!$G$20</definedName>
    <definedName name="TABLE_FACTOR_TYPE" localSheetId="7">'[1]x-Series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'x-216'!$B$9</definedName>
    <definedName name="TABLE_FACTOR_TYPE" localSheetId="24">'x-217'!$B$9</definedName>
    <definedName name="TABLE_FACTOR_TYPE" localSheetId="25">'x-219'!$B$9</definedName>
    <definedName name="TABLE_FACTOR_TYPE" localSheetId="26">'x-301'!$B$9</definedName>
    <definedName name="TABLE_FACTOR_TYPE" localSheetId="27">'x-302'!$B$9</definedName>
    <definedName name="TABLE_FACTOR_TYPE" localSheetId="28">'x-303'!$B$9</definedName>
    <definedName name="TABLE_FACTOR_TYPE" localSheetId="29">'x-304'!$B$9</definedName>
    <definedName name="TABLE_FACTOR_TYPE" localSheetId="31">'x-306'!$B$9</definedName>
    <definedName name="TABLE_FACTOR_TYPE" localSheetId="32">'x-307'!$B$9</definedName>
    <definedName name="TABLE_FACTOR_TYPE" localSheetId="33">'x-308'!$B$9</definedName>
    <definedName name="TABLE_FACTOR_TYPE" localSheetId="34">'x-309'!$B$9</definedName>
    <definedName name="TABLE_FACTOR_TYPE" localSheetId="36">'[2]x-Series Number'!$B$9</definedName>
    <definedName name="TABLE_FACTOR_TYPE" localSheetId="38">'[2]x-Series Number'!$B$9</definedName>
    <definedName name="TABLE_FACTOR_TYPE" localSheetId="39">'x-401'!$B$9</definedName>
    <definedName name="TABLE_FACTOR_TYPE" localSheetId="40">'x-402'!$B$9</definedName>
    <definedName name="TABLE_FACTOR_TYPE" localSheetId="41">'x-501'!$B$9</definedName>
    <definedName name="TABLE_FACTOR_TYPE" localSheetId="42">'x-502'!$B$9</definedName>
    <definedName name="TABLE_FACTOR_TYPE" localSheetId="43">'x-503'!$B$9</definedName>
    <definedName name="TABLE_FACTOR_TYPE" localSheetId="44">'x-504'!$B$9</definedName>
    <definedName name="TABLE_FACTOR_TYPE" localSheetId="45">'x-505'!$B$9</definedName>
    <definedName name="TABLE_FACTOR_TYPE" localSheetId="46">'x-603'!$B$9</definedName>
    <definedName name="TABLE_FACTOR_TYPE" localSheetId="47">'x-609'!$B$9</definedName>
    <definedName name="TABLE_FACTOR_TYPE" localSheetId="48">'x-610'!$B$9</definedName>
    <definedName name="TABLE_FACTOR_TYPE" localSheetId="57">'x-711'!$B$9</definedName>
    <definedName name="TABLE_FACTOR_TYPE" localSheetId="58">'x-712'!$B$9</definedName>
    <definedName name="TABLE_FACTOR_TYPE" localSheetId="59">'x-713'!$B$9</definedName>
    <definedName name="TABLE_FACTOR_TYPE" localSheetId="60">'x-714'!$B$9</definedName>
    <definedName name="TABLE_FACTOR_TYPE" localSheetId="61">'x-715'!$B$9</definedName>
    <definedName name="TABLE_FACTOR_TYPE" localSheetId="62">'x-716'!$B$9</definedName>
    <definedName name="TABLE_FACTOR_TYPE" localSheetId="63">'x-717'!$B$9</definedName>
    <definedName name="TABLE_FACTOR_TYPE" localSheetId="64">'x-718'!$B$9</definedName>
    <definedName name="TABLE_FACTOR_TYPE" localSheetId="65">'x-719'!$B$9</definedName>
    <definedName name="TABLE_FACTOR_TYPE" localSheetId="66">'x-720'!$B$9</definedName>
    <definedName name="TABLE_FACTOR_TYPE" localSheetId="67">'x-801'!$B$9</definedName>
    <definedName name="TABLE_FACTOR_TYPE" localSheetId="68">'x-802'!$B$9</definedName>
    <definedName name="TABLE_FACTOR_TYPE" localSheetId="69">'x-803'!$B$9</definedName>
    <definedName name="TABLE_FACTOR_TYPE" localSheetId="70">'x-806'!$B$9</definedName>
    <definedName name="TABLE_FACTOR_TYPE" localSheetId="71">'x-807'!$B$9</definedName>
    <definedName name="TABLE_FACTOR_TYPE" localSheetId="72">'x-808'!$B$9</definedName>
    <definedName name="TABLE_FACTOR_TYPE" localSheetId="73">'x-809'!$B$9</definedName>
    <definedName name="TABLE_FACTOR_TYPE" localSheetId="74">'x-810'!$B$9</definedName>
    <definedName name="TABLE_FACTOR_TYPE" localSheetId="75">'x-811'!$B$9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24">'x-217'!$B$9</definedName>
    <definedName name="TABLE_FACTOR_TYPE_1" localSheetId="25">'x-219'!$B$9</definedName>
    <definedName name="TABLE_FACTOR_TYPE_1" localSheetId="26">'x-301'!$B$9</definedName>
    <definedName name="TABLE_FACTOR_TYPE_1" localSheetId="27">'x-302'!$B$9</definedName>
    <definedName name="TABLE_FACTOR_TYPE_1" localSheetId="28">'x-303'!$B$9</definedName>
    <definedName name="TABLE_FACTOR_TYPE_1" localSheetId="29">'x-304'!$B$9</definedName>
    <definedName name="TABLE_FACTOR_TYPE_1" localSheetId="30">'x-305'!$B$9</definedName>
    <definedName name="TABLE_FACTOR_TYPE_1" localSheetId="31">'x-306'!$B$9</definedName>
    <definedName name="TABLE_FACTOR_TYPE_1" localSheetId="32">'x-307'!$B$9</definedName>
    <definedName name="TABLE_FACTOR_TYPE_1" localSheetId="33">'x-308'!$B$9</definedName>
    <definedName name="TABLE_FACTOR_TYPE_1" localSheetId="34">'x-309'!$B$9</definedName>
    <definedName name="TABLE_FACTOR_TYPE_1" localSheetId="35">'x-314'!$B$9</definedName>
    <definedName name="TABLE_FACTOR_TYPE_1" localSheetId="37">'x-316'!$B$9</definedName>
    <definedName name="TABLE_FACTOR_TYPE_1" localSheetId="39">'x-401'!$B$9</definedName>
    <definedName name="TABLE_FACTOR_TYPE_1" localSheetId="40">'x-402'!$B$9</definedName>
    <definedName name="TABLE_FACTOR_TYPE_1" localSheetId="41">'x-501'!$B$9</definedName>
    <definedName name="TABLE_FACTOR_TYPE_1" localSheetId="42">'x-502'!$B$9</definedName>
    <definedName name="TABLE_FACTOR_TYPE_1" localSheetId="43">'x-503'!$B$9</definedName>
    <definedName name="TABLE_FACTOR_TYPE_1" localSheetId="44">'x-504'!$B$9</definedName>
    <definedName name="TABLE_FACTOR_TYPE_1" localSheetId="45">'x-505'!$B$9</definedName>
    <definedName name="TABLE_FACTOR_TYPE_1" localSheetId="46">'x-603'!$B$9</definedName>
    <definedName name="TABLE_FACTOR_TYPE_1" localSheetId="47">'x-609'!$B$9</definedName>
    <definedName name="TABLE_FACTOR_TYPE_1" localSheetId="48">'x-610'!$B$9</definedName>
    <definedName name="TABLE_FACTOR_TYPE_1" localSheetId="49">'x-701'!$B$9</definedName>
    <definedName name="TABLE_FACTOR_TYPE_1" localSheetId="50">'x-702'!$B$9</definedName>
    <definedName name="TABLE_FACTOR_TYPE_1" localSheetId="51">'x-703'!$B$9</definedName>
    <definedName name="TABLE_FACTOR_TYPE_1" localSheetId="52">'x-704'!$B$9</definedName>
    <definedName name="TABLE_FACTOR_TYPE_1" localSheetId="53">'x-705'!$B$9</definedName>
    <definedName name="TABLE_FACTOR_TYPE_1" localSheetId="54">'x-706'!$B$9</definedName>
    <definedName name="TABLE_FACTOR_TYPE_1" localSheetId="55">'x-707'!$B$9</definedName>
    <definedName name="TABLE_FACTOR_TYPE_1" localSheetId="56">'x-708'!$B$9</definedName>
    <definedName name="TABLE_FACTOR_TYPE_1" localSheetId="57">'x-711'!$B$9</definedName>
    <definedName name="TABLE_FACTOR_TYPE_1" localSheetId="58">'x-712'!$B$9</definedName>
    <definedName name="TABLE_FACTOR_TYPE_1" localSheetId="59">'x-713'!$B$9</definedName>
    <definedName name="TABLE_FACTOR_TYPE_1" localSheetId="60">'x-714'!$B$9</definedName>
    <definedName name="TABLE_FACTOR_TYPE_1" localSheetId="61">'x-715'!$B$9</definedName>
    <definedName name="TABLE_FACTOR_TYPE_1" localSheetId="62">'x-716'!$B$9</definedName>
    <definedName name="TABLE_FACTOR_TYPE_1" localSheetId="63">'x-717'!$B$9</definedName>
    <definedName name="TABLE_FACTOR_TYPE_1" localSheetId="64">'x-718'!$B$9</definedName>
    <definedName name="TABLE_FACTOR_TYPE_1" localSheetId="65">'x-719'!$B$9</definedName>
    <definedName name="TABLE_FACTOR_TYPE_1" localSheetId="66">'x-720'!$B$9</definedName>
    <definedName name="TABLE_FACTOR_TYPE_1" localSheetId="67">'x-801'!$B$9</definedName>
    <definedName name="TABLE_FACTOR_TYPE_1" localSheetId="68">'x-802'!$B$9</definedName>
    <definedName name="TABLE_FACTOR_TYPE_1" localSheetId="69">'x-803'!$B$9</definedName>
    <definedName name="TABLE_FACTOR_TYPE_1" localSheetId="70">'x-806'!$B$9</definedName>
    <definedName name="TABLE_FACTOR_TYPE_1" localSheetId="71">'x-807'!$B$9</definedName>
    <definedName name="TABLE_FACTOR_TYPE_1" localSheetId="72">'x-808'!$B$9</definedName>
    <definedName name="TABLE_FACTOR_TYPE_1" localSheetId="73">'x-809'!$B$9</definedName>
    <definedName name="TABLE_FACTOR_TYPE_1" localSheetId="74">'x-810'!$B$9</definedName>
    <definedName name="TABLE_FACTOR_TYPE_1" localSheetId="75">'x-811'!$B$9</definedName>
    <definedName name="TABLE_FACTOR_TYPE_2" localSheetId="41">'x-501'!$G$9</definedName>
    <definedName name="TABLE_FACTOR_TYPE_2" localSheetId="42">'x-502'!$F$9</definedName>
    <definedName name="TABLE_FACTOR_TYPE_2" localSheetId="43">'x-503'!$F$9</definedName>
    <definedName name="TABLE_FACTOR_TYPE_2" localSheetId="44">'x-504'!$G$9</definedName>
    <definedName name="TABLE_FACTOR_TYPE_2" localSheetId="45">'x-505'!$G$9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'x-216'!$B$11</definedName>
    <definedName name="TABLE_GENDER" localSheetId="24">'x-217'!$B$11</definedName>
    <definedName name="TABLE_GENDER" localSheetId="25">'x-219'!$B$11</definedName>
    <definedName name="TABLE_GENDER" localSheetId="26">'x-301'!$B$11</definedName>
    <definedName name="TABLE_GENDER" localSheetId="27">'x-302'!$B$11</definedName>
    <definedName name="TABLE_GENDER" localSheetId="28">'x-303'!$B$11</definedName>
    <definedName name="TABLE_GENDER" localSheetId="29">'x-304'!$B$11</definedName>
    <definedName name="TABLE_GENDER" localSheetId="31">'x-306'!$B$11</definedName>
    <definedName name="TABLE_GENDER" localSheetId="32">'x-307'!$B$11</definedName>
    <definedName name="TABLE_GENDER" localSheetId="33">'x-308'!$B$11</definedName>
    <definedName name="TABLE_GENDER" localSheetId="34">'x-309'!$B$11</definedName>
    <definedName name="TABLE_GENDER" localSheetId="39">'x-401'!$B$11</definedName>
    <definedName name="TABLE_GENDER" localSheetId="40">'x-402'!$B$11</definedName>
    <definedName name="TABLE_GENDER" localSheetId="41">'x-501'!$B$11</definedName>
    <definedName name="TABLE_GENDER" localSheetId="42">'x-502'!$B$11</definedName>
    <definedName name="TABLE_GENDER" localSheetId="43">'x-503'!$B$11</definedName>
    <definedName name="TABLE_GENDER" localSheetId="44">'x-504'!$B$11</definedName>
    <definedName name="TABLE_GENDER" localSheetId="45">'x-505'!$B$11</definedName>
    <definedName name="TABLE_GENDER" localSheetId="46">'x-603'!$B$11</definedName>
    <definedName name="TABLE_GENDER" localSheetId="47">'x-609'!$B$11</definedName>
    <definedName name="TABLE_GENDER" localSheetId="48">'x-610'!$B$11</definedName>
    <definedName name="TABLE_GENDER" localSheetId="57">'x-711'!$B$11</definedName>
    <definedName name="TABLE_GENDER" localSheetId="58">'x-712'!$B$11</definedName>
    <definedName name="TABLE_GENDER" localSheetId="59">'x-713'!$B$11</definedName>
    <definedName name="TABLE_GENDER" localSheetId="60">'x-714'!$B$11</definedName>
    <definedName name="TABLE_GENDER" localSheetId="61">'x-715'!$B$11</definedName>
    <definedName name="TABLE_GENDER" localSheetId="62">'x-716'!$B$11</definedName>
    <definedName name="TABLE_GENDER" localSheetId="63">'x-717'!$B$11</definedName>
    <definedName name="TABLE_GENDER" localSheetId="64">'x-718'!$B$11</definedName>
    <definedName name="TABLE_GENDER" localSheetId="65">'x-719'!$B$11</definedName>
    <definedName name="TABLE_GENDER" localSheetId="66">'x-720'!$B$11</definedName>
    <definedName name="TABLE_GENDER" localSheetId="67">'x-801'!$B$11</definedName>
    <definedName name="TABLE_GENDER" localSheetId="68">'x-802'!$B$11</definedName>
    <definedName name="TABLE_GENDER" localSheetId="69">'x-803'!$B$11</definedName>
    <definedName name="TABLE_GENDER" localSheetId="70">'x-806'!$B$11</definedName>
    <definedName name="TABLE_GENDER" localSheetId="71">'x-807'!$B$11</definedName>
    <definedName name="TABLE_GENDER" localSheetId="72">'x-808'!$B$11</definedName>
    <definedName name="TABLE_GENDER" localSheetId="73">'x-809'!$B$11</definedName>
    <definedName name="TABLE_GENDER" localSheetId="74">'x-810'!$B$11</definedName>
    <definedName name="TABLE_GENDER" localSheetId="75">'x-811'!$B$11</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24">'x-217'!$B$11</definedName>
    <definedName name="TABLE_GENDER_1" localSheetId="25">'x-219'!$B$11</definedName>
    <definedName name="TABLE_GENDER_1" localSheetId="26">'x-301'!$B$11</definedName>
    <definedName name="TABLE_GENDER_1" localSheetId="27">'x-302'!$B$11</definedName>
    <definedName name="TABLE_GENDER_1" localSheetId="28">'x-303'!$B$11</definedName>
    <definedName name="TABLE_GENDER_1" localSheetId="29">'x-304'!$B$11</definedName>
    <definedName name="TABLE_GENDER_1" localSheetId="31">'x-306'!$B$11</definedName>
    <definedName name="TABLE_GENDER_1" localSheetId="32">'x-307'!$B$11</definedName>
    <definedName name="TABLE_GENDER_1" localSheetId="33">'x-308'!$B$11</definedName>
    <definedName name="TABLE_GENDER_1" localSheetId="34">'x-309'!$B$11</definedName>
    <definedName name="TABLE_GENDER_1" localSheetId="35">'x-314'!$B$11</definedName>
    <definedName name="TABLE_GENDER_1" localSheetId="37">'x-316'!$B$11</definedName>
    <definedName name="TABLE_GENDER_1" localSheetId="39">'x-401'!$B$11</definedName>
    <definedName name="TABLE_GENDER_1" localSheetId="40">'x-402'!$B$11</definedName>
    <definedName name="TABLE_GENDER_1" localSheetId="41">'x-501'!$B$11</definedName>
    <definedName name="TABLE_GENDER_1" localSheetId="42">'x-502'!$B$11</definedName>
    <definedName name="TABLE_GENDER_1" localSheetId="43">'x-503'!$B$11</definedName>
    <definedName name="TABLE_GENDER_1" localSheetId="44">'x-504'!$B$11</definedName>
    <definedName name="TABLE_GENDER_1" localSheetId="45">'x-505'!$B$11</definedName>
    <definedName name="TABLE_GENDER_1" localSheetId="46">'x-603'!$B$11</definedName>
    <definedName name="TABLE_GENDER_1" localSheetId="47">'x-609'!$B$11</definedName>
    <definedName name="TABLE_GENDER_1" localSheetId="48">'x-610'!$B$11</definedName>
    <definedName name="TABLE_GENDER_1" localSheetId="49">'x-701'!$B$11</definedName>
    <definedName name="TABLE_GENDER_1" localSheetId="50">'x-702'!$B$11</definedName>
    <definedName name="TABLE_GENDER_1" localSheetId="51">'x-703'!$B$11</definedName>
    <definedName name="TABLE_GENDER_1" localSheetId="52">'x-704'!$B$11</definedName>
    <definedName name="TABLE_GENDER_1" localSheetId="53">'x-705'!$B$11</definedName>
    <definedName name="TABLE_GENDER_1" localSheetId="54">'x-706'!$B$11</definedName>
    <definedName name="TABLE_GENDER_1" localSheetId="55">'x-707'!$B$11</definedName>
    <definedName name="TABLE_GENDER_1" localSheetId="56">'x-708'!$B$11</definedName>
    <definedName name="TABLE_GENDER_1" localSheetId="57">'x-711'!$B$11</definedName>
    <definedName name="TABLE_GENDER_1" localSheetId="58">'x-712'!$B$11</definedName>
    <definedName name="TABLE_GENDER_1" localSheetId="59">'x-713'!$B$11</definedName>
    <definedName name="TABLE_GENDER_1" localSheetId="60">'x-714'!$B$11</definedName>
    <definedName name="TABLE_GENDER_1" localSheetId="61">'x-715'!$B$11</definedName>
    <definedName name="TABLE_GENDER_1" localSheetId="62">'x-716'!$B$11</definedName>
    <definedName name="TABLE_GENDER_1" localSheetId="63">'x-717'!$B$11</definedName>
    <definedName name="TABLE_GENDER_1" localSheetId="64">'x-718'!$B$11</definedName>
    <definedName name="TABLE_GENDER_1" localSheetId="65">'x-719'!$B$11</definedName>
    <definedName name="TABLE_GENDER_1" localSheetId="66">'x-720'!$B$11</definedName>
    <definedName name="TABLE_GENDER_1" localSheetId="67">'x-801'!$B$11</definedName>
    <definedName name="TABLE_GENDER_1" localSheetId="68">'x-802'!$B$11</definedName>
    <definedName name="TABLE_GENDER_1" localSheetId="69">'x-803'!$B$11</definedName>
    <definedName name="TABLE_GENDER_1" localSheetId="70">'x-806'!$B$11</definedName>
    <definedName name="TABLE_GENDER_1" localSheetId="71">'x-807'!$B$11</definedName>
    <definedName name="TABLE_GENDER_1" localSheetId="72">'x-808'!$B$11</definedName>
    <definedName name="TABLE_GENDER_1" localSheetId="73">'x-809'!$B$11</definedName>
    <definedName name="TABLE_GENDER_1" localSheetId="74">'x-810'!$B$11</definedName>
    <definedName name="TABLE_GENDER_1" localSheetId="75">'x-811'!$B$11</definedName>
    <definedName name="TABLE_GENDER_1">'x-706'!$B$11</definedName>
    <definedName name="TABLE_GENDER_2" localSheetId="41">'x-501'!$G$11</definedName>
    <definedName name="TABLE_GENDER_2" localSheetId="42">'x-502'!$F$11</definedName>
    <definedName name="TABLE_GENDER_2" localSheetId="43">'x-503'!$F$11</definedName>
    <definedName name="TABLE_GENDER_2" localSheetId="44">'x-504'!$G$11</definedName>
    <definedName name="TABLE_GENDER_2" localSheetId="45">'x-505'!$G$11</definedName>
    <definedName name="TABLE_INFO" localSheetId="8">'x-201'!$A$6:$B$20</definedName>
    <definedName name="TABLE_INFO" localSheetId="9">'x-202'!$A$6:$B$20</definedName>
    <definedName name="TABLE_INFO" localSheetId="10">'x-203'!$A$6:$B$20</definedName>
    <definedName name="TABLE_INFO" localSheetId="11">'x-204'!$A$6:$B$20</definedName>
    <definedName name="TABLE_INFO" localSheetId="12">'x-205'!$A$6:$B$20</definedName>
    <definedName name="TABLE_INFO" localSheetId="13">'x-206'!$A$6:$B$20</definedName>
    <definedName name="TABLE_INFO" localSheetId="14">'x-207'!$A$6:$B$20</definedName>
    <definedName name="TABLE_INFO" localSheetId="15">'x-208'!$A$6:$B$20</definedName>
    <definedName name="TABLE_INFO" localSheetId="16">'x-209'!$A$6:$E$20</definedName>
    <definedName name="TABLE_INFO" localSheetId="17">'x-210'!$A$6:$E$20</definedName>
    <definedName name="TABLE_INFO" localSheetId="24">'x-217'!$A$6:$B$20</definedName>
    <definedName name="TABLE_INFO" localSheetId="25">'x-219'!$A$6:$B$20</definedName>
    <definedName name="TABLE_INFO" localSheetId="26">'x-301'!$A$6:$B$20</definedName>
    <definedName name="TABLE_INFO" localSheetId="27">'x-302'!$A$6:$B$20</definedName>
    <definedName name="TABLE_INFO" localSheetId="28">'x-303'!$A$6:$B$20</definedName>
    <definedName name="TABLE_INFO" localSheetId="29">'x-304'!$A$6:$B$20</definedName>
    <definedName name="TABLE_INFO" localSheetId="31">'x-306'!$A$6:$B$20</definedName>
    <definedName name="TABLE_INFO" localSheetId="32">'x-307'!$A$6:$B$20</definedName>
    <definedName name="TABLE_INFO" localSheetId="33">'x-308'!$A$6:$B$20</definedName>
    <definedName name="TABLE_INFO" localSheetId="34">'x-309'!$A$6:$B$20</definedName>
    <definedName name="TABLE_INFO" localSheetId="39">'x-401'!$A$6:$B$20</definedName>
    <definedName name="TABLE_INFO" localSheetId="40">'x-402'!$A$6:$B$20</definedName>
    <definedName name="TABLE_INFO" localSheetId="41">'x-501'!$A$6:$B$20</definedName>
    <definedName name="TABLE_INFO" localSheetId="42">'x-502'!$A$6:$B$20</definedName>
    <definedName name="TABLE_INFO" localSheetId="43">'x-503'!$A$6:$B$20</definedName>
    <definedName name="TABLE_INFO" localSheetId="44">'x-504'!$A$6:$B$20</definedName>
    <definedName name="TABLE_INFO" localSheetId="45">'x-505'!$A$6:$B$20</definedName>
    <definedName name="TABLE_INFO" localSheetId="46">'x-603'!$A$6:$B$20</definedName>
    <definedName name="TABLE_INFO" localSheetId="47">'x-609'!$A$6:$B$20</definedName>
    <definedName name="TABLE_INFO" localSheetId="48">'x-610'!$A$6:$B$20</definedName>
    <definedName name="TABLE_INFO" localSheetId="57">'x-711'!$A$6:$B$20</definedName>
    <definedName name="TABLE_INFO" localSheetId="58">'x-712'!$A$6:$B$20</definedName>
    <definedName name="TABLE_INFO" localSheetId="59">'x-713'!$A$6:$B$20</definedName>
    <definedName name="TABLE_INFO" localSheetId="60">'x-714'!$A$6:$B$20</definedName>
    <definedName name="TABLE_INFO" localSheetId="61">'x-715'!$A$6:$B$20</definedName>
    <definedName name="TABLE_INFO" localSheetId="62">'x-716'!$A$6:$B$20</definedName>
    <definedName name="TABLE_INFO" localSheetId="63">'x-717'!$A$6:$B$20</definedName>
    <definedName name="TABLE_INFO" localSheetId="64">'x-718'!$A$6:$B$20</definedName>
    <definedName name="TABLE_INFO" localSheetId="65">'x-719'!$A$6:$B$20</definedName>
    <definedName name="TABLE_INFO" localSheetId="66">'x-720'!$A$6:$B$20</definedName>
    <definedName name="TABLE_INFO" localSheetId="67">'x-801'!$A$6:$B$20</definedName>
    <definedName name="TABLE_INFO" localSheetId="68">'x-802'!$A$6:$B$20</definedName>
    <definedName name="TABLE_INFO" localSheetId="69">'x-803'!$A$6:$B$20</definedName>
    <definedName name="TABLE_INFO" localSheetId="70">'x-806'!$A$6:$B$20</definedName>
    <definedName name="TABLE_INFO" localSheetId="71">'x-807'!$A$6:$B$20</definedName>
    <definedName name="TABLE_INFO" localSheetId="72">'x-808'!$A$6:$B$20</definedName>
    <definedName name="TABLE_INFO" localSheetId="73">'x-809'!$A$6:$B$20</definedName>
    <definedName name="TABLE_INFO" localSheetId="74">'x-810'!$A$6:$B$20</definedName>
    <definedName name="TABLE_INFO" localSheetId="75">'x-811'!$A$6:$B$20</definedName>
    <definedName name="TABLE_INFO">'x-Series Number'!$A$6:$B$20</definedName>
    <definedName name="TABLE_INFO_1" localSheetId="8">'x-201'!$A$6:$G$20</definedName>
    <definedName name="TABLE_INFO_1" localSheetId="9">'x-202'!$A$6:$G$20</definedName>
    <definedName name="TABLE_INFO_1" localSheetId="10">'x-203'!$A$6:$G$20</definedName>
    <definedName name="TABLE_INFO_1" localSheetId="11">'x-204'!$A$6:$G$20</definedName>
    <definedName name="TABLE_INFO_1" localSheetId="12">'x-205'!$A$6:$G$20</definedName>
    <definedName name="TABLE_INFO_1" localSheetId="13">'x-206'!$A$6:$G$20</definedName>
    <definedName name="TABLE_INFO_1" localSheetId="14">'x-207'!$A$6:$G$20</definedName>
    <definedName name="TABLE_INFO_1" localSheetId="15">'x-208'!$A$6:$G$20</definedName>
    <definedName name="TABLE_INFO_1" localSheetId="18">'x-211'!$A$6:$E$20</definedName>
    <definedName name="TABLE_INFO_1" localSheetId="19">'x-212'!$A$6:$E$20</definedName>
    <definedName name="TABLE_INFO_1" localSheetId="20">'x-213'!$A$6:$E$20</definedName>
    <definedName name="TABLE_INFO_1" localSheetId="21">'x-214'!$A$6:$E$20</definedName>
    <definedName name="TABLE_INFO_1" localSheetId="22">'x-215'!$A$6:$E$20</definedName>
    <definedName name="TABLE_INFO_1" localSheetId="23">'x-216'!$A$6:$E$20</definedName>
    <definedName name="TABLE_INFO_1" localSheetId="24">'x-217'!$A$6:$E$20</definedName>
    <definedName name="TABLE_INFO_1" localSheetId="25">'x-219'!$A$6:$D$20</definedName>
    <definedName name="TABLE_INFO_1" localSheetId="26">'x-301'!$A$6:$E$20</definedName>
    <definedName name="TABLE_INFO_1" localSheetId="27">'x-302'!$A$6:$E$20</definedName>
    <definedName name="TABLE_INFO_1" localSheetId="28">'x-303'!$A$6:$E$20</definedName>
    <definedName name="TABLE_INFO_1" localSheetId="29">'x-304'!$A$6:$E$20</definedName>
    <definedName name="TABLE_INFO_1" localSheetId="30">'x-305'!$A$6:$C$20</definedName>
    <definedName name="TABLE_INFO_1" localSheetId="31">'x-306'!$A$6:$C$20</definedName>
    <definedName name="TABLE_INFO_1" localSheetId="32">'x-307'!$A$6:$B$20</definedName>
    <definedName name="TABLE_INFO_1" localSheetId="33">'x-308'!$A$6:$B$20</definedName>
    <definedName name="TABLE_INFO_1" localSheetId="34">'x-309'!$A$6:$E$20</definedName>
    <definedName name="TABLE_INFO_1" localSheetId="35">'x-314'!$A$6:$D$20</definedName>
    <definedName name="TABLE_INFO_1" localSheetId="37">'x-316'!$A$6:$D$20</definedName>
    <definedName name="TABLE_INFO_1" localSheetId="39">'x-401'!$A$6:$D$20</definedName>
    <definedName name="TABLE_INFO_1" localSheetId="40">'x-402'!$A$6:$C$20</definedName>
    <definedName name="TABLE_INFO_1" localSheetId="41">'x-501'!$A$6:$C$20</definedName>
    <definedName name="TABLE_INFO_1" localSheetId="42">'x-502'!$A$6:$B$20</definedName>
    <definedName name="TABLE_INFO_1" localSheetId="43">'x-503'!$A$6:$B$20</definedName>
    <definedName name="TABLE_INFO_1" localSheetId="44">'x-504'!$A$6:$C$20</definedName>
    <definedName name="TABLE_INFO_1" localSheetId="45">'x-505'!$A$6:$C$20</definedName>
    <definedName name="TABLE_INFO_1" localSheetId="46">'x-603'!$A$6:$E$20</definedName>
    <definedName name="TABLE_INFO_1" localSheetId="47">'x-609'!$A$6:$C$20</definedName>
    <definedName name="TABLE_INFO_1" localSheetId="48">'x-610'!$A$6:$C$20</definedName>
    <definedName name="TABLE_INFO_1" localSheetId="49">'x-701'!$A$6:$AW$20</definedName>
    <definedName name="TABLE_INFO_1" localSheetId="50">'x-702'!$A$6:$AW$20</definedName>
    <definedName name="TABLE_INFO_1" localSheetId="51">'x-703'!$A$6:$AW$20</definedName>
    <definedName name="TABLE_INFO_1" localSheetId="52">'x-704'!$A$6:$AW$20</definedName>
    <definedName name="TABLE_INFO_1" localSheetId="53">'x-705'!$A$6:$AW$20</definedName>
    <definedName name="TABLE_INFO_1" localSheetId="54">'x-706'!$A$6:$AW$20</definedName>
    <definedName name="TABLE_INFO_1" localSheetId="55">'x-707'!$A$6:$AW$20</definedName>
    <definedName name="TABLE_INFO_1" localSheetId="56">'x-708'!$A$6:$AW$20</definedName>
    <definedName name="TABLE_INFO_1" localSheetId="57">'x-711'!$A$6:$E$20</definedName>
    <definedName name="TABLE_INFO_1" localSheetId="58">'x-712'!$A$6:$E$20</definedName>
    <definedName name="TABLE_INFO_1" localSheetId="59">'x-713'!$A$6:$AX$20</definedName>
    <definedName name="TABLE_INFO_1" localSheetId="60">'x-714'!$A$6:$AX$20</definedName>
    <definedName name="TABLE_INFO_1" localSheetId="61">'x-715'!$A$6:$AY$20</definedName>
    <definedName name="TABLE_INFO_1" localSheetId="62">'x-716'!$A$6:$AY$20</definedName>
    <definedName name="TABLE_INFO_1" localSheetId="63">'x-717'!$A$6:$AZ$20</definedName>
    <definedName name="TABLE_INFO_1" localSheetId="64">'x-718'!$A$6:$AZ$20</definedName>
    <definedName name="TABLE_INFO_1" localSheetId="65">'x-719'!$A$6:$BA$20</definedName>
    <definedName name="TABLE_INFO_1" localSheetId="66">'x-720'!$A$6:$BA$20</definedName>
    <definedName name="TABLE_INFO_1" localSheetId="67">'x-801'!$A$6:$E$20</definedName>
    <definedName name="TABLE_INFO_1" localSheetId="68">'x-802'!$A$6:$E$20</definedName>
    <definedName name="TABLE_INFO_1" localSheetId="69">'x-803'!$A$6:$E$20</definedName>
    <definedName name="TABLE_INFO_1" localSheetId="70">'x-806'!$A$6:$C$20</definedName>
    <definedName name="TABLE_INFO_1" localSheetId="71">'x-807'!$A$6:$C$20</definedName>
    <definedName name="TABLE_INFO_1" localSheetId="72">'x-808'!$A$6:$AC$20</definedName>
    <definedName name="TABLE_INFO_1" localSheetId="73">'x-809'!$A$6:$AC$20</definedName>
    <definedName name="TABLE_INFO_1" localSheetId="74">'x-810'!$A$6:$AC$20</definedName>
    <definedName name="TABLE_INFO_1" localSheetId="75">'x-811'!$A$6:$AC$20</definedName>
    <definedName name="TABLE_INFO_2" localSheetId="41">'x-501'!$F$6:$H$20</definedName>
    <definedName name="TABLE_INFO_2" localSheetId="42">'x-502'!$E$6:$F$20</definedName>
    <definedName name="TABLE_INFO_2" localSheetId="43">'x-503'!$E$6:$F$20</definedName>
    <definedName name="TABLE_INFO_2" localSheetId="44">'x-504'!$F$6:$H$20</definedName>
    <definedName name="TABLE_INFO_2" localSheetId="45">'x-505'!$F$6:$H$20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'x-216'!$B$15</definedName>
    <definedName name="TABLE_REFERENCE" localSheetId="24">'x-217'!$B$15</definedName>
    <definedName name="TABLE_REFERENCE" localSheetId="25">'x-219'!$B$15</definedName>
    <definedName name="TABLE_REFERENCE" localSheetId="26">'x-301'!$B$15</definedName>
    <definedName name="TABLE_REFERENCE" localSheetId="27">'x-302'!$B$15</definedName>
    <definedName name="TABLE_REFERENCE" localSheetId="28">'x-303'!$B$15</definedName>
    <definedName name="TABLE_REFERENCE" localSheetId="29">'x-304'!$B$15</definedName>
    <definedName name="TABLE_REFERENCE" localSheetId="31">'x-306'!$B$15</definedName>
    <definedName name="TABLE_REFERENCE" localSheetId="32">'x-307'!$B$15</definedName>
    <definedName name="TABLE_REFERENCE" localSheetId="33">'x-308'!$B$15</definedName>
    <definedName name="TABLE_REFERENCE" localSheetId="34">'x-309'!$B$15</definedName>
    <definedName name="TABLE_REFERENCE" localSheetId="39">'x-401'!$B$15</definedName>
    <definedName name="TABLE_REFERENCE" localSheetId="40">'x-402'!$B$15</definedName>
    <definedName name="TABLE_REFERENCE" localSheetId="41">'x-501'!$B$15</definedName>
    <definedName name="TABLE_REFERENCE" localSheetId="42">'x-502'!$B$15</definedName>
    <definedName name="TABLE_REFERENCE" localSheetId="43">'x-503'!$B$15</definedName>
    <definedName name="TABLE_REFERENCE" localSheetId="44">'x-504'!$B$15</definedName>
    <definedName name="TABLE_REFERENCE" localSheetId="45">'x-505'!$B$15</definedName>
    <definedName name="TABLE_REFERENCE" localSheetId="46">'x-603'!$B$15</definedName>
    <definedName name="TABLE_REFERENCE" localSheetId="47">'x-609'!$B$15</definedName>
    <definedName name="TABLE_REFERENCE" localSheetId="48">'x-610'!$B$15</definedName>
    <definedName name="TABLE_REFERENCE" localSheetId="57">'x-711'!$B$15</definedName>
    <definedName name="TABLE_REFERENCE" localSheetId="58">'x-712'!$B$15</definedName>
    <definedName name="TABLE_REFERENCE" localSheetId="59">'x-713'!$B$15</definedName>
    <definedName name="TABLE_REFERENCE" localSheetId="60">'x-714'!$B$15</definedName>
    <definedName name="TABLE_REFERENCE" localSheetId="61">'x-715'!$B$15</definedName>
    <definedName name="TABLE_REFERENCE" localSheetId="62">'x-716'!$B$15</definedName>
    <definedName name="TABLE_REFERENCE" localSheetId="63">'x-717'!$B$15</definedName>
    <definedName name="TABLE_REFERENCE" localSheetId="64">'x-718'!$B$15</definedName>
    <definedName name="TABLE_REFERENCE" localSheetId="65">'x-719'!$B$15</definedName>
    <definedName name="TABLE_REFERENCE" localSheetId="66">'x-720'!$B$15</definedName>
    <definedName name="TABLE_REFERENCE" localSheetId="67">'x-801'!$B$15</definedName>
    <definedName name="TABLE_REFERENCE" localSheetId="68">'x-802'!$B$15</definedName>
    <definedName name="TABLE_REFERENCE" localSheetId="69">'x-803'!$B$15</definedName>
    <definedName name="TABLE_REFERENCE" localSheetId="70">'x-806'!$B$15</definedName>
    <definedName name="TABLE_REFERENCE" localSheetId="71">'x-807'!$B$15</definedName>
    <definedName name="TABLE_REFERENCE" localSheetId="72">'x-808'!$B$15</definedName>
    <definedName name="TABLE_REFERENCE" localSheetId="73">'x-809'!$B$15</definedName>
    <definedName name="TABLE_REFERENCE" localSheetId="74">'x-810'!$B$15</definedName>
    <definedName name="TABLE_REFERENCE" localSheetId="75">'x-811'!$B$15</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24">'x-217'!$B$15</definedName>
    <definedName name="TABLE_REFERENCE_1" localSheetId="25">'x-219'!$B$15</definedName>
    <definedName name="TABLE_REFERENCE_1" localSheetId="26">'x-301'!$B$15</definedName>
    <definedName name="TABLE_REFERENCE_1" localSheetId="27">'x-302'!$B$15</definedName>
    <definedName name="TABLE_REFERENCE_1" localSheetId="28">'x-303'!$B$15</definedName>
    <definedName name="TABLE_REFERENCE_1" localSheetId="29">'x-304'!$B$15</definedName>
    <definedName name="TABLE_REFERENCE_1" localSheetId="30">'x-305'!$B$15</definedName>
    <definedName name="TABLE_REFERENCE_1" localSheetId="31">'x-306'!$B$15</definedName>
    <definedName name="TABLE_REFERENCE_1" localSheetId="32">'x-307'!$B$15</definedName>
    <definedName name="TABLE_REFERENCE_1" localSheetId="33">'x-308'!$B$15</definedName>
    <definedName name="TABLE_REFERENCE_1" localSheetId="34">'x-309'!$B$15</definedName>
    <definedName name="TABLE_REFERENCE_1" localSheetId="35">'x-314'!$B$15</definedName>
    <definedName name="TABLE_REFERENCE_1" localSheetId="37">'x-316'!$B$15</definedName>
    <definedName name="TABLE_REFERENCE_1" localSheetId="39">'x-401'!$B$15</definedName>
    <definedName name="TABLE_REFERENCE_1" localSheetId="40">'x-402'!$B$15</definedName>
    <definedName name="TABLE_REFERENCE_1" localSheetId="41">'x-501'!$B$15</definedName>
    <definedName name="TABLE_REFERENCE_1" localSheetId="42">'x-502'!$B$15</definedName>
    <definedName name="TABLE_REFERENCE_1" localSheetId="43">'x-503'!$B$15</definedName>
    <definedName name="TABLE_REFERENCE_1" localSheetId="44">'x-504'!$B$15</definedName>
    <definedName name="TABLE_REFERENCE_1" localSheetId="45">'x-505'!$B$15</definedName>
    <definedName name="TABLE_REFERENCE_1" localSheetId="46">'x-603'!$B$15</definedName>
    <definedName name="TABLE_REFERENCE_1" localSheetId="47">'x-609'!$B$15</definedName>
    <definedName name="TABLE_REFERENCE_1" localSheetId="48">'x-610'!$B$15</definedName>
    <definedName name="TABLE_REFERENCE_1" localSheetId="49">'x-701'!$B$15</definedName>
    <definedName name="TABLE_REFERENCE_1" localSheetId="50">'x-702'!$B$15</definedName>
    <definedName name="TABLE_REFERENCE_1" localSheetId="51">'x-703'!$B$15</definedName>
    <definedName name="TABLE_REFERENCE_1" localSheetId="52">'x-704'!$B$15</definedName>
    <definedName name="TABLE_REFERENCE_1" localSheetId="53">'x-705'!$B$15</definedName>
    <definedName name="TABLE_REFERENCE_1" localSheetId="54">'x-706'!$B$15</definedName>
    <definedName name="TABLE_REFERENCE_1" localSheetId="55">'x-707'!$B$15</definedName>
    <definedName name="TABLE_REFERENCE_1" localSheetId="56">'x-708'!$B$15</definedName>
    <definedName name="TABLE_REFERENCE_1" localSheetId="57">'x-711'!$B$15</definedName>
    <definedName name="TABLE_REFERENCE_1" localSheetId="58">'x-712'!$B$15</definedName>
    <definedName name="TABLE_REFERENCE_1" localSheetId="59">'x-713'!$B$15</definedName>
    <definedName name="TABLE_REFERENCE_1" localSheetId="60">'x-714'!$B$15</definedName>
    <definedName name="TABLE_REFERENCE_1" localSheetId="61">'x-715'!$B$15</definedName>
    <definedName name="TABLE_REFERENCE_1" localSheetId="62">'x-716'!$B$15</definedName>
    <definedName name="TABLE_REFERENCE_1" localSheetId="63">'x-717'!$B$15</definedName>
    <definedName name="TABLE_REFERENCE_1" localSheetId="64">'x-718'!$B$15</definedName>
    <definedName name="TABLE_REFERENCE_1" localSheetId="65">'x-719'!$B$15</definedName>
    <definedName name="TABLE_REFERENCE_1" localSheetId="66">'x-720'!$B$15</definedName>
    <definedName name="TABLE_REFERENCE_1" localSheetId="67">'x-801'!$B$15</definedName>
    <definedName name="TABLE_REFERENCE_1" localSheetId="68">'x-802'!$B$15</definedName>
    <definedName name="TABLE_REFERENCE_1" localSheetId="69">'x-803'!$B$15</definedName>
    <definedName name="TABLE_REFERENCE_1" localSheetId="70">'x-806'!$B$15</definedName>
    <definedName name="TABLE_REFERENCE_1" localSheetId="71">'x-807'!$B$15</definedName>
    <definedName name="TABLE_REFERENCE_1" localSheetId="72">'x-808'!$B$15</definedName>
    <definedName name="TABLE_REFERENCE_1" localSheetId="73">'x-809'!$B$15</definedName>
    <definedName name="TABLE_REFERENCE_1" localSheetId="74">'x-810'!$B$15</definedName>
    <definedName name="TABLE_REFERENCE_1" localSheetId="75">'x-811'!$B$15</definedName>
    <definedName name="TABLE_REFERENCE_2" localSheetId="41">'x-501'!$G$15</definedName>
    <definedName name="TABLE_REFERENCE_2" localSheetId="42">'x-502'!$F$15</definedName>
    <definedName name="TABLE_REFERENCE_2" localSheetId="43">'x-503'!$F$15</definedName>
    <definedName name="TABLE_REFERENCE_2" localSheetId="44">'x-504'!$G$15</definedName>
    <definedName name="TABLE_REFERENCE_2" localSheetId="45">'x-505'!$G$15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'x-216'!$B$16</definedName>
    <definedName name="TABLE_REFERENCE_GUIDANCE" localSheetId="24">'x-217'!$B$16</definedName>
    <definedName name="TABLE_REFERENCE_GUIDANCE" localSheetId="25">'x-219'!$B$16</definedName>
    <definedName name="TABLE_REFERENCE_GUIDANCE" localSheetId="26">'x-301'!$B$16</definedName>
    <definedName name="TABLE_REFERENCE_GUIDANCE" localSheetId="27">'x-302'!$B$16</definedName>
    <definedName name="TABLE_REFERENCE_GUIDANCE" localSheetId="28">'x-303'!$B$16</definedName>
    <definedName name="TABLE_REFERENCE_GUIDANCE" localSheetId="29">'x-304'!$B$16</definedName>
    <definedName name="TABLE_REFERENCE_GUIDANCE" localSheetId="30">'x-305'!$B$16</definedName>
    <definedName name="TABLE_REFERENCE_GUIDANCE" localSheetId="31">'x-306'!$B$16</definedName>
    <definedName name="TABLE_REFERENCE_GUIDANCE" localSheetId="32">'x-307'!$B$16</definedName>
    <definedName name="TABLE_REFERENCE_GUIDANCE" localSheetId="33">'x-308'!$B$16</definedName>
    <definedName name="TABLE_REFERENCE_GUIDANCE" localSheetId="34">'x-309'!$B$16</definedName>
    <definedName name="TABLE_REFERENCE_GUIDANCE" localSheetId="35">'x-314'!$B$16</definedName>
    <definedName name="TABLE_REFERENCE_GUIDANCE" localSheetId="37">'x-316'!$B$16</definedName>
    <definedName name="TABLE_REFERENCE_GUIDANCE" localSheetId="39">'x-401'!$B$16</definedName>
    <definedName name="TABLE_REFERENCE_GUIDANCE" localSheetId="40">'x-402'!$B$16</definedName>
    <definedName name="TABLE_REFERENCE_GUIDANCE" localSheetId="41">'x-501'!$B$16</definedName>
    <definedName name="TABLE_REFERENCE_GUIDANCE" localSheetId="42">'x-502'!$B$16</definedName>
    <definedName name="TABLE_REFERENCE_GUIDANCE" localSheetId="43">'x-503'!$B$16</definedName>
    <definedName name="TABLE_REFERENCE_GUIDANCE" localSheetId="44">'x-504'!$B$16</definedName>
    <definedName name="TABLE_REFERENCE_GUIDANCE" localSheetId="45">'x-505'!$B$16</definedName>
    <definedName name="TABLE_REFERENCE_GUIDANCE" localSheetId="46">'x-603'!$B$16</definedName>
    <definedName name="TABLE_REFERENCE_GUIDANCE" localSheetId="47">'x-609'!$B$16</definedName>
    <definedName name="TABLE_REFERENCE_GUIDANCE" localSheetId="48">'x-610'!$B$16</definedName>
    <definedName name="TABLE_REFERENCE_GUIDANCE" localSheetId="49">'x-701'!$B$16</definedName>
    <definedName name="TABLE_REFERENCE_GUIDANCE" localSheetId="50">'x-702'!$B$16</definedName>
    <definedName name="TABLE_REFERENCE_GUIDANCE" localSheetId="51">'x-703'!$B$16</definedName>
    <definedName name="TABLE_REFERENCE_GUIDANCE" localSheetId="52">'x-704'!$B$16</definedName>
    <definedName name="TABLE_REFERENCE_GUIDANCE" localSheetId="53">'x-705'!$B$16</definedName>
    <definedName name="TABLE_REFERENCE_GUIDANCE" localSheetId="54">'x-706'!$B$16</definedName>
    <definedName name="TABLE_REFERENCE_GUIDANCE" localSheetId="55">'x-707'!$B$16</definedName>
    <definedName name="TABLE_REFERENCE_GUIDANCE" localSheetId="56">'x-708'!$B$16</definedName>
    <definedName name="TABLE_REFERENCE_GUIDANCE" localSheetId="57">'x-711'!$B$16</definedName>
    <definedName name="TABLE_REFERENCE_GUIDANCE" localSheetId="58">'x-712'!$B$16</definedName>
    <definedName name="TABLE_REFERENCE_GUIDANCE" localSheetId="59">'x-713'!$B$16</definedName>
    <definedName name="TABLE_REFERENCE_GUIDANCE" localSheetId="60">'x-714'!$B$16</definedName>
    <definedName name="TABLE_REFERENCE_GUIDANCE" localSheetId="61">'x-715'!$B$16</definedName>
    <definedName name="TABLE_REFERENCE_GUIDANCE" localSheetId="62">'x-716'!$B$16</definedName>
    <definedName name="TABLE_REFERENCE_GUIDANCE" localSheetId="63">'x-717'!$B$16</definedName>
    <definedName name="TABLE_REFERENCE_GUIDANCE" localSheetId="64">'x-718'!$B$16</definedName>
    <definedName name="TABLE_REFERENCE_GUIDANCE" localSheetId="65">'x-719'!$B$16</definedName>
    <definedName name="TABLE_REFERENCE_GUIDANCE" localSheetId="66">'x-720'!$B$16</definedName>
    <definedName name="TABLE_REFERENCE_GUIDANCE" localSheetId="67">'x-801'!$B$16</definedName>
    <definedName name="TABLE_REFERENCE_GUIDANCE" localSheetId="68">'x-802'!$B$16</definedName>
    <definedName name="TABLE_REFERENCE_GUIDANCE" localSheetId="69">'x-803'!$B$16</definedName>
    <definedName name="TABLE_REFERENCE_GUIDANCE" localSheetId="70">'x-806'!$B$16</definedName>
    <definedName name="TABLE_REFERENCE_GUIDANCE" localSheetId="71">'x-807'!$B$16</definedName>
    <definedName name="TABLE_REFERENCE_GUIDANCE" localSheetId="72">'x-808'!$B$16</definedName>
    <definedName name="TABLE_REFERENCE_GUIDANCE" localSheetId="73">'x-809'!$B$16</definedName>
    <definedName name="TABLE_REFERENCE_GUIDANCE" localSheetId="74">'x-810'!$B$16</definedName>
    <definedName name="TABLE_REFERENCE_GUIDANCE" localSheetId="75">'x-811'!$B$16</definedName>
    <definedName name="TABLE_REFERENCE_GUIDANCE">'x-Series Number'!$B$16</definedName>
    <definedName name="TABLE_REFERENCE_GUIDANCE_2" localSheetId="41">'x-501'!$G$16</definedName>
    <definedName name="TABLE_REFERENCE_GUIDANCE_2" localSheetId="42">'x-502'!$F$16</definedName>
    <definedName name="TABLE_REFERENCE_GUIDANCE_2" localSheetId="43">'x-503'!$F$16</definedName>
    <definedName name="TABLE_REFERENCE_GUIDANCE_2" localSheetId="44">'x-504'!$G$16</definedName>
    <definedName name="TABLE_REFERENCE_GUIDANCE_2" localSheetId="45">'x-505'!$G$16</definedName>
    <definedName name="TABLE_RELATED" localSheetId="8">'x-201'!$B$17</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'x-216'!$B$17</definedName>
    <definedName name="TABLE_RELATED" localSheetId="24">'x-217'!$B$17</definedName>
    <definedName name="TABLE_RELATED" localSheetId="25">'x-219'!$B$17</definedName>
    <definedName name="TABLE_RELATED" localSheetId="26">'x-301'!$B$17</definedName>
    <definedName name="TABLE_RELATED" localSheetId="27">'x-302'!$B$17</definedName>
    <definedName name="TABLE_RELATED" localSheetId="28">'x-303'!$B$17</definedName>
    <definedName name="TABLE_RELATED" localSheetId="29">'x-304'!$B$17</definedName>
    <definedName name="TABLE_RELATED" localSheetId="31">'x-306'!$B$17</definedName>
    <definedName name="TABLE_RELATED" localSheetId="32">'x-307'!$B$17</definedName>
    <definedName name="TABLE_RELATED" localSheetId="33">'x-308'!$B$17</definedName>
    <definedName name="TABLE_RELATED" localSheetId="34">'x-309'!$B$17</definedName>
    <definedName name="TABLE_RELATED" localSheetId="39">'x-401'!$B$17</definedName>
    <definedName name="TABLE_RELATED" localSheetId="40">'x-402'!$B$17</definedName>
    <definedName name="TABLE_RELATED" localSheetId="41">'x-501'!$B$17</definedName>
    <definedName name="TABLE_RELATED" localSheetId="42">'x-502'!$B$17</definedName>
    <definedName name="TABLE_RELATED" localSheetId="43">'x-503'!$B$17</definedName>
    <definedName name="TABLE_RELATED" localSheetId="44">'x-504'!$B$17</definedName>
    <definedName name="TABLE_RELATED" localSheetId="45">'x-505'!$B$17</definedName>
    <definedName name="TABLE_RELATED" localSheetId="46">'x-603'!$B$17</definedName>
    <definedName name="TABLE_RELATED" localSheetId="47">'x-609'!$B$17</definedName>
    <definedName name="TABLE_RELATED" localSheetId="48">'x-610'!$B$17</definedName>
    <definedName name="TABLE_RELATED" localSheetId="57">'x-711'!$B$17</definedName>
    <definedName name="TABLE_RELATED" localSheetId="58">'x-712'!$B$17</definedName>
    <definedName name="TABLE_RELATED" localSheetId="59">'x-713'!$B$17</definedName>
    <definedName name="TABLE_RELATED" localSheetId="60">'x-714'!$B$17</definedName>
    <definedName name="TABLE_RELATED" localSheetId="61">'x-715'!$B$17</definedName>
    <definedName name="TABLE_RELATED" localSheetId="62">'x-716'!$B$17</definedName>
    <definedName name="TABLE_RELATED" localSheetId="63">'x-717'!$B$17</definedName>
    <definedName name="TABLE_RELATED" localSheetId="64">'x-718'!$B$17</definedName>
    <definedName name="TABLE_RELATED" localSheetId="65">'x-719'!$B$17</definedName>
    <definedName name="TABLE_RELATED" localSheetId="66">'x-720'!$B$17</definedName>
    <definedName name="TABLE_RELATED" localSheetId="67">'x-801'!$B$17</definedName>
    <definedName name="TABLE_RELATED" localSheetId="68">'x-802'!$B$17</definedName>
    <definedName name="TABLE_RELATED" localSheetId="69">'x-803'!$B$17</definedName>
    <definedName name="TABLE_RELATED" localSheetId="70">'x-806'!$B$17</definedName>
    <definedName name="TABLE_RELATED" localSheetId="71">'x-807'!$B$17</definedName>
    <definedName name="TABLE_RELATED" localSheetId="72">'x-808'!$B$17</definedName>
    <definedName name="TABLE_RELATED" localSheetId="73">'x-809'!$B$17</definedName>
    <definedName name="TABLE_RELATED" localSheetId="74">'x-810'!$B$17</definedName>
    <definedName name="TABLE_RELATED" localSheetId="75">'x-811'!$B$17</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24">'x-217'!$B$17</definedName>
    <definedName name="TABLE_RELATED_1" localSheetId="25">'x-219'!$B$17</definedName>
    <definedName name="TABLE_RELATED_1" localSheetId="26">'x-301'!$B$17</definedName>
    <definedName name="TABLE_RELATED_1" localSheetId="27">'x-302'!$B$17</definedName>
    <definedName name="TABLE_RELATED_1" localSheetId="28">'x-303'!$B$17</definedName>
    <definedName name="TABLE_RELATED_1" localSheetId="29">'x-304'!$B$17</definedName>
    <definedName name="TABLE_RELATED_1" localSheetId="30">'x-305'!$B$17</definedName>
    <definedName name="TABLE_RELATED_1" localSheetId="31">'x-306'!$B$17</definedName>
    <definedName name="TABLE_RELATED_1" localSheetId="32">'x-307'!$B$17</definedName>
    <definedName name="TABLE_RELATED_1" localSheetId="33">'x-308'!$B$17</definedName>
    <definedName name="TABLE_RELATED_1" localSheetId="34">'x-309'!$B$17</definedName>
    <definedName name="TABLE_RELATED_1" localSheetId="35">'x-314'!$B$17</definedName>
    <definedName name="TABLE_RELATED_1" localSheetId="37">'x-316'!$B$17</definedName>
    <definedName name="TABLE_RELATED_1" localSheetId="39">'x-401'!$B$17</definedName>
    <definedName name="TABLE_RELATED_1" localSheetId="40">'x-402'!$B$17</definedName>
    <definedName name="TABLE_RELATED_1" localSheetId="41">'x-501'!$B$17</definedName>
    <definedName name="TABLE_RELATED_1" localSheetId="42">'x-502'!$B$17</definedName>
    <definedName name="TABLE_RELATED_1" localSheetId="43">'x-503'!$B$17</definedName>
    <definedName name="TABLE_RELATED_1" localSheetId="44">'x-504'!$B$17</definedName>
    <definedName name="TABLE_RELATED_1" localSheetId="45">'x-505'!$B$17</definedName>
    <definedName name="TABLE_RELATED_1" localSheetId="46">'x-603'!$B$17</definedName>
    <definedName name="TABLE_RELATED_1" localSheetId="47">'x-609'!$B$17</definedName>
    <definedName name="TABLE_RELATED_1" localSheetId="48">'x-610'!$B$17</definedName>
    <definedName name="TABLE_RELATED_1" localSheetId="49">'x-701'!$B$17</definedName>
    <definedName name="TABLE_RELATED_1" localSheetId="50">'x-702'!$B$17</definedName>
    <definedName name="TABLE_RELATED_1" localSheetId="51">'x-703'!$B$17</definedName>
    <definedName name="TABLE_RELATED_1" localSheetId="52">'x-704'!$B$17</definedName>
    <definedName name="TABLE_RELATED_1" localSheetId="53">'x-705'!$B$17</definedName>
    <definedName name="TABLE_RELATED_1" localSheetId="54">'x-706'!$B$17</definedName>
    <definedName name="TABLE_RELATED_1" localSheetId="55">'x-707'!$B$17</definedName>
    <definedName name="TABLE_RELATED_1" localSheetId="56">'x-708'!$B$17</definedName>
    <definedName name="TABLE_RELATED_1" localSheetId="57">'x-711'!$B$17</definedName>
    <definedName name="TABLE_RELATED_1" localSheetId="58">'x-712'!$B$17</definedName>
    <definedName name="TABLE_RELATED_1" localSheetId="59">'x-713'!$B$17</definedName>
    <definedName name="TABLE_RELATED_1" localSheetId="60">'x-714'!$B$17</definedName>
    <definedName name="TABLE_RELATED_1" localSheetId="61">'x-715'!$B$17</definedName>
    <definedName name="TABLE_RELATED_1" localSheetId="62">'x-716'!$B$17</definedName>
    <definedName name="TABLE_RELATED_1" localSheetId="63">'x-717'!$B$17</definedName>
    <definedName name="TABLE_RELATED_1" localSheetId="64">'x-718'!$B$17</definedName>
    <definedName name="TABLE_RELATED_1" localSheetId="65">'x-719'!$B$17</definedName>
    <definedName name="TABLE_RELATED_1" localSheetId="66">'x-720'!$B$17</definedName>
    <definedName name="TABLE_RELATED_1" localSheetId="67">'x-801'!$B$17</definedName>
    <definedName name="TABLE_RELATED_1" localSheetId="68">'x-802'!$B$17</definedName>
    <definedName name="TABLE_RELATED_1" localSheetId="69">'x-803'!$B$17</definedName>
    <definedName name="TABLE_RELATED_1" localSheetId="70">'x-806'!$B$17</definedName>
    <definedName name="TABLE_RELATED_1" localSheetId="71">'x-807'!$B$17</definedName>
    <definedName name="TABLE_RELATED_1" localSheetId="72">'x-808'!$B$17</definedName>
    <definedName name="TABLE_RELATED_1" localSheetId="73">'x-809'!$B$17</definedName>
    <definedName name="TABLE_RELATED_1" localSheetId="74">'x-810'!$B$17</definedName>
    <definedName name="TABLE_RELATED_1" localSheetId="75">'x-811'!$B$17</definedName>
    <definedName name="TABLE_RELATED_2" localSheetId="41">'x-501'!$G$17</definedName>
    <definedName name="TABLE_RELATED_2" localSheetId="42">'x-502'!$F$17</definedName>
    <definedName name="TABLE_RELATED_2" localSheetId="43">'x-503'!$F$17</definedName>
    <definedName name="TABLE_RELATED_2" localSheetId="44">'x-504'!$G$17</definedName>
    <definedName name="TABLE_RELATED_2" localSheetId="45">'x-505'!$G$17</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'x-216'!$B$8</definedName>
    <definedName name="TABLE_SECTION" localSheetId="24">'x-217'!$B$8</definedName>
    <definedName name="TABLE_SECTION" localSheetId="25">'x-219'!$B$8</definedName>
    <definedName name="TABLE_SECTION" localSheetId="26">'x-301'!$B$8</definedName>
    <definedName name="TABLE_SECTION" localSheetId="27">'x-302'!$B$8</definedName>
    <definedName name="TABLE_SECTION" localSheetId="28">'x-303'!$B$8</definedName>
    <definedName name="TABLE_SECTION" localSheetId="29">'x-304'!$B$8</definedName>
    <definedName name="TABLE_SECTION" localSheetId="31">'x-306'!$B$8</definedName>
    <definedName name="TABLE_SECTION" localSheetId="32">'x-307'!$B$8</definedName>
    <definedName name="TABLE_SECTION" localSheetId="33">'x-308'!$B$8</definedName>
    <definedName name="TABLE_SECTION" localSheetId="34">'x-309'!$B$8</definedName>
    <definedName name="TABLE_SECTION" localSheetId="39">'x-401'!$B$8</definedName>
    <definedName name="TABLE_SECTION" localSheetId="40">'x-402'!$B$8</definedName>
    <definedName name="TABLE_SECTION" localSheetId="41">'x-501'!$B$8</definedName>
    <definedName name="TABLE_SECTION" localSheetId="42">'x-502'!$B$8</definedName>
    <definedName name="TABLE_SECTION" localSheetId="43">'x-503'!$B$8</definedName>
    <definedName name="TABLE_SECTION" localSheetId="44">'x-504'!$B$8</definedName>
    <definedName name="TABLE_SECTION" localSheetId="45">'x-505'!$B$8</definedName>
    <definedName name="TABLE_SECTION" localSheetId="46">'x-603'!$B$8</definedName>
    <definedName name="TABLE_SECTION" localSheetId="47">'x-609'!$B$8</definedName>
    <definedName name="TABLE_SECTION" localSheetId="48">'x-610'!$B$8</definedName>
    <definedName name="TABLE_SECTION" localSheetId="57">'x-711'!$B$8</definedName>
    <definedName name="TABLE_SECTION" localSheetId="58">'x-712'!$B$8</definedName>
    <definedName name="TABLE_SECTION" localSheetId="59">'x-713'!$B$8</definedName>
    <definedName name="TABLE_SECTION" localSheetId="60">'x-714'!$B$8</definedName>
    <definedName name="TABLE_SECTION" localSheetId="61">'x-715'!$B$8</definedName>
    <definedName name="TABLE_SECTION" localSheetId="62">'x-716'!$B$8</definedName>
    <definedName name="TABLE_SECTION" localSheetId="63">'x-717'!$B$8</definedName>
    <definedName name="TABLE_SECTION" localSheetId="64">'x-718'!$B$8</definedName>
    <definedName name="TABLE_SECTION" localSheetId="65">'x-719'!$B$8</definedName>
    <definedName name="TABLE_SECTION" localSheetId="66">'x-720'!$B$8</definedName>
    <definedName name="TABLE_SECTION" localSheetId="67">'x-801'!$B$8</definedName>
    <definedName name="TABLE_SECTION" localSheetId="68">'x-802'!$B$8</definedName>
    <definedName name="TABLE_SECTION" localSheetId="69">'x-803'!$B$8</definedName>
    <definedName name="TABLE_SECTION" localSheetId="70">'x-806'!$B$8</definedName>
    <definedName name="TABLE_SECTION" localSheetId="71">'x-807'!$B$8</definedName>
    <definedName name="TABLE_SECTION" localSheetId="72">'x-808'!$B$8</definedName>
    <definedName name="TABLE_SECTION" localSheetId="73">'x-809'!$B$8</definedName>
    <definedName name="TABLE_SECTION" localSheetId="74">'x-810'!$B$8</definedName>
    <definedName name="TABLE_SECTION" localSheetId="75">'x-811'!$B$8</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24">'x-217'!$B$8</definedName>
    <definedName name="TABLE_SECTION_1" localSheetId="25">'x-219'!$B$8</definedName>
    <definedName name="TABLE_SECTION_1" localSheetId="26">'x-301'!$B$8</definedName>
    <definedName name="TABLE_SECTION_1" localSheetId="27">'x-302'!$B$8</definedName>
    <definedName name="TABLE_SECTION_1" localSheetId="28">'x-303'!$B$8</definedName>
    <definedName name="TABLE_SECTION_1" localSheetId="29">'x-304'!$B$8</definedName>
    <definedName name="TABLE_SECTION_1" localSheetId="30">'x-305'!$B$8</definedName>
    <definedName name="TABLE_SECTION_1" localSheetId="31">'x-306'!$B$8</definedName>
    <definedName name="TABLE_SECTION_1" localSheetId="32">'x-307'!$B$8</definedName>
    <definedName name="TABLE_SECTION_1" localSheetId="33">'x-308'!$B$8</definedName>
    <definedName name="TABLE_SECTION_1" localSheetId="34">'x-309'!$B$8</definedName>
    <definedName name="TABLE_SECTION_1" localSheetId="35">'x-314'!$B$8</definedName>
    <definedName name="TABLE_SECTION_1" localSheetId="37">'x-316'!$B$8</definedName>
    <definedName name="TABLE_SECTION_1" localSheetId="39">'x-401'!$B$8</definedName>
    <definedName name="TABLE_SECTION_1" localSheetId="40">'x-402'!$B$8</definedName>
    <definedName name="TABLE_SECTION_1" localSheetId="41">'x-501'!$B$8</definedName>
    <definedName name="TABLE_SECTION_1" localSheetId="42">'x-502'!$B$8</definedName>
    <definedName name="TABLE_SECTION_1" localSheetId="43">'x-503'!$B$8</definedName>
    <definedName name="TABLE_SECTION_1" localSheetId="44">'x-504'!$B$8</definedName>
    <definedName name="TABLE_SECTION_1" localSheetId="45">'x-505'!$B$8</definedName>
    <definedName name="TABLE_SECTION_1" localSheetId="46">'x-603'!$B$8</definedName>
    <definedName name="TABLE_SECTION_1" localSheetId="47">'x-609'!$B$8</definedName>
    <definedName name="TABLE_SECTION_1" localSheetId="48">'x-610'!$B$8</definedName>
    <definedName name="TABLE_SECTION_1" localSheetId="49">'x-701'!$B$8</definedName>
    <definedName name="TABLE_SECTION_1" localSheetId="50">'x-702'!$B$8</definedName>
    <definedName name="TABLE_SECTION_1" localSheetId="51">'x-703'!$B$8</definedName>
    <definedName name="TABLE_SECTION_1" localSheetId="52">'x-704'!$B$8</definedName>
    <definedName name="TABLE_SECTION_1" localSheetId="53">'x-705'!$B$8</definedName>
    <definedName name="TABLE_SECTION_1" localSheetId="54">'x-706'!$B$8</definedName>
    <definedName name="TABLE_SECTION_1" localSheetId="55">'x-707'!$B$8</definedName>
    <definedName name="TABLE_SECTION_1" localSheetId="56">'x-708'!$B$8</definedName>
    <definedName name="TABLE_SECTION_1" localSheetId="57">'x-711'!$B$8</definedName>
    <definedName name="TABLE_SECTION_1" localSheetId="58">'x-712'!$B$8</definedName>
    <definedName name="TABLE_SECTION_1" localSheetId="59">'x-713'!$B$8</definedName>
    <definedName name="TABLE_SECTION_1" localSheetId="60">'x-714'!$B$8</definedName>
    <definedName name="TABLE_SECTION_1" localSheetId="61">'x-715'!$B$8</definedName>
    <definedName name="TABLE_SECTION_1" localSheetId="62">'x-716'!$B$8</definedName>
    <definedName name="TABLE_SECTION_1" localSheetId="63">'x-717'!$B$8</definedName>
    <definedName name="TABLE_SECTION_1" localSheetId="64">'x-718'!$B$8</definedName>
    <definedName name="TABLE_SECTION_1" localSheetId="65">'x-719'!$B$8</definedName>
    <definedName name="TABLE_SECTION_1" localSheetId="66">'x-720'!$B$8</definedName>
    <definedName name="TABLE_SECTION_1" localSheetId="67">'x-801'!$B$8</definedName>
    <definedName name="TABLE_SECTION_1" localSheetId="68">'x-802'!$B$8</definedName>
    <definedName name="TABLE_SECTION_1" localSheetId="69">'x-803'!$B$8</definedName>
    <definedName name="TABLE_SECTION_1" localSheetId="70">'x-806'!$B$8</definedName>
    <definedName name="TABLE_SECTION_1" localSheetId="71">'x-807'!$B$8</definedName>
    <definedName name="TABLE_SECTION_1" localSheetId="72">'x-808'!$B$8</definedName>
    <definedName name="TABLE_SECTION_1" localSheetId="73">'x-809'!$B$8</definedName>
    <definedName name="TABLE_SECTION_1" localSheetId="74">'x-810'!$B$8</definedName>
    <definedName name="TABLE_SECTION_1" localSheetId="75">'x-811'!$B$8</definedName>
    <definedName name="TABLE_SECTION_2" localSheetId="41">'x-501'!$G$8</definedName>
    <definedName name="TABLE_SECTION_2" localSheetId="42">'x-502'!$F$8</definedName>
    <definedName name="TABLE_SECTION_2" localSheetId="43">'x-503'!$F$8</definedName>
    <definedName name="TABLE_SECTION_2" localSheetId="44">'x-504'!$G$8</definedName>
    <definedName name="TABLE_SECTION_2" localSheetId="45">'x-505'!$G$8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1">'x-214'!$B$13</definedName>
    <definedName name="TABLE_SECTION_NUMBER" localSheetId="22">'x-215'!$B$13</definedName>
    <definedName name="TABLE_SECTION_NUMBER" localSheetId="23">'x-216'!$B$13</definedName>
    <definedName name="TABLE_SECTION_NUMBER" localSheetId="24">'x-217'!$B$13</definedName>
    <definedName name="TABLE_SECTION_NUMBER" localSheetId="25">'x-219'!$B$13</definedName>
    <definedName name="TABLE_SECTION_NUMBER" localSheetId="26">'x-301'!$B$13</definedName>
    <definedName name="TABLE_SECTION_NUMBER" localSheetId="27">'x-302'!$B$13</definedName>
    <definedName name="TABLE_SECTION_NUMBER" localSheetId="28">'x-303'!$B$13</definedName>
    <definedName name="TABLE_SECTION_NUMBER" localSheetId="29">'x-304'!$B$13</definedName>
    <definedName name="TABLE_SECTION_NUMBER" localSheetId="31">'x-306'!$B$13</definedName>
    <definedName name="TABLE_SECTION_NUMBER" localSheetId="32">'x-307'!$B$13</definedName>
    <definedName name="TABLE_SECTION_NUMBER" localSheetId="33">'x-308'!$B$13</definedName>
    <definedName name="TABLE_SECTION_NUMBER" localSheetId="34">'x-309'!$B$13</definedName>
    <definedName name="TABLE_SECTION_NUMBER" localSheetId="39">'x-401'!$B$13</definedName>
    <definedName name="TABLE_SECTION_NUMBER" localSheetId="40">'x-402'!$B$13</definedName>
    <definedName name="TABLE_SECTION_NUMBER" localSheetId="41">'x-501'!$B$13</definedName>
    <definedName name="TABLE_SECTION_NUMBER" localSheetId="42">'x-502'!$B$13</definedName>
    <definedName name="TABLE_SECTION_NUMBER" localSheetId="43">'x-503'!$B$13</definedName>
    <definedName name="TABLE_SECTION_NUMBER" localSheetId="44">'x-504'!$B$13</definedName>
    <definedName name="TABLE_SECTION_NUMBER" localSheetId="45">'x-505'!$B$13</definedName>
    <definedName name="TABLE_SECTION_NUMBER" localSheetId="46">'x-603'!$B$13</definedName>
    <definedName name="TABLE_SECTION_NUMBER" localSheetId="47">'x-609'!$B$13</definedName>
    <definedName name="TABLE_SECTION_NUMBER" localSheetId="48">'x-610'!$B$13</definedName>
    <definedName name="TABLE_SECTION_NUMBER" localSheetId="57">'x-711'!$B$13</definedName>
    <definedName name="TABLE_SECTION_NUMBER" localSheetId="58">'x-712'!$B$13</definedName>
    <definedName name="TABLE_SECTION_NUMBER" localSheetId="59">'x-713'!$B$13</definedName>
    <definedName name="TABLE_SECTION_NUMBER" localSheetId="60">'x-714'!$B$13</definedName>
    <definedName name="TABLE_SECTION_NUMBER" localSheetId="61">'x-715'!$B$13</definedName>
    <definedName name="TABLE_SECTION_NUMBER" localSheetId="62">'x-716'!$B$13</definedName>
    <definedName name="TABLE_SECTION_NUMBER" localSheetId="63">'x-717'!$B$13</definedName>
    <definedName name="TABLE_SECTION_NUMBER" localSheetId="64">'x-718'!$B$13</definedName>
    <definedName name="TABLE_SECTION_NUMBER" localSheetId="65">'x-719'!$B$13</definedName>
    <definedName name="TABLE_SECTION_NUMBER" localSheetId="66">'x-720'!$B$13</definedName>
    <definedName name="TABLE_SECTION_NUMBER" localSheetId="67">'x-801'!$B$13</definedName>
    <definedName name="TABLE_SECTION_NUMBER" localSheetId="68">'x-802'!$B$13</definedName>
    <definedName name="TABLE_SECTION_NUMBER" localSheetId="69">'x-803'!$B$13</definedName>
    <definedName name="TABLE_SECTION_NUMBER" localSheetId="70">'x-806'!$B$13</definedName>
    <definedName name="TABLE_SECTION_NUMBER" localSheetId="71">'x-807'!$B$13</definedName>
    <definedName name="TABLE_SECTION_NUMBER" localSheetId="72">'x-808'!$B$13</definedName>
    <definedName name="TABLE_SECTION_NUMBER" localSheetId="73">'x-809'!$B$13</definedName>
    <definedName name="TABLE_SECTION_NUMBER" localSheetId="74">'x-810'!$B$13</definedName>
    <definedName name="TABLE_SECTION_NUMBER" localSheetId="75">'x-811'!$B$13</definedName>
    <definedName name="TABLE_SECTION_NUMBER">'x-Series Number'!$B$13</definedName>
    <definedName name="TABLE_SECTION_NUMBER_" localSheetId="20">'x-213'!$B$13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24">'x-217'!$B$13</definedName>
    <definedName name="TABLE_SECTION_NUMBER_1" localSheetId="25">'x-219'!$B$13</definedName>
    <definedName name="TABLE_SECTION_NUMBER_1" localSheetId="26">'x-301'!$B$13</definedName>
    <definedName name="TABLE_SECTION_NUMBER_1" localSheetId="27">'x-302'!$B$13</definedName>
    <definedName name="TABLE_SECTION_NUMBER_1" localSheetId="28">'x-303'!$B$13</definedName>
    <definedName name="TABLE_SECTION_NUMBER_1" localSheetId="29">'x-304'!$B$13</definedName>
    <definedName name="TABLE_SECTION_NUMBER_1" localSheetId="30">'x-305'!$B$13</definedName>
    <definedName name="TABLE_SECTION_NUMBER_1" localSheetId="31">'x-306'!$B$13</definedName>
    <definedName name="TABLE_SECTION_NUMBER_1" localSheetId="32">'x-307'!$B$13</definedName>
    <definedName name="TABLE_SECTION_NUMBER_1" localSheetId="33">'x-308'!$B$13</definedName>
    <definedName name="TABLE_SECTION_NUMBER_1" localSheetId="34">'x-309'!$B$13</definedName>
    <definedName name="TABLE_SECTION_NUMBER_1" localSheetId="35">'x-314'!$B$13</definedName>
    <definedName name="TABLE_SECTION_NUMBER_1" localSheetId="37">'x-316'!$B$13</definedName>
    <definedName name="TABLE_SECTION_NUMBER_1" localSheetId="39">'x-401'!$B$13</definedName>
    <definedName name="TABLE_SECTION_NUMBER_1" localSheetId="40">'x-402'!$B$13</definedName>
    <definedName name="TABLE_SECTION_NUMBER_1" localSheetId="41">'x-501'!$B$13</definedName>
    <definedName name="TABLE_SECTION_NUMBER_1" localSheetId="42">'x-502'!$B$13</definedName>
    <definedName name="TABLE_SECTION_NUMBER_1" localSheetId="43">'x-503'!$B$13</definedName>
    <definedName name="TABLE_SECTION_NUMBER_1" localSheetId="44">'x-504'!$B$13</definedName>
    <definedName name="TABLE_SECTION_NUMBER_1" localSheetId="45">'x-505'!$B$13</definedName>
    <definedName name="TABLE_SECTION_NUMBER_1" localSheetId="46">'x-603'!$B$13</definedName>
    <definedName name="TABLE_SECTION_NUMBER_1" localSheetId="47">'x-609'!$B$13</definedName>
    <definedName name="TABLE_SECTION_NUMBER_1" localSheetId="48">'x-610'!$B$13</definedName>
    <definedName name="TABLE_SECTION_NUMBER_1" localSheetId="49">'x-701'!$B$13</definedName>
    <definedName name="TABLE_SECTION_NUMBER_1" localSheetId="50">'x-702'!$B$13</definedName>
    <definedName name="TABLE_SECTION_NUMBER_1" localSheetId="51">'x-703'!$B$13</definedName>
    <definedName name="TABLE_SECTION_NUMBER_1" localSheetId="52">'x-704'!$B$13</definedName>
    <definedName name="TABLE_SECTION_NUMBER_1" localSheetId="53">'x-705'!$B$13</definedName>
    <definedName name="TABLE_SECTION_NUMBER_1" localSheetId="54">'x-706'!$B$13</definedName>
    <definedName name="TABLE_SECTION_NUMBER_1" localSheetId="55">'x-707'!$B$13</definedName>
    <definedName name="TABLE_SECTION_NUMBER_1" localSheetId="56">'x-708'!$B$13</definedName>
    <definedName name="TABLE_SECTION_NUMBER_1" localSheetId="57">'x-711'!$B$13</definedName>
    <definedName name="TABLE_SECTION_NUMBER_1" localSheetId="58">'x-712'!$B$13</definedName>
    <definedName name="TABLE_SECTION_NUMBER_1" localSheetId="59">'x-713'!$B$13</definedName>
    <definedName name="TABLE_SECTION_NUMBER_1" localSheetId="60">'x-714'!$B$13</definedName>
    <definedName name="TABLE_SECTION_NUMBER_1" localSheetId="61">'x-715'!$B$13</definedName>
    <definedName name="TABLE_SECTION_NUMBER_1" localSheetId="62">'x-716'!$B$13</definedName>
    <definedName name="TABLE_SECTION_NUMBER_1" localSheetId="63">'x-717'!$B$13</definedName>
    <definedName name="TABLE_SECTION_NUMBER_1" localSheetId="64">'x-718'!$B$13</definedName>
    <definedName name="TABLE_SECTION_NUMBER_1" localSheetId="65">'x-719'!$B$13</definedName>
    <definedName name="TABLE_SECTION_NUMBER_1" localSheetId="66">'x-720'!$B$13</definedName>
    <definedName name="TABLE_SECTION_NUMBER_1" localSheetId="67">'x-801'!$B$13</definedName>
    <definedName name="TABLE_SECTION_NUMBER_1" localSheetId="68">'x-802'!$B$13</definedName>
    <definedName name="TABLE_SECTION_NUMBER_1" localSheetId="69">'x-803'!$B$13</definedName>
    <definedName name="TABLE_SECTION_NUMBER_1" localSheetId="70">'x-806'!$B$13</definedName>
    <definedName name="TABLE_SECTION_NUMBER_1" localSheetId="71">'x-807'!$B$13</definedName>
    <definedName name="TABLE_SECTION_NUMBER_1" localSheetId="72">'x-808'!$B$13</definedName>
    <definedName name="TABLE_SECTION_NUMBER_1" localSheetId="73">'x-809'!$B$13</definedName>
    <definedName name="TABLE_SECTION_NUMBER_1" localSheetId="74">'x-810'!$B$13</definedName>
    <definedName name="TABLE_SECTION_NUMBER_1" localSheetId="75">'x-811'!$B$13</definedName>
    <definedName name="TABLE_SECTION_NUMBER_2" localSheetId="41">'x-501'!$G$13</definedName>
    <definedName name="TABLE_SECTION_NUMBER_2" localSheetId="42">'x-502'!$F$13</definedName>
    <definedName name="TABLE_SECTION_NUMBER_2" localSheetId="43">'x-503'!$F$13</definedName>
    <definedName name="TABLE_SECTION_NUMBER_2" localSheetId="44">'x-504'!$G$13</definedName>
    <definedName name="TABLE_SECTION_NUMBER_2" localSheetId="45">'x-505'!$G$13</definedName>
    <definedName name="TABLE_SERIES_NUMBER" localSheetId="7">'[1]x-Series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7">'x-210'!$B$14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'x-216'!$B$14</definedName>
    <definedName name="TABLE_SERIES_NUMBER" localSheetId="24">'x-217'!$B$14</definedName>
    <definedName name="TABLE_SERIES_NUMBER" localSheetId="25">'x-219'!$B$14</definedName>
    <definedName name="TABLE_SERIES_NUMBER" localSheetId="26">'x-301'!$B$14</definedName>
    <definedName name="TABLE_SERIES_NUMBER" localSheetId="27">'x-302'!$B$14</definedName>
    <definedName name="TABLE_SERIES_NUMBER" localSheetId="28">'x-303'!$B$14</definedName>
    <definedName name="TABLE_SERIES_NUMBER" localSheetId="29">'x-304'!$B$14</definedName>
    <definedName name="TABLE_SERIES_NUMBER" localSheetId="31">'x-306'!$B$14</definedName>
    <definedName name="TABLE_SERIES_NUMBER" localSheetId="32">'x-307'!$B$14</definedName>
    <definedName name="TABLE_SERIES_NUMBER" localSheetId="33">'x-308'!$B$14</definedName>
    <definedName name="TABLE_SERIES_NUMBER" localSheetId="34">'x-309'!$B$14</definedName>
    <definedName name="TABLE_SERIES_NUMBER" localSheetId="36">'[2]x-Series Number'!$B$14</definedName>
    <definedName name="TABLE_SERIES_NUMBER" localSheetId="38">'[2]x-Series Number'!$B$14</definedName>
    <definedName name="TABLE_SERIES_NUMBER" localSheetId="39">'x-401'!$B$14</definedName>
    <definedName name="TABLE_SERIES_NUMBER" localSheetId="40">'x-402'!$B$14</definedName>
    <definedName name="TABLE_SERIES_NUMBER" localSheetId="41">'x-501'!$B$14</definedName>
    <definedName name="TABLE_SERIES_NUMBER" localSheetId="42">'x-502'!$B$14</definedName>
    <definedName name="TABLE_SERIES_NUMBER" localSheetId="43">'x-503'!$B$14</definedName>
    <definedName name="TABLE_SERIES_NUMBER" localSheetId="44">'x-504'!$B$14</definedName>
    <definedName name="TABLE_SERIES_NUMBER" localSheetId="45">'x-505'!$B$14</definedName>
    <definedName name="TABLE_SERIES_NUMBER" localSheetId="46">'x-603'!$B$14</definedName>
    <definedName name="TABLE_SERIES_NUMBER" localSheetId="47">'x-609'!$B$14</definedName>
    <definedName name="TABLE_SERIES_NUMBER" localSheetId="48">'x-610'!$B$14</definedName>
    <definedName name="TABLE_SERIES_NUMBER" localSheetId="57">'x-711'!$B$14</definedName>
    <definedName name="TABLE_SERIES_NUMBER" localSheetId="58">'x-712'!$B$14</definedName>
    <definedName name="TABLE_SERIES_NUMBER" localSheetId="59">'x-713'!$B$14</definedName>
    <definedName name="TABLE_SERIES_NUMBER" localSheetId="60">'x-714'!$B$14</definedName>
    <definedName name="TABLE_SERIES_NUMBER" localSheetId="61">'x-715'!$B$14</definedName>
    <definedName name="TABLE_SERIES_NUMBER" localSheetId="62">'x-716'!$B$14</definedName>
    <definedName name="TABLE_SERIES_NUMBER" localSheetId="63">'x-717'!$B$14</definedName>
    <definedName name="TABLE_SERIES_NUMBER" localSheetId="64">'x-718'!$B$14</definedName>
    <definedName name="TABLE_SERIES_NUMBER" localSheetId="65">'x-719'!$B$14</definedName>
    <definedName name="TABLE_SERIES_NUMBER" localSheetId="66">'x-720'!$B$14</definedName>
    <definedName name="TABLE_SERIES_NUMBER" localSheetId="67">'x-801'!$B$14</definedName>
    <definedName name="TABLE_SERIES_NUMBER" localSheetId="68">'x-802'!$B$14</definedName>
    <definedName name="TABLE_SERIES_NUMBER" localSheetId="69">'x-803'!$B$14</definedName>
    <definedName name="TABLE_SERIES_NUMBER" localSheetId="70">'x-806'!$B$14</definedName>
    <definedName name="TABLE_SERIES_NUMBER" localSheetId="71">'x-807'!$B$14</definedName>
    <definedName name="TABLE_SERIES_NUMBER" localSheetId="72">'x-808'!$B$14</definedName>
    <definedName name="TABLE_SERIES_NUMBER" localSheetId="73">'x-809'!$B$14</definedName>
    <definedName name="TABLE_SERIES_NUMBER" localSheetId="74">'x-810'!$B$14</definedName>
    <definedName name="TABLE_SERIES_NUMBER" localSheetId="75">'x-811'!$B$14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24">'x-217'!$B$14</definedName>
    <definedName name="TABLE_SERIES_NUMBER_1" localSheetId="25">'x-219'!$B$14</definedName>
    <definedName name="TABLE_SERIES_NUMBER_1" localSheetId="26">'x-301'!$B$14</definedName>
    <definedName name="TABLE_SERIES_NUMBER_1" localSheetId="27">'x-302'!$B$14</definedName>
    <definedName name="TABLE_SERIES_NUMBER_1" localSheetId="28">'x-303'!$B$14</definedName>
    <definedName name="TABLE_SERIES_NUMBER_1" localSheetId="29">'x-304'!$B$14</definedName>
    <definedName name="TABLE_SERIES_NUMBER_1" localSheetId="30">'x-305'!$B$14</definedName>
    <definedName name="TABLE_SERIES_NUMBER_1" localSheetId="31">'x-306'!$B$14</definedName>
    <definedName name="TABLE_SERIES_NUMBER_1" localSheetId="32">'x-307'!$B$14</definedName>
    <definedName name="TABLE_SERIES_NUMBER_1" localSheetId="33">'x-308'!$B$14</definedName>
    <definedName name="TABLE_SERIES_NUMBER_1" localSheetId="34">'x-309'!$B$14</definedName>
    <definedName name="TABLE_SERIES_NUMBER_1" localSheetId="35">'x-314'!$B$14</definedName>
    <definedName name="TABLE_SERIES_NUMBER_1" localSheetId="37">'x-316'!$B$14</definedName>
    <definedName name="TABLE_SERIES_NUMBER_1" localSheetId="39">'x-401'!$B$14</definedName>
    <definedName name="TABLE_SERIES_NUMBER_1" localSheetId="40">'x-402'!$B$14</definedName>
    <definedName name="TABLE_SERIES_NUMBER_1" localSheetId="41">'x-501'!$B$14</definedName>
    <definedName name="TABLE_SERIES_NUMBER_1" localSheetId="42">'x-502'!$B$14</definedName>
    <definedName name="TABLE_SERIES_NUMBER_1" localSheetId="43">'x-503'!$B$14</definedName>
    <definedName name="TABLE_SERIES_NUMBER_1" localSheetId="44">'x-504'!$B$14</definedName>
    <definedName name="TABLE_SERIES_NUMBER_1" localSheetId="45">'x-505'!$B$14</definedName>
    <definedName name="TABLE_SERIES_NUMBER_1" localSheetId="46">'x-603'!$B$14</definedName>
    <definedName name="TABLE_SERIES_NUMBER_1" localSheetId="47">'x-609'!$B$14</definedName>
    <definedName name="TABLE_SERIES_NUMBER_1" localSheetId="48">'x-610'!$B$14</definedName>
    <definedName name="TABLE_SERIES_NUMBER_1" localSheetId="49">'x-701'!$B$14</definedName>
    <definedName name="TABLE_SERIES_NUMBER_1" localSheetId="50">'x-702'!$B$14</definedName>
    <definedName name="TABLE_SERIES_NUMBER_1" localSheetId="51">'x-703'!$B$14</definedName>
    <definedName name="TABLE_SERIES_NUMBER_1" localSheetId="52">'x-704'!$B$14</definedName>
    <definedName name="TABLE_SERIES_NUMBER_1" localSheetId="53">'x-705'!$B$14</definedName>
    <definedName name="TABLE_SERIES_NUMBER_1" localSheetId="54">'x-706'!$B$14</definedName>
    <definedName name="TABLE_SERIES_NUMBER_1" localSheetId="55">'x-707'!$B$14</definedName>
    <definedName name="TABLE_SERIES_NUMBER_1" localSheetId="56">'x-708'!$B$14</definedName>
    <definedName name="TABLE_SERIES_NUMBER_1" localSheetId="57">'x-711'!$B$14</definedName>
    <definedName name="TABLE_SERIES_NUMBER_1" localSheetId="58">'x-712'!$B$14</definedName>
    <definedName name="TABLE_SERIES_NUMBER_1" localSheetId="59">'x-713'!$B$14</definedName>
    <definedName name="TABLE_SERIES_NUMBER_1" localSheetId="60">'x-714'!$B$14</definedName>
    <definedName name="TABLE_SERIES_NUMBER_1" localSheetId="61">'x-715'!$B$14</definedName>
    <definedName name="TABLE_SERIES_NUMBER_1" localSheetId="62">'x-716'!$B$14</definedName>
    <definedName name="TABLE_SERIES_NUMBER_1" localSheetId="63">'x-717'!$B$14</definedName>
    <definedName name="TABLE_SERIES_NUMBER_1" localSheetId="64">'x-718'!$B$14</definedName>
    <definedName name="TABLE_SERIES_NUMBER_1" localSheetId="65">'x-719'!$B$14</definedName>
    <definedName name="TABLE_SERIES_NUMBER_1" localSheetId="66">'x-720'!$B$14</definedName>
    <definedName name="TABLE_SERIES_NUMBER_1" localSheetId="67">'x-801'!$B$14</definedName>
    <definedName name="TABLE_SERIES_NUMBER_1" localSheetId="68">'x-802'!$B$14</definedName>
    <definedName name="TABLE_SERIES_NUMBER_1" localSheetId="69">'x-803'!$B$14</definedName>
    <definedName name="TABLE_SERIES_NUMBER_1" localSheetId="70">'x-806'!$B$14</definedName>
    <definedName name="TABLE_SERIES_NUMBER_1" localSheetId="71">'x-807'!$B$14</definedName>
    <definedName name="TABLE_SERIES_NUMBER_1" localSheetId="72">'x-808'!$B$14</definedName>
    <definedName name="TABLE_SERIES_NUMBER_1" localSheetId="73">'x-809'!$B$14</definedName>
    <definedName name="TABLE_SERIES_NUMBER_1" localSheetId="74">'x-810'!$B$14</definedName>
    <definedName name="TABLE_SERIES_NUMBER_1" localSheetId="75">'x-811'!$B$14</definedName>
    <definedName name="TABLE_SERIES_NUMBER_2" localSheetId="41">'x-501'!$G$14</definedName>
    <definedName name="TABLE_SERIES_NUMBER_2" localSheetId="42">'x-502'!$F$14</definedName>
    <definedName name="TABLE_SERIES_NUMBER_2" localSheetId="43">'x-503'!$F$14</definedName>
    <definedName name="TABLE_SERIES_NUMBER_2" localSheetId="44">'x-504'!$G$14</definedName>
    <definedName name="TABLE_SERIES_NUMBER_2" localSheetId="45">'x-505'!$G$14</definedName>
    <definedName name="title" localSheetId="7">[1]Cover!$A$2</definedName>
    <definedName name="title" localSheetId="36">[2]Cover!$A$2</definedName>
    <definedName name="title" localSheetId="38">[2]Cover!$A$2</definedName>
    <definedName name="TITLE">Cover!$A$2</definedName>
    <definedName name="title_new">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05" l="1"/>
  <c r="B23" i="199" l="1"/>
  <c r="B23" i="198"/>
  <c r="B23" i="197"/>
  <c r="B23" i="196"/>
  <c r="B23" i="191"/>
  <c r="B23" i="190"/>
  <c r="B23" i="189"/>
  <c r="B23" i="188"/>
  <c r="B23" i="193"/>
  <c r="B23" i="156"/>
  <c r="B23" i="155"/>
  <c r="B23" i="154"/>
  <c r="B23" i="153"/>
  <c r="B23" i="152"/>
  <c r="B23" i="151"/>
  <c r="B23" i="150"/>
  <c r="B23" i="149"/>
  <c r="B23" i="148"/>
  <c r="B23" i="147"/>
  <c r="B23" i="167"/>
  <c r="B23" i="166"/>
  <c r="B23" i="165"/>
  <c r="B23" i="164"/>
  <c r="B23" i="163"/>
  <c r="B23" i="162"/>
  <c r="B23" i="161"/>
  <c r="B23" i="160"/>
  <c r="B23" i="159"/>
  <c r="B23" i="158"/>
  <c r="B23" i="192"/>
  <c r="B23" i="187"/>
  <c r="B23" i="186"/>
  <c r="B23" i="127"/>
  <c r="B23" i="126"/>
  <c r="B23" i="125"/>
  <c r="B23" i="194"/>
  <c r="B23" i="104"/>
  <c r="B23" i="204"/>
  <c r="B23" i="137"/>
  <c r="B23" i="203"/>
  <c r="B23" i="135"/>
  <c r="B23" i="157"/>
  <c r="B23" i="123"/>
  <c r="B23" i="122"/>
  <c r="B23" i="121"/>
  <c r="B23" i="120"/>
  <c r="B23" i="119"/>
  <c r="B23" i="118"/>
  <c r="B23" i="117"/>
  <c r="B23" i="116"/>
  <c r="B23" i="115"/>
  <c r="B23" i="202"/>
  <c r="B23" i="146"/>
  <c r="B23" i="145"/>
  <c r="B23" i="144"/>
  <c r="B23" i="143"/>
  <c r="B23" i="142"/>
  <c r="B23" i="141"/>
  <c r="B23" i="140"/>
  <c r="B23" i="139"/>
  <c r="B23" i="114"/>
  <c r="B23" i="113"/>
  <c r="B23" i="112"/>
  <c r="B23" i="111"/>
  <c r="B23" i="110"/>
  <c r="B23" i="109"/>
  <c r="B23" i="108"/>
  <c r="B23" i="107"/>
  <c r="B22" i="102"/>
  <c r="A23" i="200" l="1"/>
  <c r="A24" i="200"/>
  <c r="A8" i="200" l="1"/>
  <c r="A9" i="200"/>
  <c r="A10" i="200"/>
  <c r="A11" i="200"/>
  <c r="A12" i="200"/>
  <c r="A13" i="200"/>
  <c r="A14" i="200"/>
  <c r="A15" i="200"/>
  <c r="A16" i="200"/>
  <c r="A17" i="200"/>
  <c r="A18" i="200"/>
  <c r="A19" i="200"/>
  <c r="A20" i="200"/>
  <c r="A21" i="200"/>
  <c r="A22" i="200"/>
  <c r="A25" i="200"/>
  <c r="A26" i="200"/>
  <c r="A27" i="200"/>
  <c r="A28" i="200"/>
  <c r="A29" i="200"/>
  <c r="A30" i="200"/>
  <c r="A31" i="200"/>
  <c r="A32" i="200"/>
  <c r="A33" i="200"/>
  <c r="A34" i="200"/>
  <c r="A35" i="200"/>
  <c r="A36" i="200"/>
  <c r="A37" i="200"/>
  <c r="A38" i="200"/>
  <c r="A39" i="200"/>
  <c r="A40" i="200"/>
  <c r="A41" i="200"/>
  <c r="A42" i="200"/>
  <c r="A43" i="200"/>
  <c r="A44" i="200"/>
  <c r="A45" i="200"/>
  <c r="A46" i="200"/>
  <c r="A47" i="200"/>
  <c r="A48" i="200"/>
  <c r="A49" i="200"/>
  <c r="A50" i="200"/>
  <c r="A51" i="200"/>
  <c r="A52" i="200"/>
  <c r="A53" i="200"/>
  <c r="A54" i="200"/>
  <c r="A55" i="200"/>
  <c r="A56" i="200"/>
  <c r="A57" i="200"/>
  <c r="A58" i="200"/>
  <c r="A59" i="200"/>
  <c r="A60" i="200"/>
  <c r="A61" i="200"/>
  <c r="A62" i="200"/>
  <c r="A63" i="200"/>
  <c r="A64" i="200"/>
  <c r="A65" i="200"/>
  <c r="A66" i="200"/>
  <c r="A67" i="200"/>
  <c r="A68" i="200"/>
  <c r="A69" i="200"/>
  <c r="A70" i="200"/>
  <c r="A71" i="200"/>
  <c r="A72" i="200"/>
  <c r="A73" i="200"/>
  <c r="A74" i="200"/>
  <c r="A75" i="200"/>
  <c r="A76" i="200"/>
  <c r="A77" i="200"/>
  <c r="A78" i="200"/>
  <c r="A79" i="200"/>
  <c r="A80" i="200"/>
  <c r="A2" i="202" l="1"/>
  <c r="A3" i="202"/>
  <c r="A2" i="200" l="1"/>
  <c r="A2" i="199" l="1"/>
  <c r="A3" i="199"/>
  <c r="A2" i="198"/>
  <c r="A3" i="198"/>
  <c r="A2" i="197"/>
  <c r="A3" i="197"/>
  <c r="A2" i="196"/>
  <c r="A3" i="196"/>
  <c r="A3" i="194" l="1"/>
  <c r="A2" i="194"/>
  <c r="A3" i="193" l="1"/>
  <c r="A2" i="193"/>
  <c r="A3" i="192" l="1"/>
  <c r="A2" i="192"/>
  <c r="A3" i="191" l="1"/>
  <c r="A2" i="191"/>
  <c r="A3" i="190"/>
  <c r="A2" i="190"/>
  <c r="A3" i="189"/>
  <c r="A2" i="189"/>
  <c r="A3" i="188"/>
  <c r="A2" i="188"/>
  <c r="A3" i="187" l="1"/>
  <c r="A2" i="187"/>
  <c r="A3" i="186"/>
  <c r="A2" i="186"/>
  <c r="A2" i="167" l="1"/>
  <c r="A2" i="166"/>
  <c r="A2" i="165"/>
  <c r="A2" i="164"/>
  <c r="A2" i="163"/>
  <c r="A2" i="162"/>
  <c r="A2" i="161"/>
  <c r="A2" i="160"/>
  <c r="A2" i="159" l="1"/>
  <c r="A3" i="159"/>
  <c r="A2" i="158"/>
  <c r="A3" i="158"/>
  <c r="A3" i="157"/>
  <c r="A3" i="156" l="1"/>
  <c r="A2" i="156"/>
  <c r="A3" i="155"/>
  <c r="A2" i="155"/>
  <c r="A3" i="154"/>
  <c r="A2" i="154"/>
  <c r="A3" i="153"/>
  <c r="A2" i="153"/>
  <c r="A3" i="152"/>
  <c r="A2" i="152"/>
  <c r="A3" i="151"/>
  <c r="A2" i="151"/>
  <c r="A3" i="150"/>
  <c r="A2" i="150"/>
  <c r="A3" i="149"/>
  <c r="A2" i="149"/>
  <c r="A3" i="148"/>
  <c r="A2" i="148"/>
  <c r="A3" i="147"/>
  <c r="A2" i="147"/>
  <c r="A2" i="143" l="1"/>
  <c r="A2" i="141"/>
  <c r="A2" i="127" l="1"/>
  <c r="A3" i="127"/>
  <c r="A2" i="126"/>
  <c r="A3" i="126"/>
  <c r="A2" i="125"/>
  <c r="A3" i="125"/>
  <c r="A2" i="123"/>
  <c r="A3" i="123"/>
  <c r="A2" i="122"/>
  <c r="A3" i="122"/>
  <c r="A2" i="121"/>
  <c r="A3" i="121"/>
  <c r="A2" i="120"/>
  <c r="A2" i="119" l="1"/>
  <c r="A3" i="119"/>
  <c r="A2" i="118"/>
  <c r="A3" i="118"/>
  <c r="A2" i="117"/>
  <c r="A3" i="117"/>
  <c r="A2" i="116"/>
  <c r="A3" i="116"/>
  <c r="A2" i="115"/>
  <c r="A3" i="115"/>
  <c r="A2" i="114"/>
  <c r="A3" i="114"/>
  <c r="A2" i="113"/>
  <c r="A3" i="113"/>
  <c r="A2" i="112"/>
  <c r="A3" i="112"/>
  <c r="A2" i="111"/>
  <c r="A3" i="111"/>
  <c r="A2" i="110"/>
  <c r="A3" i="110"/>
  <c r="A2" i="109"/>
  <c r="A3" i="109"/>
  <c r="A2" i="108"/>
  <c r="A3" i="108"/>
  <c r="A2" i="107"/>
  <c r="A3" i="107"/>
  <c r="A3" i="104" l="1"/>
  <c r="A2" i="104"/>
  <c r="A3" i="102" l="1"/>
  <c r="A4" i="102" l="1"/>
  <c r="A2" i="102"/>
  <c r="A4" i="99" l="1"/>
  <c r="A2" i="99"/>
  <c r="A2" i="78"/>
  <c r="A2" i="77"/>
</calcChain>
</file>

<file path=xl/sharedStrings.xml><?xml version="1.0" encoding="utf-8"?>
<sst xmlns="http://schemas.openxmlformats.org/spreadsheetml/2006/main" count="6647" uniqueCount="966">
  <si>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</si>
  <si>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</si>
  <si>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</si>
  <si>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</si>
  <si>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</si>
  <si>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</si>
  <si>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</si>
  <si>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</si>
  <si>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</si>
  <si>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</si>
  <si>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</si>
  <si>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</si>
  <si>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</si>
  <si>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</si>
  <si>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</si>
  <si>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</si>
  <si>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</si>
  <si>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</si>
  <si>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</si>
  <si>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</si>
  <si>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</si>
  <si>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</si>
  <si>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</si>
  <si>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</si>
  <si>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</si>
  <si>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</si>
  <si>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</si>
  <si>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</si>
  <si>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</si>
  <si>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</si>
  <si>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</si>
  <si>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</si>
  <si>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</si>
  <si>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</si>
  <si>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</si>
  <si>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</si>
  <si>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</si>
  <si>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</si>
  <si>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The 300 series factors contain the pension sharing on divorce factors. Each different type of pension sharing on divorce factor is set out on a separate sheet starting with sheet x-301, where x relates to the scheme section (if applicable). Male and female factors for the same type of factor are shown on the same sheet.</t>
  </si>
  <si>
    <t>The 200 series factors contain the non club transfer factors. Each different type of non club transfer factor is set out on a separate sheet starting with sheet x-201,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</si>
  <si>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</si>
  <si>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</si>
  <si>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</si>
  <si>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</si>
  <si>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</si>
  <si>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</si>
  <si>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</si>
  <si>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</si>
  <si>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LGPS_EW</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</si>
  <si>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</si>
  <si>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</si>
  <si>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</si>
  <si>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</si>
  <si>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</si>
  <si>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</si>
  <si>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</si>
  <si>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</si>
  <si>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</si>
  <si>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</si>
  <si>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</si>
  <si>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</si>
  <si>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</si>
  <si>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</si>
  <si>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</si>
  <si>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</si>
  <si>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</si>
  <si>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</si>
  <si>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</si>
  <si>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</si>
  <si>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</si>
  <si>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</si>
  <si>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</si>
  <si>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</si>
  <si>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</si>
  <si>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</si>
  <si>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</si>
  <si>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</si>
  <si>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</si>
  <si>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</si>
  <si>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</si>
  <si>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</si>
  <si>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</si>
  <si>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</si>
  <si>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</si>
  <si>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</si>
  <si>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</si>
  <si>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</si>
  <si>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</si>
  <si>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</si>
  <si>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</si>
  <si>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</si>
  <si>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</si>
  <si>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</si>
  <si>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</si>
  <si>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</si>
  <si>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</si>
  <si>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</si>
  <si>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</si>
  <si>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</si>
  <si>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</si>
  <si>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</si>
  <si>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</si>
  <si>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</si>
  <si>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</si>
  <si>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</si>
  <si>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</si>
  <si>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</si>
  <si>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</si>
  <si>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</si>
  <si>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</si>
  <si>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</si>
  <si>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</si>
  <si>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</si>
  <si>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</si>
  <si>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</si>
  <si>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</si>
  <si>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</si>
  <si>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</si>
  <si>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</si>
  <si>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</si>
  <si>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</si>
  <si>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</si>
  <si>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</si>
  <si>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</si>
  <si>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</si>
  <si>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</si>
  <si>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</si>
  <si>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</si>
  <si>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</si>
  <si>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</si>
  <si>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</si>
  <si>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</si>
  <si>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</si>
  <si>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</si>
  <si>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</si>
  <si>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</si>
  <si>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</si>
  <si>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</si>
  <si>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</si>
  <si>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</si>
  <si>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</si>
  <si>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</si>
  <si>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</si>
  <si>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</si>
  <si>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</si>
  <si>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</si>
  <si>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</si>
  <si>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</si>
  <si>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</si>
  <si>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</si>
  <si>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</si>
  <si>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</si>
  <si>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</si>
  <si>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</si>
  <si>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</si>
  <si>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</si>
  <si>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</si>
  <si>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</si>
  <si>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</si>
  <si>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</si>
  <si>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</si>
  <si>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</si>
  <si>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</si>
  <si>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</si>
  <si>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</si>
  <si>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</si>
  <si>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</si>
  <si>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</si>
  <si>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</si>
  <si>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</si>
  <si>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</si>
  <si>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</si>
  <si>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</si>
  <si>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</si>
  <si>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</si>
  <si>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</si>
  <si>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</si>
  <si>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</si>
  <si>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</si>
  <si>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</si>
  <si>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</si>
  <si>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</si>
  <si>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</si>
  <si>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</si>
  <si>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</si>
  <si>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</si>
  <si>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</si>
  <si>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</si>
  <si>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</si>
  <si>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</si>
  <si>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</si>
  <si>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</si>
  <si>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</si>
  <si>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</si>
  <si>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</si>
  <si>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</si>
  <si>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</si>
  <si>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</si>
  <si>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</si>
  <si>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</si>
  <si>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</si>
  <si>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</si>
  <si>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</si>
  <si>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</si>
  <si>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</si>
  <si>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</si>
  <si>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</si>
  <si>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</si>
  <si>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</si>
  <si>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</si>
  <si>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</si>
  <si>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</si>
  <si>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</si>
  <si>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</si>
  <si>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</si>
  <si>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</si>
  <si>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</si>
  <si>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</si>
  <si>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</si>
  <si>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</si>
  <si>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</si>
  <si>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</si>
  <si>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</si>
  <si>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</si>
  <si>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</si>
  <si>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</si>
  <si>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</si>
  <si>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</si>
  <si>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</si>
  <si>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</si>
  <si>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</si>
  <si>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</si>
  <si>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</si>
  <si>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</si>
  <si>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</si>
  <si>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</si>
  <si>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</si>
  <si>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</si>
  <si>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</si>
  <si>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</si>
  <si>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</si>
  <si>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</si>
  <si>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</si>
  <si>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</si>
  <si>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</si>
  <si>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</si>
  <si>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</si>
  <si>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</si>
  <si>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</si>
  <si>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</si>
  <si>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</si>
  <si>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</si>
  <si>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</si>
  <si>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</si>
  <si>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</si>
  <si>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</si>
  <si>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</si>
  <si>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</si>
  <si>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</si>
  <si>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</si>
  <si>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</si>
  <si>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</si>
  <si>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</si>
  <si>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</si>
  <si>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</si>
  <si>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ERF</t>
  </si>
  <si>
    <t>Factors to use after age 55</t>
  </si>
  <si>
    <t>Male &amp; Female</t>
  </si>
  <si>
    <t>Years Early</t>
  </si>
  <si>
    <t>0-401</t>
  </si>
  <si>
    <t>Appendix A: Table 1</t>
  </si>
  <si>
    <t>Pension Reduction (%) - Males</t>
  </si>
  <si>
    <t>Pension Reduction (%) - Females</t>
  </si>
  <si>
    <t>Retirement Grant Reduction (%) - All Members</t>
  </si>
  <si>
    <t>All</t>
  </si>
  <si>
    <t>Scheme</t>
  </si>
  <si>
    <t>Issued</t>
  </si>
  <si>
    <t>Early Retirement Factor</t>
  </si>
  <si>
    <t>Deduction for NI modification of £1 pa</t>
  </si>
  <si>
    <t>Adjustment for Post 88 GMP of £1 pa</t>
  </si>
  <si>
    <t>Adjustment for Pre 88 GMP of £1 pa</t>
  </si>
  <si>
    <t>Surviving partner's pension of £1 pa</t>
  </si>
  <si>
    <t>Lump sum of £1 pa</t>
  </si>
  <si>
    <t>Gross pension of £1 pa</t>
  </si>
  <si>
    <t>Age</t>
  </si>
  <si>
    <t>Table 9</t>
  </si>
  <si>
    <t>0-201</t>
  </si>
  <si>
    <t>Age last birthday at relevant date</t>
  </si>
  <si>
    <t>Male</t>
  </si>
  <si>
    <t>Non club transfers based on NPA 65</t>
  </si>
  <si>
    <t>CETV</t>
  </si>
  <si>
    <t>Table 10</t>
  </si>
  <si>
    <t>0-202</t>
  </si>
  <si>
    <t>Female</t>
  </si>
  <si>
    <t>Table 11</t>
  </si>
  <si>
    <t>0-203</t>
  </si>
  <si>
    <t>Non club transfers based on NPA 66</t>
  </si>
  <si>
    <t>Table 12</t>
  </si>
  <si>
    <t>0-204</t>
  </si>
  <si>
    <t>Table 13</t>
  </si>
  <si>
    <t>0-205</t>
  </si>
  <si>
    <t>Non club transfers based on NPA 67</t>
  </si>
  <si>
    <t>Table 14</t>
  </si>
  <si>
    <t>0-206</t>
  </si>
  <si>
    <t>Table 15</t>
  </si>
  <si>
    <t>0-207</t>
  </si>
  <si>
    <t>Non club transfers based on NPA 68</t>
  </si>
  <si>
    <t>Table 16</t>
  </si>
  <si>
    <t>0-208</t>
  </si>
  <si>
    <t>Lump Sum (Both sexes)</t>
  </si>
  <si>
    <t>Personal Pension (Female)</t>
  </si>
  <si>
    <t>Personal Pension (Male)</t>
  </si>
  <si>
    <t>Table 17</t>
  </si>
  <si>
    <t>0-219</t>
  </si>
  <si>
    <t>Relevant Period (years)</t>
  </si>
  <si>
    <t>Male and Female</t>
  </si>
  <si>
    <t>CRA Conversion Factors - Pension and Lump Sum Conversion Factors</t>
  </si>
  <si>
    <t>Deduction for NI modification of £1 per annum</t>
  </si>
  <si>
    <t>Deduction for GMP of £1 per annum</t>
  </si>
  <si>
    <t xml:space="preserve">Surviving partner's pension of £1 per annum </t>
  </si>
  <si>
    <t>Member's pension of £1 per annum</t>
  </si>
  <si>
    <t>Table 1.1</t>
  </si>
  <si>
    <t>0-301</t>
  </si>
  <si>
    <t>Pensioner cash equivalent factors on divorce - non ill health cases</t>
  </si>
  <si>
    <t>Pensioner CE</t>
  </si>
  <si>
    <t>Table 1.2</t>
  </si>
  <si>
    <t>0-302</t>
  </si>
  <si>
    <t>Table 2.1</t>
  </si>
  <si>
    <t>0-303</t>
  </si>
  <si>
    <t>Ill health pensioner cash equivalent factors on divorce</t>
  </si>
  <si>
    <t>Table 2.2</t>
  </si>
  <si>
    <t>0-304</t>
  </si>
  <si>
    <t>none</t>
  </si>
  <si>
    <t>Confirms that the following factor table is no longer required for LGPS:</t>
  </si>
  <si>
    <t>Local Government Pension Scheme (LGPS) - Consolidated Factor Spreadsheet</t>
  </si>
  <si>
    <t xml:space="preserve">The 500 series factors contain the commutation factors. Each different type of commutation factor is set out on a separate sheet starting with sheet x-501, where x relates to the scheme section (if applicable). </t>
  </si>
  <si>
    <t>The 600 series factors contain the scheme pays factors. Each different type of scheme pays factor is set out on a separate sheet starting with sheet x-601, where x relates to the scheme section (if applicable).</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</si>
  <si>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</si>
  <si>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</si>
  <si>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The 400 series factors contain the early and late retirement factors. Each different type of early or late retirement factor is set out on a separate sheet starting with sheet x-401, where x relates to the scheme section (if applicable). Male and female factors for the same type of factor are shown on the same sheet.</t>
  </si>
  <si>
    <t>This spreadsheet contains the updated factors for the LGPS_EW.</t>
  </si>
  <si>
    <t>Lump Sum of £1</t>
  </si>
  <si>
    <t>Gross Pension of £1 per annum</t>
  </si>
  <si>
    <t>Table 6.1</t>
  </si>
  <si>
    <t>0-305</t>
  </si>
  <si>
    <t>Pension credit to former spouse or civil partner (pre 2014) - Factors applicable to former spouse or civil partner below age 65</t>
  </si>
  <si>
    <t>Pension Credit</t>
  </si>
  <si>
    <t>Table 6.2</t>
  </si>
  <si>
    <t>0-306</t>
  </si>
  <si>
    <t>Member's Pension of £1 per annum</t>
  </si>
  <si>
    <t>Table 7.1</t>
  </si>
  <si>
    <t>0-307</t>
  </si>
  <si>
    <t>Pension credit to former spouse or civil partner (pre 2014) - Factors applicable to former spouse or civil partner age 65 or above</t>
  </si>
  <si>
    <t>Table 7.2</t>
  </si>
  <si>
    <t>0-308</t>
  </si>
  <si>
    <t>Unisex</t>
  </si>
  <si>
    <t>Factor to apply to dependant's pension (Fac2)</t>
  </si>
  <si>
    <t>Factor to apply to member's pension (Fac1)</t>
  </si>
  <si>
    <t>Table A</t>
  </si>
  <si>
    <t>0-501B</t>
  </si>
  <si>
    <t>0-501A</t>
  </si>
  <si>
    <t>Trivial commutation - Factors for member's pension - Female member</t>
  </si>
  <si>
    <t>Trivial commutation - Factors for member's pension - Male member</t>
  </si>
  <si>
    <t>Triv Comm</t>
  </si>
  <si>
    <t>Factor to apply to whole pension (Fac1)</t>
  </si>
  <si>
    <t>Table B</t>
  </si>
  <si>
    <t>0-502B</t>
  </si>
  <si>
    <t>0-502A</t>
  </si>
  <si>
    <t>Age last birthday</t>
  </si>
  <si>
    <t>Trivial commutation - Factors for surviving adult dependant's and pension credit member's pension - Males</t>
  </si>
  <si>
    <t>Trivial commutation - Factors for surviving adult dependant's and pension credit member's pension - Females</t>
  </si>
  <si>
    <t>Factor to apply to child's pension (Fac1)</t>
  </si>
  <si>
    <t>Table C</t>
  </si>
  <si>
    <t>0-503B</t>
  </si>
  <si>
    <t>0-503A</t>
  </si>
  <si>
    <t>Number of years expected to remain in full-time education</t>
  </si>
  <si>
    <t>Age last birthday of child (male and female)</t>
  </si>
  <si>
    <t>Trivial commutation - Factors for children's pension</t>
  </si>
  <si>
    <t>LGPS_EW - Consolidated Factor Spreadsheet</t>
  </si>
  <si>
    <t>Pension Debit - x-314</t>
  </si>
  <si>
    <t>Pension Debit</t>
  </si>
  <si>
    <t>Application of pension debit for divorced members (pre 1/4/14) - Reduction to pension and retirement grant debits on ill health retirement</t>
  </si>
  <si>
    <t>0-314</t>
  </si>
  <si>
    <t>Retirement Grant Reduction 
All Members %</t>
  </si>
  <si>
    <t>Pension Debit - x-315</t>
  </si>
  <si>
    <t>Application of pension debit for divorced members (pre 1/4/14) - Reduction to pension and retirement grant debits on normal health early retirement)</t>
  </si>
  <si>
    <t>0-315</t>
  </si>
  <si>
    <t>Pension Debit - x-316</t>
  </si>
  <si>
    <t>Application of a pension debit for divorced members (post-14) - Reduction to pension and retirement grant debits on ill-health retirement</t>
  </si>
  <si>
    <t>0-316</t>
  </si>
  <si>
    <t>Pension Debit - x-317</t>
  </si>
  <si>
    <t>Application of a pension debit for divorced members (post-14) - Reduction to pension and retirement grant debits on normal health early retirement</t>
  </si>
  <si>
    <t>0-317</t>
  </si>
  <si>
    <t>TV In (non-club) - x-209</t>
  </si>
  <si>
    <t>TV In (non-club)</t>
  </si>
  <si>
    <t>Factors for non-club transfers-in based on NPA 65 - Males (NPA65)</t>
  </si>
  <si>
    <t>0-209</t>
  </si>
  <si>
    <t>Table NM65</t>
  </si>
  <si>
    <t>Gross Pension of £1 pa</t>
  </si>
  <si>
    <t>Surviving Partner's Pension of £1 pa</t>
  </si>
  <si>
    <t>Adjustment for GMP of £1 pa - Pre-88</t>
  </si>
  <si>
    <t>Adjustment for GMP of £1 pa - Post-88</t>
  </si>
  <si>
    <t>TV In (non-club) - x-210</t>
  </si>
  <si>
    <t>Factors for non-club transfers-in based on NPA 65 - Females (NPA65)</t>
  </si>
  <si>
    <t>0-210</t>
  </si>
  <si>
    <t>Table NF65</t>
  </si>
  <si>
    <t>Factors for non-club transfers-in based on NPA 66 - Males (NPA66)</t>
  </si>
  <si>
    <t>0-211</t>
  </si>
  <si>
    <t>Table NM66</t>
  </si>
  <si>
    <t>TV In (non-club) - x-212</t>
  </si>
  <si>
    <t>Factors for non-club transfers-in based on NPA 66 - Females (NPA66)</t>
  </si>
  <si>
    <t>0-212</t>
  </si>
  <si>
    <t>Table NF66</t>
  </si>
  <si>
    <t>Factors for non-club transfers-in based on NPA 67 - Males (NPA67)</t>
  </si>
  <si>
    <t>0-213</t>
  </si>
  <si>
    <t>Table NM67</t>
  </si>
  <si>
    <t>TV In (non-club) - x-214</t>
  </si>
  <si>
    <t>Factors for non-club transfers-in based on NPA 67 - Females (NPA67)</t>
  </si>
  <si>
    <t>0-214</t>
  </si>
  <si>
    <t>Table NF67</t>
  </si>
  <si>
    <t>TV In (non-club) - x-215</t>
  </si>
  <si>
    <t>Factors for non-club transfers-in based on NPA 68 - Males (NPA68)</t>
  </si>
  <si>
    <t>0-215</t>
  </si>
  <si>
    <t>Table NM68</t>
  </si>
  <si>
    <t>TV In (non-club) - x-216</t>
  </si>
  <si>
    <t>Factors for non-club transfers-in based on NPA 68 - Females (NPA68)</t>
  </si>
  <si>
    <t>0-216</t>
  </si>
  <si>
    <t>Table NF68</t>
  </si>
  <si>
    <t xml:space="preserve"> Trivial commutation - Factors for children's pension</t>
  </si>
  <si>
    <t>post 2014</t>
  </si>
  <si>
    <t>pre 2014</t>
  </si>
  <si>
    <t>Related Factor Guidance Note</t>
  </si>
  <si>
    <t>Added pension</t>
  </si>
  <si>
    <t>Age at payment</t>
  </si>
  <si>
    <t>0-711</t>
  </si>
  <si>
    <t>0-712</t>
  </si>
  <si>
    <t>Additional pension - Regular monthly contributions - Males with NPA 65 (purchase of additional pension after 1 April 2014)</t>
  </si>
  <si>
    <t>Age at first contribution</t>
  </si>
  <si>
    <t>Additional pension - Regular monthly contributions - Females with NPA 65 (purchase of additional pension after 1 April 2014)</t>
  </si>
  <si>
    <t>Table D</t>
  </si>
  <si>
    <t>Additional pension - Regular monthly contributions - Males with NPA 66 (purchase of additional pension after 1 April 2014)</t>
  </si>
  <si>
    <t>Additional pension - Regular monthly contributions - Females with NPA 66 (purchase of additional pension after 1 April 2014)</t>
  </si>
  <si>
    <t>Additional pension - Regular monthly contributions - Males with NPA 67 (purchase of additional pension after 1 April 2014)</t>
  </si>
  <si>
    <t>Additional pension - Regular monthly contributions - Females with NPA 67 (purchase of additional pension after 1 April 2014)</t>
  </si>
  <si>
    <t>Additional pension - Regular monthly contributions - Males with NPA 68 (purchase of additional pension after 1 April 2014)</t>
  </si>
  <si>
    <t>Table E</t>
  </si>
  <si>
    <t>Additional pension - Regular monthly contributions - Females with NPA 68 (purchase of additional pension after 1 April 2014)</t>
  </si>
  <si>
    <t>Table F</t>
  </si>
  <si>
    <t>Table G</t>
  </si>
  <si>
    <t>Table H</t>
  </si>
  <si>
    <t>Table I</t>
  </si>
  <si>
    <t>Table J</t>
  </si>
  <si>
    <t>0-713</t>
  </si>
  <si>
    <t>0-714</t>
  </si>
  <si>
    <t>0-715</t>
  </si>
  <si>
    <t>0-716</t>
  </si>
  <si>
    <t>0-717</t>
  </si>
  <si>
    <t>0-718</t>
  </si>
  <si>
    <t>0-719</t>
  </si>
  <si>
    <t>0-720</t>
  </si>
  <si>
    <t>Pension credit factors applicable to former spouse or civil partner (post 2014)</t>
  </si>
  <si>
    <t>0-309</t>
  </si>
  <si>
    <t>Table 4.1</t>
  </si>
  <si>
    <t>Scheme pays LTA</t>
  </si>
  <si>
    <t>Limit on total amount of benefits - Lifetime allowance - Factors for calculating LTA debit (non ill-health cases)</t>
  </si>
  <si>
    <t>Age last birthday at retirement</t>
  </si>
  <si>
    <t>0-609</t>
  </si>
  <si>
    <t>Limit on total amount of benefits - Lifetime allowance - Factors for calculating LTA debit (retirement in ill health)</t>
  </si>
  <si>
    <t>0-610</t>
  </si>
  <si>
    <t>Normal Pension Age of 68</t>
  </si>
  <si>
    <t>Normal Pension Age of 67</t>
  </si>
  <si>
    <t>Normal Pension Age of 66</t>
  </si>
  <si>
    <t>Normal Pension Age of 65</t>
  </si>
  <si>
    <t>Gross pension of £1 per annum - Females</t>
  </si>
  <si>
    <t>Gross pension of £1 per annum - Males</t>
  </si>
  <si>
    <t>Version 2019 - 01 (February 2019)</t>
  </si>
  <si>
    <t>x-200, x-300, x-400 series (ERF only), x-500 (Triv Comm only), x-600 (LTA only), x-700 (post 2014 only)</t>
  </si>
  <si>
    <t>x-400 series (LRF), x-500 (Inverse Comm), x-600 (AA), x-700 (pre 2014) all other series</t>
  </si>
  <si>
    <t>0-309 (pension credit), 0-711 to 0-720 (added pension post 2014) tables are in new formats and should be used with new guidance notes referenced. 
Others table should be used with existing guidance notes as referenced</t>
  </si>
  <si>
    <t>Version 2018 - 03 (December 2018)</t>
  </si>
  <si>
    <t>x-200, x-300 (excl. Pension Credit post 2014), x-400 series (ERF only), x-500 (Triv Comm only)</t>
  </si>
  <si>
    <t>x-300 (Pension Credit post 2014), x-400 series (LRF), x-500 (Inverse Comm), all other series</t>
  </si>
  <si>
    <t>none - table should be used with existing guidance notes as referenced</t>
  </si>
  <si>
    <t>Version 2018 - 02 (November 2018)</t>
  </si>
  <si>
    <t>x-200, x-300, x-400 series (ERF only)</t>
  </si>
  <si>
    <t>all other series</t>
  </si>
  <si>
    <t>Version 2018 - 01 (November 2018)</t>
  </si>
  <si>
    <t>x-200 series x-300 series</t>
  </si>
  <si>
    <t>Additional own pension - regular monthly contributions - Males (purchase of additional pension prior to April 2012) - (monthly payment (£) to purchase £250 additional pension)</t>
  </si>
  <si>
    <t>0-701</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</si>
  <si>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</si>
  <si>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</si>
  <si>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</si>
  <si>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</si>
  <si>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</si>
  <si>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</si>
  <si>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</si>
  <si>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</si>
  <si>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</si>
  <si>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</si>
  <si>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</si>
  <si>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</si>
  <si>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</si>
  <si>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</si>
  <si>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</si>
  <si>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</si>
  <si>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</si>
  <si>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</si>
  <si>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</si>
  <si>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</si>
  <si>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</si>
  <si>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</si>
  <si>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</si>
  <si>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</si>
  <si>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</si>
  <si>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</si>
  <si>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</si>
  <si>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</si>
  <si>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</si>
  <si>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</si>
  <si>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</si>
  <si>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</si>
  <si>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</si>
  <si>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</si>
  <si>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</si>
  <si>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</si>
  <si>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</si>
  <si>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</si>
  <si>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</si>
  <si>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</si>
  <si>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</si>
  <si>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</si>
  <si>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</si>
  <si>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</si>
  <si>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</si>
  <si>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</si>
  <si>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</si>
  <si>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</si>
  <si>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</si>
  <si>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</si>
  <si>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</si>
  <si>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</si>
  <si>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Additional own and dependant's pension - regular monthly contributions - Females (purchase of additional pension prior to April 2012) - (monthly payment (£) to purchase £250 additional pension)</t>
  </si>
  <si>
    <t>0-704</t>
  </si>
  <si>
    <t>Additional own pension - regular monthly contributions - Males (elections between April 2012 and March 2014) - (monthly payment (£) to purchase £250 additional pension)</t>
  </si>
  <si>
    <t>0-705</t>
  </si>
  <si>
    <t>Additional own pension - regular monthly contributions - Females (elections between April 2012 and March 2014) - (monthly payment (£) to purchase £250 additional pension)</t>
  </si>
  <si>
    <t>0-706</t>
  </si>
  <si>
    <t>Additional own and dependant's pension - regular monthly contributions - Males (elections between April 2012 and March 2014) - (monthly payment (£) to purchase £250 additional pension)</t>
  </si>
  <si>
    <t>0-707</t>
  </si>
  <si>
    <t>Additional own and dependant's pension - regular monthly contributions - Females (elections between April 2012 and March 2014) - (monthly payment (£) to purchase £250 additional pension)</t>
  </si>
  <si>
    <t>0-708</t>
  </si>
  <si>
    <t>x-200, x-300, x-400 series (ERF only), x-500 (Triv Comm only), x-600 (LTA only), x-700</t>
  </si>
  <si>
    <t>x-400 series (LRF), x-500 (Inverse Comm), x-600 (AA), all other series</t>
  </si>
  <si>
    <t>pre 2012</t>
  </si>
  <si>
    <t>2012-2014</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</si>
  <si>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</si>
  <si>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</si>
  <si>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</si>
  <si>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</si>
  <si>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</si>
  <si>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</si>
  <si>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</si>
  <si>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</si>
  <si>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</si>
  <si>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</si>
  <si>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</si>
  <si>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</si>
  <si>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</si>
  <si>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</si>
  <si>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</si>
  <si>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</si>
  <si>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</si>
  <si>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</si>
  <si>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</si>
  <si>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</si>
  <si>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</si>
  <si>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</si>
  <si>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</si>
  <si>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</si>
  <si>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</si>
  <si>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</si>
  <si>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</si>
  <si>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</si>
  <si>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</si>
  <si>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</si>
  <si>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CMI2016F-02-1pt25</t>
  </si>
  <si>
    <t>CMI2016M-02-1pt25</t>
  </si>
  <si>
    <t>CMI2017F-07-1pt5</t>
  </si>
  <si>
    <t>CMI2017M-07-1pt5</t>
  </si>
  <si>
    <t>S3-UKF2016imp</t>
  </si>
  <si>
    <t>S3-UKM2016imp</t>
  </si>
  <si>
    <t>x-103 to x-110 (Club 65 to 68 male and female) tables; x-219 (CRA conversion factors)</t>
  </si>
  <si>
    <t>Version 2019 - 02 (13 March 2019)</t>
  </si>
  <si>
    <t>Version 2019 - 03 (22 March 2019)</t>
  </si>
  <si>
    <t>Additional pension - lump sum contributions - Males (purchase of additional pension after 1 April 2014)</t>
  </si>
  <si>
    <t>Additional pension - lump sum contributions - Females (purchase of additional pension after 1 April 2014)</t>
  </si>
  <si>
    <t>Additional pension - lump sum contributions - Males  (purchase of additional pension after 1 April 2014)</t>
  </si>
  <si>
    <t>Additional pension - lump sum contributions - Females  (purchase of additional pension after 1 April 2014)</t>
  </si>
  <si>
    <t>Added pension - x-701</t>
  </si>
  <si>
    <t>Added pension - x-702</t>
  </si>
  <si>
    <t>Added pension - x-703</t>
  </si>
  <si>
    <t>Added pension - x-704</t>
  </si>
  <si>
    <t>Added pension - x-705</t>
  </si>
  <si>
    <t>Added pension - x-706</t>
  </si>
  <si>
    <t>Added pension - x-707</t>
  </si>
  <si>
    <t>Added pension - x-708</t>
  </si>
  <si>
    <t>Inverse Comm</t>
  </si>
  <si>
    <t>Inverse Commutation Factors - Amount of additional pension for every £100 of lump sum
Normal Retirement (ages 55 to 75)</t>
  </si>
  <si>
    <t>Age at date member becomes entitled to an immediate pension in years and complete months</t>
  </si>
  <si>
    <t>Pension (£) for a member who is married or in a civil partnership</t>
  </si>
  <si>
    <t>Pension (£) for a member who is not married or in a civil partnership</t>
  </si>
  <si>
    <t/>
  </si>
  <si>
    <t>Inverse Commutation Factors - Amount of additional pension for every £100 of lump sum 
Ill-Health Retirement (ages 30 to 75)</t>
  </si>
  <si>
    <t>0-504A</t>
  </si>
  <si>
    <t>0-504B</t>
  </si>
  <si>
    <t>0-505A</t>
  </si>
  <si>
    <t>0-505B</t>
  </si>
  <si>
    <t>AVC to AP</t>
  </si>
  <si>
    <t>Use of accumulated AVCs for additional pension (pre-14) - Amount of additional annual pension for every £100 of accumulated AVCs - Retirements in normal health</t>
  </si>
  <si>
    <t>Age at date member becomes entitled to an immediate pension or, if later, the date of election under Regulation 26(4) in years and complete months</t>
  </si>
  <si>
    <t>0-802</t>
  </si>
  <si>
    <t>Table 1</t>
  </si>
  <si>
    <t>Pension (£) for member if bought with dependants' benefits</t>
  </si>
  <si>
    <t>Pension (£) for member only</t>
  </si>
  <si>
    <t>Use of accumulated AVCs for additional pension (pre-14) - Amount of additional annual pension for every £100 of accumulated AVCs - Retirements in ill health</t>
  </si>
  <si>
    <t>0-803</t>
  </si>
  <si>
    <t>Table 2</t>
  </si>
  <si>
    <t>Use of accumulated AVCs for additional pension (post-14) - Amount of additional annual pension for every £100 of accumulated AVCs - Retirements in normal health</t>
  </si>
  <si>
    <t xml:space="preserve">Age at date member draws benefits from the AVC arrangement under Regulation 17(7), in years and complete months </t>
  </si>
  <si>
    <t>0-806</t>
  </si>
  <si>
    <t>Pension (£ p.a.)</t>
  </si>
  <si>
    <t>Use of accumulated AVCs for additional pension (post-14) - Amount of additional annual pension for every £100 of accumulated AVCs - Retirements in ill health</t>
  </si>
  <si>
    <t>0-807</t>
  </si>
  <si>
    <t>Post-14</t>
  </si>
  <si>
    <t>Scheme pays AA</t>
  </si>
  <si>
    <t>Scheme pays factors for males and females</t>
  </si>
  <si>
    <t>0-603</t>
  </si>
  <si>
    <t>Table A1</t>
  </si>
  <si>
    <t>Normal pension age of 65</t>
  </si>
  <si>
    <t>Normal pension age of 66</t>
  </si>
  <si>
    <t>Normal pension age of 67</t>
  </si>
  <si>
    <t>Normal pension age of 68</t>
  </si>
  <si>
    <t>AVC to transfer credits</t>
  </si>
  <si>
    <t>Factors for the conversion of accumulated AVCs to transfer credits</t>
  </si>
  <si>
    <t>0-801</t>
  </si>
  <si>
    <t>Gross Pension Factor - Male members</t>
  </si>
  <si>
    <t>Surviving Partner's Pension Factor - Male members</t>
  </si>
  <si>
    <t>Gross Pension Factor - Female members</t>
  </si>
  <si>
    <t>Surviving Partner's Pension Factor - Female members</t>
  </si>
  <si>
    <t>x-400 series (LRF), x-800 (Additional Survivor Benefits)</t>
  </si>
  <si>
    <t>0-309 (pension credit), 0-603 (AA scheme pays post 2014), 0-711 to 0-720 (added pension post 2014) tables are in new formats and should be used with new guidance notes referenced. 
Others table should be used with existing guidance notes as referenced</t>
  </si>
  <si>
    <t>x-500 (Inverse Comm), x-600 (AA scheme pays), x-800 (AVC conversions)</t>
  </si>
  <si>
    <t>Version 2019 - 04 (28 May 2019)</t>
  </si>
  <si>
    <t>TV In (non-club) - x-211</t>
  </si>
  <si>
    <t>TV In (non-club) - x-213</t>
  </si>
  <si>
    <t>LRF</t>
  </si>
  <si>
    <t>Late retirement increase for pre and post 31 March 2014 benefits</t>
  </si>
  <si>
    <t>Years Late</t>
  </si>
  <si>
    <t>0-402</t>
  </si>
  <si>
    <t>Appendix A</t>
  </si>
  <si>
    <t>Pension Increase (%)</t>
  </si>
  <si>
    <t>Retirement Grant Increase (%)</t>
  </si>
  <si>
    <t>Version 2019 - 05 (28 June 2019)</t>
  </si>
  <si>
    <t>x-402 (Late retirement)</t>
  </si>
  <si>
    <t>x-800 (Additional Survivor Benefits)</t>
  </si>
  <si>
    <t xml:space="preserve">0-402 is a new table (replacing single factors) and should be used with new guidance notes referenced. </t>
  </si>
  <si>
    <t>Member's age last birthday at the date of commutation</t>
  </si>
  <si>
    <t>Payment period (years) 28</t>
  </si>
  <si>
    <t>Payment period (years) 27</t>
  </si>
  <si>
    <t>Payment period (years) 26</t>
  </si>
  <si>
    <t>Payment period (years) 25</t>
  </si>
  <si>
    <t>Payment period (years) 24</t>
  </si>
  <si>
    <t>Payment period (years) 23</t>
  </si>
  <si>
    <t>Payment period (years) 22</t>
  </si>
  <si>
    <t>Payment period (years) 21</t>
  </si>
  <si>
    <t>Payment period (years) 20</t>
  </si>
  <si>
    <t>Payment period (years) 19</t>
  </si>
  <si>
    <t>Payment period (years) 18</t>
  </si>
  <si>
    <t>Payment period (years) 17</t>
  </si>
  <si>
    <t>Payment period (years) 16</t>
  </si>
  <si>
    <t>Payment period (years) 15</t>
  </si>
  <si>
    <t>Payment period (years) 14</t>
  </si>
  <si>
    <t>Payment period (years) 13</t>
  </si>
  <si>
    <t>Payment period (years) 12</t>
  </si>
  <si>
    <t>Payment period (years) 11</t>
  </si>
  <si>
    <t>Payment period (years) 10</t>
  </si>
  <si>
    <t>Payment period (years) 9</t>
  </si>
  <si>
    <t>Payment period (years) 8</t>
  </si>
  <si>
    <t>Payment period (years) 7</t>
  </si>
  <si>
    <t>Payment period (years) 6</t>
  </si>
  <si>
    <t>Payment period (years) 5</t>
  </si>
  <si>
    <t>Payment period (years) 4</t>
  </si>
  <si>
    <t>Payment period (years) 3</t>
  </si>
  <si>
    <t>Payment period (years) 2</t>
  </si>
  <si>
    <t>Payment period (years) 1</t>
  </si>
  <si>
    <t>0-808</t>
  </si>
  <si>
    <t>Cost of one year’s additional survivor benefits - Additional survivor benefit contribution rate - cost expressed as a percentage of full time equivalent salary - male member with female partner</t>
  </si>
  <si>
    <t>Additional survivor benefits</t>
  </si>
  <si>
    <t>0-809</t>
  </si>
  <si>
    <t>Cost of one year’s additional survivor benefits - Additional survivor benefit contribution rate - cost expressed as a percentage of full time equivalent salary - female member with male partner</t>
  </si>
  <si>
    <t>0-810</t>
  </si>
  <si>
    <t>Cost of one year’s additional survivor benefits - Additional survivor benefit contribution rate - cost expressed as a percentage of full time equivalent salary - male member with male partner</t>
  </si>
  <si>
    <t>0-811</t>
  </si>
  <si>
    <t>Cost of one year’s additional survivor benefits - Additional survivor benefit contribution rate - cost expressed as a percentage of full time equivalent salary - female member with female partner</t>
  </si>
  <si>
    <t>none - ASB tables should be used with existing guidance notes as referenced</t>
  </si>
  <si>
    <t>Version 2019 - 06 (23 July 2019)</t>
  </si>
  <si>
    <t>Version 2019 - 07 (9 Aug 2019)</t>
  </si>
  <si>
    <t xml:space="preserve">Corrects the description of the tables 808-811 in the 'Factor list sheet, and changes the implementation date of those tables from 31 July to 8 August 2019. </t>
  </si>
  <si>
    <t>x-102 (Club factors - immediate benefits)</t>
  </si>
  <si>
    <t>x-103-110 (Club factors)</t>
  </si>
  <si>
    <t>New immediate club factor table (based on NPA60 table from Club Memorandum applying from 1 April 2019)
Correction to club factor tables 103-110 (to align with Club Memorandum applying from 1 April 2019)</t>
  </si>
  <si>
    <t xml:space="preserve">The 100 series factors contain the club transfer factors. Administrators need to ensure that they use up-to-date Club factors as published by the Cabinet Office, regardless of whether they coincide with the relevant factors set out in this factor suite. Each different type of club transfer factor is set out on a separate sheet starting with sheet x-102, where x relates to the scheme section (if applicable). </t>
  </si>
  <si>
    <t>Version 2019 - 08 (19 Sep 2019)</t>
  </si>
  <si>
    <t>Table NUFS</t>
  </si>
  <si>
    <t>0-217</t>
  </si>
  <si>
    <t>Factors for Non-Club Transfer with Final Salary link</t>
  </si>
  <si>
    <t>Provides the following updated factor tables:</t>
  </si>
  <si>
    <t>Date Modified:</t>
  </si>
  <si>
    <t>Link to Tables</t>
  </si>
  <si>
    <t>Pension Credit - x-305</t>
  </si>
  <si>
    <t>Version 2023-01</t>
  </si>
  <si>
    <t xml:space="preserve">This sheet is intended to assist DLUHC in understanding which factors have changed and when. </t>
  </si>
  <si>
    <t>Purpose of the Department of Leveling Up, Housing and Communities ("DLUHC") Consolidated Factor Spreadsheet</t>
  </si>
  <si>
    <t>x-201 to x-208, x-219, x-301 to x-309, x-314 and x-316</t>
  </si>
  <si>
    <t>Version 2019 - 09 (20 Dec 2019)</t>
  </si>
  <si>
    <t>New non-club transfer in factor (with final salary link) table 0-217
Updated non-club transfer tables 201-216 (GMP adjustment: CETV new factors; TVIN factors withdrawn - columns retained with zeros)</t>
  </si>
  <si>
    <t>Please note that MHCLG have determined that this version of the consolidated factor workbook will come into force from 01/11/2020.</t>
  </si>
  <si>
    <t>x-217 (Non-Club transfer in factors - final salary link)</t>
  </si>
  <si>
    <t>x-201-216 (Non-Club factors - GMP adjustments updated(CETV) withdrawn (TVIN))</t>
  </si>
  <si>
    <t>x-209 to x-217, x-315, x-317, x-401 to x-402</t>
  </si>
  <si>
    <t>Version 2023-02</t>
  </si>
  <si>
    <t>Withdrawn factor tables:</t>
  </si>
  <si>
    <t>Gross Pension of £1 per annum - Male Factor</t>
  </si>
  <si>
    <t>Gross Pension of £1 per annum - Female Factor</t>
  </si>
  <si>
    <t>Version 2023-03</t>
  </si>
  <si>
    <t>x-501 to x-505, x-603, x-609 to x-610</t>
  </si>
  <si>
    <t>Version 2023-04</t>
  </si>
  <si>
    <t>x-701 to x-708, x-711 to x-720, x-801 to x-803, x-806 to x-807, x-808 to x-811</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</si>
  <si>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</si>
  <si>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</si>
  <si>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</si>
  <si>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</si>
  <si>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</si>
  <si>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</si>
  <si>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</si>
  <si>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</si>
  <si>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</si>
  <si>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</si>
  <si>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</si>
  <si>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</si>
  <si>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</si>
  <si>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</si>
  <si>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</si>
  <si>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</si>
  <si>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</si>
  <si>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</si>
  <si>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</si>
  <si>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</si>
  <si>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</si>
  <si>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</si>
  <si>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</si>
  <si>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</si>
  <si>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</si>
  <si>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</si>
  <si>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</si>
  <si>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</si>
  <si>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</si>
  <si>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</si>
  <si>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</si>
  <si>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</si>
  <si>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</si>
  <si>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</si>
  <si>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</si>
  <si>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</si>
  <si>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</si>
  <si>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</si>
  <si>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</si>
  <si>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</si>
  <si>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</si>
  <si>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</si>
  <si>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</si>
  <si>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</si>
  <si>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</si>
  <si>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</si>
  <si>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</si>
  <si>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</si>
  <si>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</si>
  <si>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</si>
  <si>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</si>
  <si>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</si>
  <si>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</si>
  <si>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</si>
  <si>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</si>
  <si>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</si>
  <si>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x-102 to x-110 (old Club factors. These have been replaced by Club 2023 Tables 2-6)</t>
  </si>
  <si>
    <t>Club 2023 Tables 1-2, 3, 4, 5, 6 (copies of updated Club factors)</t>
  </si>
  <si>
    <t>Assumptions</t>
  </si>
  <si>
    <t>This sheet lists the suite of key assumptions underlying the factors set out in this speadsheet.</t>
  </si>
  <si>
    <t>Version 2025-01</t>
  </si>
  <si>
    <t>Other changes:</t>
  </si>
  <si>
    <t>The key assumptions underlying the factors have been added on a separate tab called "Assumptions".</t>
  </si>
  <si>
    <t>Assumption set</t>
  </si>
  <si>
    <t>2023 factor review set</t>
  </si>
  <si>
    <t>Financial assumptions</t>
  </si>
  <si>
    <t>Nominal discount rate p.a.</t>
  </si>
  <si>
    <t>Consumer Price Indexation (CPI)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</si>
  <si>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</si>
  <si>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</si>
  <si>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</si>
  <si>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</si>
  <si>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</si>
  <si>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</si>
  <si>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</si>
  <si>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</si>
  <si>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</si>
  <si>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</si>
  <si>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</si>
  <si>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</si>
  <si>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</si>
  <si>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</si>
  <si>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</si>
  <si>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</si>
  <si>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</si>
  <si>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</si>
  <si>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</si>
  <si>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</si>
  <si>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</si>
  <si>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</si>
  <si>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</si>
  <si>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</si>
  <si>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Age difference between member and spouse/dependant/partner, where member is female</t>
  </si>
  <si>
    <t>Proportion married or partnered</t>
  </si>
  <si>
    <t>Allowance for commutation</t>
  </si>
  <si>
    <t>Expense loading</t>
  </si>
  <si>
    <t>Allowance for short-term dependants pension</t>
  </si>
  <si>
    <t>Normal pension age in the 2015 scheme</t>
  </si>
  <si>
    <t>In line with HMT valuation directions.</t>
  </si>
  <si>
    <t>Rates of ill health retirement</t>
  </si>
  <si>
    <t>Ill health benefit enhancements</t>
  </si>
  <si>
    <t>Mortality before retirement</t>
  </si>
  <si>
    <t>Rates of leaving service</t>
  </si>
  <si>
    <t>Retirement ages</t>
  </si>
  <si>
    <t>All retirements take place at normal pension age.</t>
  </si>
  <si>
    <t>Salary scales</t>
  </si>
  <si>
    <t>Not applicable.</t>
  </si>
  <si>
    <t>Guarantee periods</t>
  </si>
  <si>
    <t>Notes to the assumptions</t>
  </si>
  <si>
    <t>1. Advice underlying these assumptions</t>
  </si>
  <si>
    <t>The RPI assumption is only applicable for those factors that have increases/revaluation based on RPI.</t>
  </si>
  <si>
    <t xml:space="preserve">96% of S3DMA </t>
  </si>
  <si>
    <t>Assumption Set</t>
  </si>
  <si>
    <t>2023 factor review</t>
  </si>
  <si>
    <t>117% of S3IMA</t>
  </si>
  <si>
    <t>133% of S3IFA</t>
  </si>
  <si>
    <t xml:space="preserve">This spreadsheet is provided by GAD at the request of Department of Leveling Up, Housing and Communities ("DLUHC").  Its purpose is to set out in one place for convenience the actuarial factors provided by GAD to DLUHC from time to time in respect of Local Government Pension Scheme (England and Wales)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DLUHC).   
GAD has no liability for any changes made to this spreadsheet whilst being used by DLUHC or any other third party.
This spreadsheet should not be made available online without the express permission of GAD. 
This spreadsheet is password protected. 
</t>
  </si>
  <si>
    <t>99% of S3NMA_M</t>
  </si>
  <si>
    <t>96% of S3NFA_M</t>
  </si>
  <si>
    <t>0-504</t>
  </si>
  <si>
    <t>0-505</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</si>
  <si>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</si>
  <si>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</si>
  <si>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</si>
  <si>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</si>
  <si>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</si>
  <si>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</si>
  <si>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</si>
  <si>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</si>
  <si>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</si>
  <si>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</si>
  <si>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</si>
  <si>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</si>
  <si>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</si>
  <si>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</si>
  <si>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</si>
  <si>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</si>
  <si>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</si>
  <si>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</si>
  <si>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</si>
  <si>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</si>
  <si>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</si>
  <si>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</si>
  <si>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</si>
  <si>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</si>
  <si>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</si>
  <si>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</si>
  <si>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</si>
  <si>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</si>
  <si>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</si>
  <si>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</si>
  <si>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</si>
  <si>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</si>
  <si>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</si>
  <si>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</si>
  <si>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</si>
  <si>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</si>
  <si>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</si>
  <si>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</si>
  <si>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</si>
  <si>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</si>
  <si>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</si>
  <si>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</si>
  <si>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</si>
  <si>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</si>
  <si>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</si>
  <si>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</si>
  <si>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</si>
  <si>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</si>
  <si>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</si>
  <si>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</si>
  <si>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</si>
  <si>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</si>
  <si>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</si>
  <si>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</si>
  <si>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</si>
  <si>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</si>
  <si>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</si>
  <si>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</si>
  <si>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</si>
  <si>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</si>
  <si>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</si>
  <si>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</si>
  <si>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</si>
  <si>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</si>
  <si>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</si>
  <si>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</si>
  <si>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</si>
  <si>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</si>
  <si>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</si>
  <si>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</si>
  <si>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</si>
  <si>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</si>
  <si>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</si>
  <si>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</si>
  <si>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</si>
  <si>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</si>
  <si>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</si>
  <si>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</si>
  <si>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</si>
  <si>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</si>
  <si>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</si>
  <si>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</si>
  <si>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</si>
  <si>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</si>
  <si>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</si>
  <si>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</si>
  <si>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</si>
  <si>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</si>
  <si>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</si>
  <si>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</si>
  <si>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Assumptions underlying factors (Note 1 &amp; 2)</t>
  </si>
  <si>
    <t>Retail Price Indexation (RPI) - pre 2030 p.a. (Note 3)</t>
  </si>
  <si>
    <t>Retail Price Indexation (RPI) - post 2030 p.a. (Note 3)</t>
  </si>
  <si>
    <t>2 years younger than partner.</t>
  </si>
  <si>
    <t>In line with proposed 2020 valuation assumptions (Note 4).</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</si>
  <si>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</si>
  <si>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 xml:space="preserve">2. Assumption summary </t>
  </si>
  <si>
    <t>3. CPI/RPI assumption</t>
  </si>
  <si>
    <t>4. 2020 valuation assumptions</t>
  </si>
  <si>
    <t>97% of S3NFA _H</t>
  </si>
  <si>
    <t>2024 for most factors.
For factors intended to set a member contribution rate that is payable for the duration of a contract, we select a year of use that reflects the cohort of members that could use those factors.</t>
  </si>
  <si>
    <t>3 years older than patrtner.</t>
  </si>
  <si>
    <t>Generally in line with proposed 2020 valuation assumptions (Note 4).
100% for options where the member can purchase additional dependant benefits.</t>
  </si>
  <si>
    <t>Assumptions bulletin to DLUHC dated 31 March 2023.</t>
  </si>
  <si>
    <t>The above assumptions were provided in the note dated 26 September 2023.</t>
  </si>
  <si>
    <t>The 2020 valuation assumption report dated 29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</si>
</sst>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
    <numFmt numFmtId="166" formatCode="0.0%"/>
    <numFmt numFmtId="167" formatCode="0.0"/>
    <numFmt numFmtId="168" formatCode="[$-F800]dddd\,\ mmmm\ dd\,\ yyyy"/>
    <numFmt numFmtId="169" formatCode="0.0000%"/>
    <numFmt numFmtId="170" formatCode="0.000%"/>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8"/>
      <color rgb="FF000000"/>
      <name val="Arial"/>
      <family val="2"/>
    </font>
    <font>
      <u/>
      <sz val="10"/>
      <color theme="10"/>
      <name val="Arial"/>
      <family val="2"/>
    </font>
    <font>
      <sz val="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17">
    <xf numFmtId="0" fontId="0" fillId="0" borderId="0"/>
    <xf numFmtId="0" fontId="2" fillId="0" borderId="0"/>
    <xf numFmtId="0" fontId="3" fillId="0" borderId="0"/>
    <xf numFmtId="0" fontId="18" fillId="0" borderId="0" applyNumberFormat="0" applyFill="0" applyBorder="0" applyAlignment="0" applyProtection="0"/>
    <xf numFmtId="0" fontId="1" fillId="0" borderId="0"/>
    <xf numFmtId="0" fontId="19" fillId="0" borderId="0"/>
    <xf numFmtId="16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cellStyleXfs>
  <cellXfs count="184">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3" fillId="0" borderId="0" xfId="2"/>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5" fontId="14" fillId="4" borderId="11" xfId="2" applyNumberFormat="1" applyFont="1" applyFill="1" applyBorder="1" applyAlignment="1">
      <alignment horizontal="right"/>
    </xf>
    <xf numFmtId="165"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14" fontId="15" fillId="0" borderId="0" xfId="0" applyNumberFormat="1" applyFont="1" applyAlignment="1">
      <alignment horizontal="centerContinuous" wrapText="1"/>
    </xf>
    <xf numFmtId="2" fontId="15" fillId="0" borderId="0" xfId="2" applyNumberFormat="1" applyFont="1"/>
    <xf numFmtId="0" fontId="15" fillId="0" borderId="0" xfId="2" applyFont="1"/>
    <xf numFmtId="1" fontId="16" fillId="0" borderId="0" xfId="2" applyNumberFormat="1" applyFont="1" applyAlignment="1">
      <alignment vertical="top" wrapText="1"/>
    </xf>
    <xf numFmtId="0" fontId="15" fillId="0" borderId="0" xfId="2" applyFont="1" applyAlignment="1">
      <alignment horizontal="centerContinuous" wrapText="1"/>
    </xf>
    <xf numFmtId="0" fontId="15" fillId="0" borderId="0" xfId="2" applyFont="1" applyAlignment="1">
      <alignment horizontal="left" wrapText="1"/>
    </xf>
    <xf numFmtId="14" fontId="15" fillId="0" borderId="0" xfId="2" applyNumberFormat="1" applyFont="1" applyAlignment="1">
      <alignment horizontal="centerContinuous" wrapText="1"/>
    </xf>
    <xf numFmtId="0" fontId="16" fillId="0" borderId="0" xfId="2" applyFont="1" applyAlignment="1">
      <alignment horizontal="centerContinuous" wrapText="1"/>
    </xf>
    <xf numFmtId="0" fontId="16" fillId="0" borderId="0" xfId="2" applyFont="1" applyAlignment="1">
      <alignment horizontal="left" wrapText="1"/>
    </xf>
    <xf numFmtId="0" fontId="17" fillId="0" borderId="0" xfId="0" applyFont="1" applyAlignment="1">
      <alignment horizontal="centerContinuous" wrapText="1"/>
    </xf>
    <xf numFmtId="1" fontId="16" fillId="0" borderId="0" xfId="2" applyNumberFormat="1" applyFont="1" applyAlignment="1">
      <alignment horizontal="center" vertical="top" wrapText="1"/>
    </xf>
    <xf numFmtId="0" fontId="15" fillId="0" borderId="0" xfId="2" applyFont="1" applyAlignment="1">
      <alignment horizontal="center"/>
    </xf>
    <xf numFmtId="0" fontId="18" fillId="0" borderId="0" xfId="3"/>
    <xf numFmtId="0" fontId="16" fillId="0" borderId="0" xfId="2" applyFont="1" applyAlignment="1">
      <alignment horizontal="left"/>
    </xf>
    <xf numFmtId="0" fontId="15" fillId="0" borderId="0" xfId="2" applyFont="1" applyAlignment="1">
      <alignment horizontal="left"/>
    </xf>
    <xf numFmtId="14" fontId="15" fillId="0" borderId="0" xfId="2" applyNumberFormat="1" applyFont="1" applyAlignment="1">
      <alignment horizontal="left"/>
    </xf>
    <xf numFmtId="2" fontId="15" fillId="0" borderId="0" xfId="2" applyNumberFormat="1" applyFont="1" applyAlignment="1">
      <alignment vertical="top" wrapText="1"/>
    </xf>
    <xf numFmtId="2" fontId="15" fillId="0" borderId="0" xfId="2" applyNumberFormat="1" applyFont="1" applyAlignment="1">
      <alignment horizontal="right" wrapText="1"/>
    </xf>
    <xf numFmtId="10" fontId="15" fillId="0" borderId="0" xfId="2" applyNumberFormat="1" applyFont="1" applyAlignment="1">
      <alignment horizontal="center"/>
    </xf>
    <xf numFmtId="10" fontId="15" fillId="0" borderId="0" xfId="2" applyNumberFormat="1" applyFont="1"/>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0" fontId="2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167" fontId="15" fillId="0" borderId="0" xfId="0" applyNumberFormat="1" applyFont="1" applyAlignment="1">
      <alignment horizontal="center" vertical="center"/>
    </xf>
    <xf numFmtId="0" fontId="18" fillId="0" borderId="0" xfId="3" applyFill="1" applyAlignment="1">
      <alignment horizontal="left" vertical="center" wrapText="1"/>
    </xf>
    <xf numFmtId="0" fontId="7" fillId="3" borderId="0" xfId="2" applyFont="1" applyFill="1"/>
    <xf numFmtId="0" fontId="0" fillId="0" borderId="0" xfId="0" applyAlignment="1">
      <alignment horizontal="left"/>
    </xf>
    <xf numFmtId="166" fontId="15" fillId="0" borderId="0" xfId="0" applyNumberFormat="1" applyFont="1" applyAlignment="1">
      <alignment horizontal="center" vertical="center"/>
    </xf>
    <xf numFmtId="14" fontId="16" fillId="0" borderId="0" xfId="0" applyNumberFormat="1" applyFont="1" applyAlignment="1">
      <alignment horizontal="left" wrapText="1"/>
    </xf>
    <xf numFmtId="0" fontId="15" fillId="0" borderId="0" xfId="0" applyFont="1" applyAlignment="1">
      <alignment horizontal="left" vertical="center" wrapText="1"/>
    </xf>
    <xf numFmtId="168" fontId="15" fillId="0" borderId="0" xfId="0" applyNumberFormat="1" applyFont="1" applyAlignment="1">
      <alignment horizontal="left" vertical="center" wrapText="1"/>
    </xf>
    <xf numFmtId="0" fontId="20" fillId="0" borderId="0" xfId="0" applyFont="1"/>
    <xf numFmtId="0" fontId="21" fillId="0" borderId="0" xfId="0" applyFont="1" applyAlignment="1">
      <alignment vertical="top" wrapText="1"/>
    </xf>
    <xf numFmtId="0" fontId="21" fillId="0" borderId="0" xfId="0" applyFont="1"/>
    <xf numFmtId="0" fontId="21" fillId="0" borderId="0" xfId="0" applyFont="1" applyAlignment="1">
      <alignment wrapText="1"/>
    </xf>
    <xf numFmtId="0" fontId="22" fillId="0" borderId="0" xfId="0" applyFont="1" applyAlignment="1">
      <alignment vertical="top" wrapText="1"/>
    </xf>
    <xf numFmtId="0" fontId="22" fillId="0" borderId="0" xfId="0" applyFont="1" applyAlignment="1">
      <alignment horizontal="left" vertical="top" wrapText="1"/>
    </xf>
    <xf numFmtId="22" fontId="21" fillId="0" borderId="0" xfId="0" applyNumberFormat="1" applyFont="1"/>
    <xf numFmtId="0" fontId="22" fillId="0" borderId="0" xfId="0" applyFont="1"/>
    <xf numFmtId="0" fontId="20" fillId="0" borderId="0" xfId="0" applyFont="1" applyAlignment="1">
      <alignment vertical="top" wrapText="1"/>
    </xf>
    <xf numFmtId="14" fontId="21" fillId="0" borderId="0" xfId="0" applyNumberFormat="1" applyFont="1"/>
    <xf numFmtId="169" fontId="15" fillId="0" borderId="0" xfId="0" applyNumberFormat="1" applyFont="1" applyAlignment="1">
      <alignment horizontal="center" vertical="center"/>
    </xf>
    <xf numFmtId="167" fontId="15" fillId="0" borderId="0" xfId="15" applyNumberFormat="1" applyFont="1" applyFill="1"/>
    <xf numFmtId="1" fontId="16" fillId="0" borderId="0" xfId="2" applyNumberFormat="1" applyFont="1" applyAlignment="1">
      <alignment horizontal="center" vertical="center" wrapText="1"/>
    </xf>
    <xf numFmtId="0" fontId="15" fillId="0" borderId="0" xfId="2" applyFont="1" applyAlignment="1">
      <alignment horizontal="center" vertical="center"/>
    </xf>
    <xf numFmtId="2" fontId="15" fillId="0" borderId="0" xfId="2" applyNumberFormat="1" applyFont="1" applyAlignment="1">
      <alignment horizontal="center" vertical="center"/>
    </xf>
    <xf numFmtId="0" fontId="0" fillId="0" borderId="0" xfId="0" applyAlignment="1">
      <alignment horizontal="center" vertical="center"/>
    </xf>
    <xf numFmtId="0" fontId="3" fillId="0" borderId="0" xfId="0" applyFont="1" applyAlignment="1">
      <alignment horizontal="centerContinuous" wrapText="1"/>
    </xf>
    <xf numFmtId="0" fontId="3" fillId="0" borderId="0" xfId="2" applyAlignment="1">
      <alignment horizontal="centerContinuous"/>
    </xf>
    <xf numFmtId="1" fontId="15" fillId="0" borderId="0" xfId="0" applyNumberFormat="1" applyFont="1" applyAlignment="1">
      <alignment horizontal="center" vertical="center"/>
    </xf>
    <xf numFmtId="0" fontId="0" fillId="2" borderId="1" xfId="0" applyFill="1" applyBorder="1" applyAlignment="1">
      <alignment horizontal="left"/>
    </xf>
    <xf numFmtId="0" fontId="0" fillId="3" borderId="0" xfId="0" applyFill="1" applyAlignment="1">
      <alignment horizontal="left"/>
    </xf>
    <xf numFmtId="0" fontId="16" fillId="0" borderId="0" xfId="0" applyFont="1" applyAlignment="1">
      <alignment wrapText="1"/>
    </xf>
    <xf numFmtId="0" fontId="15" fillId="0" borderId="0" xfId="0" applyFont="1" applyAlignment="1">
      <alignment wrapText="1"/>
    </xf>
    <xf numFmtId="0" fontId="15" fillId="0" borderId="0" xfId="2" applyFont="1" applyAlignment="1">
      <alignment wrapText="1"/>
    </xf>
    <xf numFmtId="14" fontId="15" fillId="0" borderId="0" xfId="0" applyNumberFormat="1" applyFont="1" applyAlignment="1">
      <alignment horizontal="left" wrapText="1"/>
    </xf>
    <xf numFmtId="0" fontId="3" fillId="8" borderId="0" xfId="0" applyFont="1" applyFill="1" applyAlignment="1">
      <alignment vertical="center"/>
    </xf>
    <xf numFmtId="0" fontId="15" fillId="9" borderId="0" xfId="0" applyFont="1" applyFill="1" applyAlignment="1">
      <alignment vertical="center" wrapText="1"/>
    </xf>
    <xf numFmtId="0" fontId="24" fillId="0" borderId="0" xfId="0" applyFont="1"/>
    <xf numFmtId="0" fontId="25" fillId="0" borderId="0" xfId="0" applyFont="1"/>
    <xf numFmtId="0" fontId="25" fillId="0" borderId="0" xfId="0" applyFont="1" applyAlignment="1">
      <alignment wrapText="1"/>
    </xf>
    <xf numFmtId="14" fontId="25" fillId="0" borderId="0" xfId="0" applyNumberFormat="1" applyFont="1"/>
    <xf numFmtId="0" fontId="5" fillId="10" borderId="0" xfId="0" applyFont="1" applyFill="1"/>
    <xf numFmtId="0" fontId="3" fillId="12" borderId="0" xfId="0" applyFont="1" applyFill="1"/>
    <xf numFmtId="0" fontId="3" fillId="10" borderId="0" xfId="0" applyFont="1" applyFill="1"/>
    <xf numFmtId="0" fontId="3" fillId="9" borderId="0" xfId="0" applyFont="1" applyFill="1"/>
    <xf numFmtId="0" fontId="3" fillId="9" borderId="0" xfId="0" applyFont="1" applyFill="1" applyAlignment="1">
      <alignment wrapText="1"/>
    </xf>
    <xf numFmtId="0" fontId="3" fillId="11" borderId="0" xfId="0" applyFont="1" applyFill="1"/>
    <xf numFmtId="14" fontId="3" fillId="11" borderId="0" xfId="0" applyNumberFormat="1" applyFont="1" applyFill="1"/>
    <xf numFmtId="0" fontId="3" fillId="0" borderId="0" xfId="2" applyAlignment="1">
      <alignment horizontal="center"/>
    </xf>
    <xf numFmtId="0" fontId="26" fillId="0" borderId="0" xfId="2" applyFont="1" applyAlignment="1">
      <alignment vertical="center"/>
    </xf>
    <xf numFmtId="0" fontId="23" fillId="11" borderId="0" xfId="2" applyFont="1" applyFill="1" applyAlignment="1">
      <alignment wrapText="1"/>
    </xf>
    <xf numFmtId="0" fontId="23" fillId="11" borderId="0" xfId="2" applyFont="1" applyFill="1" applyAlignment="1">
      <alignment horizontal="left" wrapText="1"/>
    </xf>
    <xf numFmtId="0" fontId="23" fillId="9" borderId="0" xfId="2" applyFont="1" applyFill="1" applyAlignment="1">
      <alignment wrapText="1"/>
    </xf>
    <xf numFmtId="0" fontId="23" fillId="9" borderId="0" xfId="2" applyFont="1" applyFill="1" applyAlignment="1">
      <alignment horizontal="left" wrapText="1"/>
    </xf>
    <xf numFmtId="0" fontId="27" fillId="11" borderId="0" xfId="2" applyFont="1" applyFill="1" applyAlignment="1">
      <alignment horizontal="left" wrapText="1"/>
    </xf>
    <xf numFmtId="0" fontId="27" fillId="9" borderId="0" xfId="2" applyFont="1" applyFill="1" applyAlignment="1">
      <alignment horizontal="left" wrapText="1"/>
    </xf>
    <xf numFmtId="10" fontId="27" fillId="9" borderId="0" xfId="2" applyNumberFormat="1" applyFont="1" applyFill="1" applyAlignment="1">
      <alignment horizontal="left" wrapText="1"/>
    </xf>
    <xf numFmtId="10" fontId="27" fillId="11" borderId="0" xfId="2" applyNumberFormat="1" applyFont="1" applyFill="1" applyAlignment="1">
      <alignment horizontal="left" wrapText="1"/>
    </xf>
    <xf numFmtId="0" fontId="27" fillId="9" borderId="0" xfId="2" applyFont="1" applyFill="1" applyAlignment="1">
      <alignment horizontal="left"/>
    </xf>
    <xf numFmtId="0" fontId="28" fillId="9" borderId="0" xfId="2" applyFont="1" applyFill="1" applyAlignment="1">
      <alignment horizontal="left" wrapText="1"/>
    </xf>
    <xf numFmtId="0" fontId="28" fillId="11" borderId="0" xfId="2" applyFont="1" applyFill="1" applyAlignment="1">
      <alignment horizontal="left" wrapText="1"/>
    </xf>
    <xf numFmtId="9" fontId="28" fillId="9" borderId="0" xfId="2" applyNumberFormat="1" applyFont="1" applyFill="1" applyAlignment="1">
      <alignment horizontal="left" wrapText="1"/>
    </xf>
    <xf numFmtId="9" fontId="27" fillId="11" borderId="0" xfId="2" applyNumberFormat="1" applyFont="1" applyFill="1" applyAlignment="1">
      <alignment horizontal="left" wrapText="1"/>
    </xf>
    <xf numFmtId="10" fontId="27" fillId="0" borderId="0" xfId="2" applyNumberFormat="1" applyFont="1" applyAlignment="1">
      <alignment horizontal="left" wrapText="1"/>
    </xf>
    <xf numFmtId="0" fontId="27" fillId="9" borderId="0" xfId="2" applyFont="1" applyFill="1" applyAlignment="1">
      <alignment wrapText="1"/>
    </xf>
    <xf numFmtId="170" fontId="27" fillId="9" borderId="0" xfId="2" applyNumberFormat="1" applyFont="1" applyFill="1" applyAlignment="1">
      <alignment horizontal="left" wrapText="1"/>
    </xf>
    <xf numFmtId="1" fontId="16" fillId="0" borderId="0" xfId="2" applyNumberFormat="1" applyFont="1" applyAlignment="1">
      <alignment horizontal="left" vertical="top" wrapText="1"/>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11" borderId="0" xfId="0" applyFont="1" applyFill="1"/>
    <xf numFmtId="0" fontId="3" fillId="9" borderId="0" xfId="0" applyFont="1" applyFill="1"/>
  </cellXfs>
  <cellStyles count="17">
    <cellStyle name="Comma 2" xfId="6" xr:uid="{00000000-0005-0000-0000-000000000000}"/>
    <cellStyle name="Hyperlink" xfId="3" builtinId="8"/>
    <cellStyle name="Normal" xfId="0" builtinId="0"/>
    <cellStyle name="Normal 2" xfId="1" xr:uid="{00000000-0005-0000-0000-000003000000}"/>
    <cellStyle name="Normal 2 2" xfId="2" xr:uid="{00000000-0005-0000-0000-000004000000}"/>
    <cellStyle name="Normal 3" xfId="7" xr:uid="{00000000-0005-0000-0000-000005000000}"/>
    <cellStyle name="Normal 4" xfId="8" xr:uid="{00000000-0005-0000-0000-000006000000}"/>
    <cellStyle name="Normal 4 2" xfId="9" xr:uid="{00000000-0005-0000-0000-000007000000}"/>
    <cellStyle name="Normal 4 2 2" xfId="10" xr:uid="{00000000-0005-0000-0000-000008000000}"/>
    <cellStyle name="Normal 4 3" xfId="11" xr:uid="{00000000-0005-0000-0000-000009000000}"/>
    <cellStyle name="Normal 5" xfId="12" xr:uid="{00000000-0005-0000-0000-00000A000000}"/>
    <cellStyle name="Normal 6" xfId="13" xr:uid="{00000000-0005-0000-0000-00000B000000}"/>
    <cellStyle name="Normal 7" xfId="14" xr:uid="{00000000-0005-0000-0000-00000C000000}"/>
    <cellStyle name="Normal 8" xfId="5" xr:uid="{00000000-0005-0000-0000-00000D000000}"/>
    <cellStyle name="Normal 9" xfId="4" xr:uid="{00000000-0005-0000-0000-00000E000000}"/>
    <cellStyle name="Percent 2" xfId="15" xr:uid="{00000000-0005-0000-0000-00000F000000}"/>
    <cellStyle name="Percent 3" xfId="16" xr:uid="{00000000-0005-0000-0000-000010000000}"/>
  </cellStyles>
  <dxfs count="1248">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sharedStrings" Target="sharedStrings.xml"/><Relationship Id="rId86"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lient%20Work/CS%20GB/Factors%20&amp;%20Guidance/2024%20Guidance%20Review/0.%20Consolidated%20factor%20workbook%20for%20website/CS%20GB%20Consolidated%20Factors%202025-01.xlsm" TargetMode="External"/><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smith\Downloads\Factors_v9_20191220%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LGPS_EW"/>
      <sheetName val="x-Series Number"/>
      <sheetName val="AnnGenHiddenLists"/>
      <sheetName val="Factor List"/>
      <sheetName val="x-102"/>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9"/>
      <sheetName val="x-301"/>
      <sheetName val="x-302"/>
      <sheetName val="x-303"/>
      <sheetName val="x-304"/>
      <sheetName val="x-305"/>
      <sheetName val="x-306"/>
      <sheetName val="x-307"/>
      <sheetName val="x-308"/>
      <sheetName val="x-309"/>
      <sheetName val="x-314"/>
      <sheetName val="x-315"/>
      <sheetName val="x-316"/>
      <sheetName val="x-317"/>
      <sheetName val="x-401"/>
      <sheetName val="x-402"/>
      <sheetName val="x-501"/>
      <sheetName val="x-502"/>
      <sheetName val="x-503"/>
      <sheetName val="x-504"/>
      <sheetName val="x-505"/>
      <sheetName val="x-603"/>
      <sheetName val="x-609"/>
      <sheetName val="x-610"/>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 val="x-801"/>
      <sheetName val="x-802"/>
      <sheetName val="x-803"/>
      <sheetName val="x-806"/>
      <sheetName val="x-807"/>
      <sheetName val="x-808"/>
      <sheetName val="x-809"/>
      <sheetName val="x-810"/>
      <sheetName val="x-811"/>
    </sheetNames>
    <sheetDataSet>
      <sheetData sheetId="0">
        <row r="2">
          <cell r="A2" t="str">
            <v>Local Government Pension Scheme (LGPS) - Consolidated Factor Spreadsheet</v>
          </cell>
        </row>
      </sheetData>
      <sheetData sheetId="1"/>
      <sheetData sheetId="2"/>
      <sheetData sheetId="3"/>
      <sheetData sheetId="4">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C17" sqref="C17"/>
    </sheetView>
  </sheetViews>
  <sheetFormatPr defaultRowHeight="12.5" x14ac:dyDescent="0.25"/>
  <cols>
    <col min="1" max="1" width="21.81640625" customWidth="1"/>
    <col min="2" max="2" width="130.54296875" style="2" customWidth="1"/>
    <col min="4" max="4" width="10.1796875" bestFit="1" customWidth="1"/>
    <col min="8" max="8" width="10.1796875" customWidth="1"/>
    <col min="9" max="9" width="11.453125" customWidth="1"/>
    <col min="12" max="12" width="15.453125" bestFit="1" customWidth="1"/>
    <col min="13" max="13" width="21" bestFit="1" customWidth="1"/>
    <col min="14" max="14" width="9.453125" customWidth="1"/>
    <col min="15" max="15" width="9.54296875" customWidth="1"/>
    <col min="16" max="20" width="13.1796875" customWidth="1"/>
    <col min="27" max="27" width="11.453125" customWidth="1"/>
    <col min="28" max="28" width="10.179687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4</v>
      </c>
      <c r="B1" s="4"/>
    </row>
    <row r="2" spans="1:4" ht="15.5" x14ac:dyDescent="0.35">
      <c r="A2" s="5" t="s">
        <v>334</v>
      </c>
      <c r="B2" s="5"/>
    </row>
    <row r="3" spans="1:4" ht="15.5" x14ac:dyDescent="0.35">
      <c r="A3" s="6" t="s">
        <v>5</v>
      </c>
      <c r="B3" s="6"/>
    </row>
    <row r="4" spans="1:4" x14ac:dyDescent="0.25">
      <c r="A4" s="7"/>
    </row>
    <row r="5" spans="1:4" x14ac:dyDescent="0.25">
      <c r="D5" s="8"/>
    </row>
    <row r="6" spans="1:4" ht="13" x14ac:dyDescent="0.3">
      <c r="A6" s="1"/>
    </row>
    <row r="7" spans="1:4" ht="15.5" x14ac:dyDescent="0.25">
      <c r="A7" s="99" t="s">
        <v>3</v>
      </c>
      <c r="B7" s="100" t="s">
        <v>340</v>
      </c>
    </row>
    <row r="11" spans="1:4" ht="15.5" x14ac:dyDescent="0.25">
      <c r="A11" s="101" t="s">
        <v>1</v>
      </c>
      <c r="B11" s="101" t="s">
        <v>2</v>
      </c>
    </row>
    <row r="12" spans="1:4" x14ac:dyDescent="0.25">
      <c r="A12" s="102" t="s">
        <v>47</v>
      </c>
      <c r="B12" s="103" t="s">
        <v>27</v>
      </c>
    </row>
    <row r="13" spans="1:4" x14ac:dyDescent="0.25">
      <c r="A13" s="104" t="s">
        <v>26</v>
      </c>
      <c r="B13" s="103" t="s">
        <v>28</v>
      </c>
    </row>
    <row r="14" spans="1:4" x14ac:dyDescent="0.25">
      <c r="A14" s="105" t="s">
        <v>24</v>
      </c>
      <c r="B14" s="103" t="s">
        <v>29</v>
      </c>
    </row>
    <row r="15" spans="1:4" x14ac:dyDescent="0.25">
      <c r="A15" s="140" t="s">
        <v>797</v>
      </c>
      <c r="B15" s="141" t="s">
        <v>798</v>
      </c>
    </row>
    <row r="16" spans="1:4" ht="37.5" x14ac:dyDescent="0.25">
      <c r="A16" s="106" t="s">
        <v>30</v>
      </c>
      <c r="B16" s="106" t="s">
        <v>712</v>
      </c>
    </row>
    <row r="17" spans="1:2" ht="25" x14ac:dyDescent="0.25">
      <c r="A17" s="103" t="s">
        <v>31</v>
      </c>
      <c r="B17" s="103" t="s">
        <v>39</v>
      </c>
    </row>
    <row r="18" spans="1:2" ht="37.5" x14ac:dyDescent="0.25">
      <c r="A18" s="103" t="s">
        <v>32</v>
      </c>
      <c r="B18" s="103" t="s">
        <v>38</v>
      </c>
    </row>
    <row r="19" spans="1:2" ht="25" x14ac:dyDescent="0.25">
      <c r="A19" s="106" t="s">
        <v>33</v>
      </c>
      <c r="B19" s="106" t="s">
        <v>339</v>
      </c>
    </row>
    <row r="20" spans="1:2" ht="25" x14ac:dyDescent="0.25">
      <c r="A20" s="106" t="s">
        <v>34</v>
      </c>
      <c r="B20" s="106" t="s">
        <v>335</v>
      </c>
    </row>
    <row r="21" spans="1:2" ht="25" x14ac:dyDescent="0.25">
      <c r="A21" s="106" t="s">
        <v>35</v>
      </c>
      <c r="B21" s="106" t="s">
        <v>336</v>
      </c>
    </row>
    <row r="22" spans="1:2" ht="25" x14ac:dyDescent="0.25">
      <c r="A22" s="106" t="s">
        <v>36</v>
      </c>
      <c r="B22" s="106" t="s">
        <v>337</v>
      </c>
    </row>
    <row r="23" spans="1:2" ht="25" x14ac:dyDescent="0.25">
      <c r="A23" s="106" t="s">
        <v>37</v>
      </c>
      <c r="B23" s="106" t="s">
        <v>338</v>
      </c>
    </row>
    <row r="24" spans="1:2" x14ac:dyDescent="0.25">
      <c r="A24" s="3"/>
    </row>
    <row r="25" spans="1:2" x14ac:dyDescent="0.25">
      <c r="A25" s="3"/>
    </row>
  </sheetData>
  <sheetProtection algorithmName="SHA-512" hashValue="ynv75pBA9OkJhwAreOwnd4D8VtxQKaYTSzHfK2tgJOmu7E31lbWKWekMfqNWxjsd8+Hue729bnwrNTRLLHXK0g==" saltValue="L3uh7jJS5bE7+X5YeXUoRw==" spinCount="100000" sheet="1" objects="1" scenarios="1"/>
  <phoneticPr fontId="4" type="noConversion"/>
  <conditionalFormatting sqref="B7">
    <cfRule type="expression" dxfId="1247" priority="1" stopIfTrue="1">
      <formula>MOD(ROW(),2)=0</formula>
    </cfRule>
    <cfRule type="expression" dxfId="1246" priority="2" stopIfTrue="1">
      <formula>MOD(ROW(),2)&lt;&gt;0</formula>
    </cfRule>
  </conditionalFormatting>
  <conditionalFormatting sqref="A7">
    <cfRule type="expression" dxfId="1245" priority="3" stopIfTrue="1">
      <formula>MOD(ROW(),2)=0</formula>
    </cfRule>
    <cfRule type="expression" dxfId="1244" priority="4" stopIfTrue="1">
      <formula>MOD(ROW(),2)&lt;&gt;0</formula>
    </cfRule>
  </conditionalFormatting>
  <conditionalFormatting sqref="A16:A23">
    <cfRule type="expression" dxfId="1243" priority="9" stopIfTrue="1">
      <formula>MOD(ROW(),2)=0</formula>
    </cfRule>
    <cfRule type="expression" dxfId="1242" priority="10" stopIfTrue="1">
      <formula>MOD(ROW(),2)&lt;&gt;0</formula>
    </cfRule>
  </conditionalFormatting>
  <conditionalFormatting sqref="B16:B23">
    <cfRule type="expression" dxfId="1241" priority="11" stopIfTrue="1">
      <formula>MOD(ROW(),2)=0</formula>
    </cfRule>
    <cfRule type="expression" dxfId="1240" priority="12" stopIfTrue="1">
      <formula>MOD(ROW(),2)&lt;&gt;0</formula>
    </cfRule>
  </conditionalFormatting>
  <conditionalFormatting sqref="B11:B14">
    <cfRule type="expression" dxfId="1239" priority="7" stopIfTrue="1">
      <formula>MOD(ROW(),2)=0</formula>
    </cfRule>
    <cfRule type="expression" dxfId="1238" priority="8" stopIfTrue="1">
      <formula>MOD(ROW(),2)&lt;&gt;0</formula>
    </cfRule>
  </conditionalFormatting>
  <conditionalFormatting sqref="A11">
    <cfRule type="expression" dxfId="1237" priority="5" stopIfTrue="1">
      <formula>MOD(ROW(),2)=0</formula>
    </cfRule>
    <cfRule type="expression" dxfId="1236" priority="6" stopIfTrue="1">
      <formula>MOD(ROW(),2)&lt;&gt;0</formula>
    </cfRule>
  </conditionalFormatting>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2"/>
  <dimension ref="A1:I75"/>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x-202</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289</v>
      </c>
      <c r="C10" s="80"/>
      <c r="D10" s="80"/>
      <c r="E10" s="80"/>
      <c r="F10" s="80"/>
      <c r="G10" s="80"/>
    </row>
    <row r="11" spans="1:9" x14ac:dyDescent="0.25">
      <c r="A11" s="81" t="s">
        <v>22</v>
      </c>
      <c r="B11" s="80" t="s">
        <v>293</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202</v>
      </c>
      <c r="C14" s="80"/>
      <c r="D14" s="80"/>
      <c r="E14" s="80"/>
      <c r="F14" s="80"/>
      <c r="G14" s="80"/>
    </row>
    <row r="15" spans="1:9" x14ac:dyDescent="0.25">
      <c r="A15" s="81" t="s">
        <v>53</v>
      </c>
      <c r="B15" s="80" t="s">
        <v>292</v>
      </c>
      <c r="C15" s="80"/>
      <c r="D15" s="80"/>
      <c r="E15" s="80"/>
      <c r="F15" s="80"/>
      <c r="G15" s="80"/>
    </row>
    <row r="16" spans="1:9" x14ac:dyDescent="0.25">
      <c r="A16" s="81" t="s">
        <v>54</v>
      </c>
      <c r="B16" s="80" t="s">
        <v>291</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9.2100000000000009</v>
      </c>
      <c r="C27" s="98">
        <v>0.44</v>
      </c>
      <c r="D27" s="98">
        <v>1.34</v>
      </c>
      <c r="E27" s="98">
        <v>-4.6399999999999997</v>
      </c>
      <c r="F27" s="98">
        <v>-4.6399999999999997</v>
      </c>
      <c r="G27" s="98">
        <v>0</v>
      </c>
    </row>
    <row r="28" spans="1:7" x14ac:dyDescent="0.25">
      <c r="A28" s="97">
        <v>17</v>
      </c>
      <c r="B28" s="98">
        <v>9.35</v>
      </c>
      <c r="C28" s="98">
        <v>0.45</v>
      </c>
      <c r="D28" s="98">
        <v>1.41</v>
      </c>
      <c r="E28" s="98">
        <v>-4.6399999999999997</v>
      </c>
      <c r="F28" s="98">
        <v>-4.6399999999999997</v>
      </c>
      <c r="G28" s="98">
        <v>0</v>
      </c>
    </row>
    <row r="29" spans="1:7" x14ac:dyDescent="0.25">
      <c r="A29" s="97">
        <v>18</v>
      </c>
      <c r="B29" s="98">
        <v>9.48</v>
      </c>
      <c r="C29" s="98">
        <v>0.46</v>
      </c>
      <c r="D29" s="98">
        <v>1.48</v>
      </c>
      <c r="E29" s="98">
        <v>-4.6399999999999997</v>
      </c>
      <c r="F29" s="98">
        <v>-4.6399999999999997</v>
      </c>
      <c r="G29" s="98">
        <v>0</v>
      </c>
    </row>
    <row r="30" spans="1:7" x14ac:dyDescent="0.25">
      <c r="A30" s="97">
        <v>19</v>
      </c>
      <c r="B30" s="98">
        <v>9.6199999999999992</v>
      </c>
      <c r="C30" s="98">
        <v>0.46</v>
      </c>
      <c r="D30" s="98">
        <v>1.53</v>
      </c>
      <c r="E30" s="98">
        <v>-4.63</v>
      </c>
      <c r="F30" s="98">
        <v>-4.63</v>
      </c>
      <c r="G30" s="98">
        <v>0</v>
      </c>
    </row>
    <row r="31" spans="1:7" x14ac:dyDescent="0.25">
      <c r="A31" s="97">
        <v>20</v>
      </c>
      <c r="B31" s="98">
        <v>9.76</v>
      </c>
      <c r="C31" s="98">
        <v>0.47</v>
      </c>
      <c r="D31" s="98">
        <v>1.56</v>
      </c>
      <c r="E31" s="98">
        <v>-4.63</v>
      </c>
      <c r="F31" s="98">
        <v>-4.63</v>
      </c>
      <c r="G31" s="98">
        <v>0</v>
      </c>
    </row>
    <row r="32" spans="1:7" x14ac:dyDescent="0.25">
      <c r="A32" s="97">
        <v>21</v>
      </c>
      <c r="B32" s="98">
        <v>9.9</v>
      </c>
      <c r="C32" s="98">
        <v>0.48</v>
      </c>
      <c r="D32" s="98">
        <v>1.58</v>
      </c>
      <c r="E32" s="98">
        <v>-4.63</v>
      </c>
      <c r="F32" s="98">
        <v>-4.63</v>
      </c>
      <c r="G32" s="98">
        <v>0</v>
      </c>
    </row>
    <row r="33" spans="1:7" x14ac:dyDescent="0.25">
      <c r="A33" s="97">
        <v>22</v>
      </c>
      <c r="B33" s="98">
        <v>10.050000000000001</v>
      </c>
      <c r="C33" s="98">
        <v>0.49</v>
      </c>
      <c r="D33" s="98">
        <v>1.61</v>
      </c>
      <c r="E33" s="98">
        <v>-4.62</v>
      </c>
      <c r="F33" s="98">
        <v>-4.62</v>
      </c>
      <c r="G33" s="98">
        <v>0</v>
      </c>
    </row>
    <row r="34" spans="1:7" x14ac:dyDescent="0.25">
      <c r="A34" s="97">
        <v>23</v>
      </c>
      <c r="B34" s="98">
        <v>10.19</v>
      </c>
      <c r="C34" s="98">
        <v>0.5</v>
      </c>
      <c r="D34" s="98">
        <v>1.63</v>
      </c>
      <c r="E34" s="98">
        <v>-4.62</v>
      </c>
      <c r="F34" s="98">
        <v>-4.62</v>
      </c>
      <c r="G34" s="98">
        <v>0</v>
      </c>
    </row>
    <row r="35" spans="1:7" x14ac:dyDescent="0.25">
      <c r="A35" s="97">
        <v>24</v>
      </c>
      <c r="B35" s="98">
        <v>10.34</v>
      </c>
      <c r="C35" s="98">
        <v>0.51</v>
      </c>
      <c r="D35" s="98">
        <v>1.66</v>
      </c>
      <c r="E35" s="98">
        <v>-4.62</v>
      </c>
      <c r="F35" s="98">
        <v>-4.62</v>
      </c>
      <c r="G35" s="98">
        <v>0</v>
      </c>
    </row>
    <row r="36" spans="1:7" x14ac:dyDescent="0.25">
      <c r="A36" s="97">
        <v>25</v>
      </c>
      <c r="B36" s="98">
        <v>10.49</v>
      </c>
      <c r="C36" s="98">
        <v>0.51</v>
      </c>
      <c r="D36" s="98">
        <v>1.68</v>
      </c>
      <c r="E36" s="98">
        <v>-4.6100000000000003</v>
      </c>
      <c r="F36" s="98">
        <v>-4.6100000000000003</v>
      </c>
      <c r="G36" s="98">
        <v>0</v>
      </c>
    </row>
    <row r="37" spans="1:7" x14ac:dyDescent="0.25">
      <c r="A37" s="97">
        <v>26</v>
      </c>
      <c r="B37" s="98">
        <v>10.64</v>
      </c>
      <c r="C37" s="98">
        <v>0.52</v>
      </c>
      <c r="D37" s="98">
        <v>1.71</v>
      </c>
      <c r="E37" s="98">
        <v>-4.6100000000000003</v>
      </c>
      <c r="F37" s="98">
        <v>-4.6100000000000003</v>
      </c>
      <c r="G37" s="98">
        <v>0</v>
      </c>
    </row>
    <row r="38" spans="1:7" x14ac:dyDescent="0.25">
      <c r="A38" s="97">
        <v>27</v>
      </c>
      <c r="B38" s="98">
        <v>10.8</v>
      </c>
      <c r="C38" s="98">
        <v>0.53</v>
      </c>
      <c r="D38" s="98">
        <v>1.74</v>
      </c>
      <c r="E38" s="98">
        <v>-4.6100000000000003</v>
      </c>
      <c r="F38" s="98">
        <v>-4.6100000000000003</v>
      </c>
      <c r="G38" s="98">
        <v>0</v>
      </c>
    </row>
    <row r="39" spans="1:7" x14ac:dyDescent="0.25">
      <c r="A39" s="97">
        <v>28</v>
      </c>
      <c r="B39" s="98">
        <v>10.95</v>
      </c>
      <c r="C39" s="98">
        <v>0.54</v>
      </c>
      <c r="D39" s="98">
        <v>1.76</v>
      </c>
      <c r="E39" s="98">
        <v>-4.5999999999999996</v>
      </c>
      <c r="F39" s="98">
        <v>-4.5999999999999996</v>
      </c>
      <c r="G39" s="98">
        <v>0</v>
      </c>
    </row>
    <row r="40" spans="1:7" x14ac:dyDescent="0.25">
      <c r="A40" s="97">
        <v>29</v>
      </c>
      <c r="B40" s="98">
        <v>11.11</v>
      </c>
      <c r="C40" s="98">
        <v>0.55000000000000004</v>
      </c>
      <c r="D40" s="98">
        <v>1.79</v>
      </c>
      <c r="E40" s="98">
        <v>-4.5999999999999996</v>
      </c>
      <c r="F40" s="98">
        <v>-4.5999999999999996</v>
      </c>
      <c r="G40" s="98">
        <v>0</v>
      </c>
    </row>
    <row r="41" spans="1:7" x14ac:dyDescent="0.25">
      <c r="A41" s="97">
        <v>30</v>
      </c>
      <c r="B41" s="98">
        <v>11.27</v>
      </c>
      <c r="C41" s="98">
        <v>0.56000000000000005</v>
      </c>
      <c r="D41" s="98">
        <v>1.81</v>
      </c>
      <c r="E41" s="98">
        <v>-4.5999999999999996</v>
      </c>
      <c r="F41" s="98">
        <v>-4.5999999999999996</v>
      </c>
      <c r="G41" s="98">
        <v>0</v>
      </c>
    </row>
    <row r="42" spans="1:7" x14ac:dyDescent="0.25">
      <c r="A42" s="97">
        <v>31</v>
      </c>
      <c r="B42" s="98">
        <v>11.44</v>
      </c>
      <c r="C42" s="98">
        <v>0.56999999999999995</v>
      </c>
      <c r="D42" s="98">
        <v>1.84</v>
      </c>
      <c r="E42" s="98">
        <v>-4.59</v>
      </c>
      <c r="F42" s="98">
        <v>-4.59</v>
      </c>
      <c r="G42" s="98">
        <v>0</v>
      </c>
    </row>
    <row r="43" spans="1:7" x14ac:dyDescent="0.25">
      <c r="A43" s="97">
        <v>32</v>
      </c>
      <c r="B43" s="98">
        <v>11.61</v>
      </c>
      <c r="C43" s="98">
        <v>0.57999999999999996</v>
      </c>
      <c r="D43" s="98">
        <v>1.87</v>
      </c>
      <c r="E43" s="98">
        <v>-4.59</v>
      </c>
      <c r="F43" s="98">
        <v>-4.59</v>
      </c>
      <c r="G43" s="98">
        <v>0</v>
      </c>
    </row>
    <row r="44" spans="1:7" x14ac:dyDescent="0.25">
      <c r="A44" s="97">
        <v>33</v>
      </c>
      <c r="B44" s="98">
        <v>11.78</v>
      </c>
      <c r="C44" s="98">
        <v>0.59</v>
      </c>
      <c r="D44" s="98">
        <v>1.89</v>
      </c>
      <c r="E44" s="98">
        <v>-4.59</v>
      </c>
      <c r="F44" s="98">
        <v>-4.59</v>
      </c>
      <c r="G44" s="98">
        <v>0</v>
      </c>
    </row>
    <row r="45" spans="1:7" x14ac:dyDescent="0.25">
      <c r="A45" s="97">
        <v>34</v>
      </c>
      <c r="B45" s="98">
        <v>11.95</v>
      </c>
      <c r="C45" s="98">
        <v>0.6</v>
      </c>
      <c r="D45" s="98">
        <v>1.92</v>
      </c>
      <c r="E45" s="98">
        <v>-4.58</v>
      </c>
      <c r="F45" s="98">
        <v>-4.58</v>
      </c>
      <c r="G45" s="98">
        <v>0</v>
      </c>
    </row>
    <row r="46" spans="1:7" x14ac:dyDescent="0.25">
      <c r="A46" s="97">
        <v>35</v>
      </c>
      <c r="B46" s="98">
        <v>12.12</v>
      </c>
      <c r="C46" s="98">
        <v>0.61</v>
      </c>
      <c r="D46" s="98">
        <v>1.94</v>
      </c>
      <c r="E46" s="98">
        <v>-4.58</v>
      </c>
      <c r="F46" s="98">
        <v>-4.58</v>
      </c>
      <c r="G46" s="98">
        <v>0</v>
      </c>
    </row>
    <row r="47" spans="1:7" x14ac:dyDescent="0.25">
      <c r="A47" s="97">
        <v>36</v>
      </c>
      <c r="B47" s="98">
        <v>12.3</v>
      </c>
      <c r="C47" s="98">
        <v>0.62</v>
      </c>
      <c r="D47" s="98">
        <v>1.97</v>
      </c>
      <c r="E47" s="98">
        <v>-4.58</v>
      </c>
      <c r="F47" s="98">
        <v>-4.58</v>
      </c>
      <c r="G47" s="98">
        <v>0</v>
      </c>
    </row>
    <row r="48" spans="1:7" x14ac:dyDescent="0.25">
      <c r="A48" s="97">
        <v>37</v>
      </c>
      <c r="B48" s="98">
        <v>12.48</v>
      </c>
      <c r="C48" s="98">
        <v>0.63</v>
      </c>
      <c r="D48" s="98">
        <v>1.99</v>
      </c>
      <c r="E48" s="98">
        <v>-4.58</v>
      </c>
      <c r="F48" s="98">
        <v>-4.58</v>
      </c>
      <c r="G48" s="98">
        <v>0</v>
      </c>
    </row>
    <row r="49" spans="1:7" x14ac:dyDescent="0.25">
      <c r="A49" s="97">
        <v>38</v>
      </c>
      <c r="B49" s="98">
        <v>12.66</v>
      </c>
      <c r="C49" s="98">
        <v>0.64</v>
      </c>
      <c r="D49" s="98">
        <v>2.0099999999999998</v>
      </c>
      <c r="E49" s="98">
        <v>-4.57</v>
      </c>
      <c r="F49" s="98">
        <v>-4.57</v>
      </c>
      <c r="G49" s="98">
        <v>0</v>
      </c>
    </row>
    <row r="50" spans="1:7" x14ac:dyDescent="0.25">
      <c r="A50" s="97">
        <v>39</v>
      </c>
      <c r="B50" s="98">
        <v>12.85</v>
      </c>
      <c r="C50" s="98">
        <v>0.65</v>
      </c>
      <c r="D50" s="98">
        <v>2.04</v>
      </c>
      <c r="E50" s="98">
        <v>-4.57</v>
      </c>
      <c r="F50" s="98">
        <v>-4.57</v>
      </c>
      <c r="G50" s="98">
        <v>0</v>
      </c>
    </row>
    <row r="51" spans="1:7" x14ac:dyDescent="0.25">
      <c r="A51" s="97">
        <v>40</v>
      </c>
      <c r="B51" s="98">
        <v>13.04</v>
      </c>
      <c r="C51" s="98">
        <v>0.66</v>
      </c>
      <c r="D51" s="98">
        <v>2.06</v>
      </c>
      <c r="E51" s="98">
        <v>-4.57</v>
      </c>
      <c r="F51" s="98">
        <v>-4.57</v>
      </c>
      <c r="G51" s="98">
        <v>0</v>
      </c>
    </row>
    <row r="52" spans="1:7" x14ac:dyDescent="0.25">
      <c r="A52" s="97">
        <v>41</v>
      </c>
      <c r="B52" s="98">
        <v>13.23</v>
      </c>
      <c r="C52" s="98">
        <v>0.67</v>
      </c>
      <c r="D52" s="98">
        <v>2.09</v>
      </c>
      <c r="E52" s="98">
        <v>-4.57</v>
      </c>
      <c r="F52" s="98">
        <v>-4.57</v>
      </c>
      <c r="G52" s="98">
        <v>0</v>
      </c>
    </row>
    <row r="53" spans="1:7" x14ac:dyDescent="0.25">
      <c r="A53" s="97">
        <v>42</v>
      </c>
      <c r="B53" s="98">
        <v>13.43</v>
      </c>
      <c r="C53" s="98">
        <v>0.68</v>
      </c>
      <c r="D53" s="98">
        <v>2.11</v>
      </c>
      <c r="E53" s="98">
        <v>-4.57</v>
      </c>
      <c r="F53" s="98">
        <v>-4.57</v>
      </c>
      <c r="G53" s="98">
        <v>0</v>
      </c>
    </row>
    <row r="54" spans="1:7" x14ac:dyDescent="0.25">
      <c r="A54" s="97">
        <v>43</v>
      </c>
      <c r="B54" s="98">
        <v>13.63</v>
      </c>
      <c r="C54" s="98">
        <v>0.7</v>
      </c>
      <c r="D54" s="98">
        <v>2.13</v>
      </c>
      <c r="E54" s="98">
        <v>-4.5599999999999996</v>
      </c>
      <c r="F54" s="98">
        <v>-4.5599999999999996</v>
      </c>
      <c r="G54" s="98">
        <v>0</v>
      </c>
    </row>
    <row r="55" spans="1:7" x14ac:dyDescent="0.25">
      <c r="A55" s="97">
        <v>44</v>
      </c>
      <c r="B55" s="98">
        <v>13.83</v>
      </c>
      <c r="C55" s="98">
        <v>0.71</v>
      </c>
      <c r="D55" s="98">
        <v>2.15</v>
      </c>
      <c r="E55" s="98">
        <v>-4.5599999999999996</v>
      </c>
      <c r="F55" s="98">
        <v>-4.5599999999999996</v>
      </c>
      <c r="G55" s="98">
        <v>0</v>
      </c>
    </row>
    <row r="56" spans="1:7" x14ac:dyDescent="0.25">
      <c r="A56" s="97">
        <v>45</v>
      </c>
      <c r="B56" s="98">
        <v>14.04</v>
      </c>
      <c r="C56" s="98">
        <v>0.72</v>
      </c>
      <c r="D56" s="98">
        <v>2.17</v>
      </c>
      <c r="E56" s="98">
        <v>-4.5599999999999996</v>
      </c>
      <c r="F56" s="98">
        <v>-4.5599999999999996</v>
      </c>
      <c r="G56" s="98">
        <v>0</v>
      </c>
    </row>
    <row r="57" spans="1:7" x14ac:dyDescent="0.25">
      <c r="A57" s="97">
        <v>46</v>
      </c>
      <c r="B57" s="98">
        <v>14.25</v>
      </c>
      <c r="C57" s="98">
        <v>0.73</v>
      </c>
      <c r="D57" s="98">
        <v>2.19</v>
      </c>
      <c r="E57" s="98">
        <v>-4.5599999999999996</v>
      </c>
      <c r="F57" s="98">
        <v>-4.5599999999999996</v>
      </c>
      <c r="G57" s="98">
        <v>0</v>
      </c>
    </row>
    <row r="58" spans="1:7" x14ac:dyDescent="0.25">
      <c r="A58" s="97">
        <v>47</v>
      </c>
      <c r="B58" s="98">
        <v>14.47</v>
      </c>
      <c r="C58" s="98">
        <v>0.74</v>
      </c>
      <c r="D58" s="98">
        <v>2.21</v>
      </c>
      <c r="E58" s="98">
        <v>-4.5599999999999996</v>
      </c>
      <c r="F58" s="98">
        <v>-4.5599999999999996</v>
      </c>
      <c r="G58" s="98">
        <v>0</v>
      </c>
    </row>
    <row r="59" spans="1:7" x14ac:dyDescent="0.25">
      <c r="A59" s="97">
        <v>48</v>
      </c>
      <c r="B59" s="98">
        <v>14.69</v>
      </c>
      <c r="C59" s="98">
        <v>0.76</v>
      </c>
      <c r="D59" s="98">
        <v>2.23</v>
      </c>
      <c r="E59" s="98">
        <v>-4.5599999999999996</v>
      </c>
      <c r="F59" s="98">
        <v>-4.5599999999999996</v>
      </c>
      <c r="G59" s="98">
        <v>0</v>
      </c>
    </row>
    <row r="60" spans="1:7" x14ac:dyDescent="0.25">
      <c r="A60" s="97">
        <v>49</v>
      </c>
      <c r="B60" s="98">
        <v>14.91</v>
      </c>
      <c r="C60" s="98">
        <v>0.77</v>
      </c>
      <c r="D60" s="98">
        <v>2.25</v>
      </c>
      <c r="E60" s="98">
        <v>-4.5599999999999996</v>
      </c>
      <c r="F60" s="98">
        <v>-4.5599999999999996</v>
      </c>
      <c r="G60" s="98">
        <v>0</v>
      </c>
    </row>
    <row r="61" spans="1:7" x14ac:dyDescent="0.25">
      <c r="A61" s="97">
        <v>50</v>
      </c>
      <c r="B61" s="98">
        <v>15.14</v>
      </c>
      <c r="C61" s="98">
        <v>0.78</v>
      </c>
      <c r="D61" s="98">
        <v>2.2599999999999998</v>
      </c>
      <c r="E61" s="98">
        <v>-4.5599999999999996</v>
      </c>
      <c r="F61" s="98">
        <v>-4.5599999999999996</v>
      </c>
      <c r="G61" s="98">
        <v>0</v>
      </c>
    </row>
    <row r="62" spans="1:7" x14ac:dyDescent="0.25">
      <c r="A62" s="97">
        <v>51</v>
      </c>
      <c r="B62" s="98">
        <v>15.38</v>
      </c>
      <c r="C62" s="98">
        <v>0.8</v>
      </c>
      <c r="D62" s="98">
        <v>2.2799999999999998</v>
      </c>
      <c r="E62" s="98">
        <v>-4.5599999999999996</v>
      </c>
      <c r="F62" s="98">
        <v>-4.5599999999999996</v>
      </c>
      <c r="G62" s="98">
        <v>0</v>
      </c>
    </row>
    <row r="63" spans="1:7" x14ac:dyDescent="0.25">
      <c r="A63" s="97">
        <v>52</v>
      </c>
      <c r="B63" s="98">
        <v>15.62</v>
      </c>
      <c r="C63" s="98">
        <v>0.81</v>
      </c>
      <c r="D63" s="98">
        <v>2.29</v>
      </c>
      <c r="E63" s="98">
        <v>-4.5599999999999996</v>
      </c>
      <c r="F63" s="98">
        <v>-4.5599999999999996</v>
      </c>
      <c r="G63" s="98">
        <v>0</v>
      </c>
    </row>
    <row r="64" spans="1:7" x14ac:dyDescent="0.25">
      <c r="A64" s="97">
        <v>53</v>
      </c>
      <c r="B64" s="98">
        <v>15.86</v>
      </c>
      <c r="C64" s="98">
        <v>0.82</v>
      </c>
      <c r="D64" s="98">
        <v>2.2999999999999998</v>
      </c>
      <c r="E64" s="98">
        <v>-4.5599999999999996</v>
      </c>
      <c r="F64" s="98">
        <v>-4.5599999999999996</v>
      </c>
      <c r="G64" s="98">
        <v>0</v>
      </c>
    </row>
    <row r="65" spans="1:7" x14ac:dyDescent="0.25">
      <c r="A65" s="97">
        <v>54</v>
      </c>
      <c r="B65" s="98">
        <v>16.12</v>
      </c>
      <c r="C65" s="98">
        <v>0.84</v>
      </c>
      <c r="D65" s="98">
        <v>2.31</v>
      </c>
      <c r="E65" s="98">
        <v>-4.5599999999999996</v>
      </c>
      <c r="F65" s="98">
        <v>-4.5599999999999996</v>
      </c>
      <c r="G65" s="98">
        <v>0</v>
      </c>
    </row>
    <row r="66" spans="1:7" x14ac:dyDescent="0.25">
      <c r="A66" s="97">
        <v>55</v>
      </c>
      <c r="B66" s="98">
        <v>16.37</v>
      </c>
      <c r="C66" s="98">
        <v>0.85</v>
      </c>
      <c r="D66" s="98">
        <v>2.3199999999999998</v>
      </c>
      <c r="E66" s="98">
        <v>-4.5599999999999996</v>
      </c>
      <c r="F66" s="98">
        <v>-4.5599999999999996</v>
      </c>
      <c r="G66" s="98">
        <v>0</v>
      </c>
    </row>
    <row r="67" spans="1:7" x14ac:dyDescent="0.25">
      <c r="A67" s="97">
        <v>56</v>
      </c>
      <c r="B67" s="98">
        <v>16.64</v>
      </c>
      <c r="C67" s="98">
        <v>0.87</v>
      </c>
      <c r="D67" s="98">
        <v>2.33</v>
      </c>
      <c r="E67" s="98">
        <v>-4.57</v>
      </c>
      <c r="F67" s="98">
        <v>-4.57</v>
      </c>
      <c r="G67" s="98">
        <v>0</v>
      </c>
    </row>
    <row r="68" spans="1:7" x14ac:dyDescent="0.25">
      <c r="A68" s="97">
        <v>57</v>
      </c>
      <c r="B68" s="98">
        <v>16.91</v>
      </c>
      <c r="C68" s="98">
        <v>0.88</v>
      </c>
      <c r="D68" s="98">
        <v>2.34</v>
      </c>
      <c r="E68" s="98">
        <v>-4.57</v>
      </c>
      <c r="F68" s="98">
        <v>-4.57</v>
      </c>
      <c r="G68" s="98">
        <v>0</v>
      </c>
    </row>
    <row r="69" spans="1:7" x14ac:dyDescent="0.25">
      <c r="A69" s="97">
        <v>58</v>
      </c>
      <c r="B69" s="98">
        <v>17.190000000000001</v>
      </c>
      <c r="C69" s="98">
        <v>0.9</v>
      </c>
      <c r="D69" s="98">
        <v>2.34</v>
      </c>
      <c r="E69" s="98">
        <v>-4.57</v>
      </c>
      <c r="F69" s="98">
        <v>-4.57</v>
      </c>
      <c r="G69" s="98">
        <v>0</v>
      </c>
    </row>
    <row r="70" spans="1:7" x14ac:dyDescent="0.25">
      <c r="A70" s="97">
        <v>59</v>
      </c>
      <c r="B70" s="98">
        <v>17.489999999999998</v>
      </c>
      <c r="C70" s="98">
        <v>0.91</v>
      </c>
      <c r="D70" s="98">
        <v>2.34</v>
      </c>
      <c r="E70" s="98">
        <v>-4.58</v>
      </c>
      <c r="F70" s="98">
        <v>-4.58</v>
      </c>
      <c r="G70" s="98">
        <v>0</v>
      </c>
    </row>
    <row r="71" spans="1:7" x14ac:dyDescent="0.25">
      <c r="A71" s="97">
        <v>60</v>
      </c>
      <c r="B71" s="98">
        <v>17.79</v>
      </c>
      <c r="C71" s="98">
        <v>0.93</v>
      </c>
      <c r="D71" s="98">
        <v>2.34</v>
      </c>
      <c r="E71" s="98">
        <v>-4.76</v>
      </c>
      <c r="F71" s="98">
        <v>-4.76</v>
      </c>
      <c r="G71" s="98">
        <v>0</v>
      </c>
    </row>
    <row r="72" spans="1:7" x14ac:dyDescent="0.25">
      <c r="A72" s="97">
        <v>61</v>
      </c>
      <c r="B72" s="98">
        <v>18.100000000000001</v>
      </c>
      <c r="C72" s="98">
        <v>0.94</v>
      </c>
      <c r="D72" s="98">
        <v>2.33</v>
      </c>
      <c r="E72" s="98">
        <v>-3.84</v>
      </c>
      <c r="F72" s="98">
        <v>-3.84</v>
      </c>
      <c r="G72" s="98">
        <v>0</v>
      </c>
    </row>
    <row r="73" spans="1:7" x14ac:dyDescent="0.25">
      <c r="A73" s="97">
        <v>62</v>
      </c>
      <c r="B73" s="98">
        <v>18.43</v>
      </c>
      <c r="C73" s="98">
        <v>0.96</v>
      </c>
      <c r="D73" s="98">
        <v>2.3199999999999998</v>
      </c>
      <c r="E73" s="98">
        <v>-2.91</v>
      </c>
      <c r="F73" s="98">
        <v>-2.91</v>
      </c>
      <c r="G73" s="98">
        <v>0</v>
      </c>
    </row>
    <row r="74" spans="1:7" x14ac:dyDescent="0.25">
      <c r="A74" s="97">
        <v>63</v>
      </c>
      <c r="B74" s="98">
        <v>18.77</v>
      </c>
      <c r="C74" s="98">
        <v>0.98</v>
      </c>
      <c r="D74" s="98">
        <v>2.31</v>
      </c>
      <c r="E74" s="98">
        <v>-1.96</v>
      </c>
      <c r="F74" s="98">
        <v>-1.96</v>
      </c>
      <c r="G74" s="98">
        <v>0</v>
      </c>
    </row>
    <row r="75" spans="1:7" x14ac:dyDescent="0.25">
      <c r="A75" s="97">
        <v>64</v>
      </c>
      <c r="B75" s="98">
        <v>19.14</v>
      </c>
      <c r="C75" s="98">
        <v>0.99</v>
      </c>
      <c r="D75" s="98">
        <v>2.29</v>
      </c>
      <c r="E75" s="98">
        <v>-0.99</v>
      </c>
      <c r="F75" s="98">
        <v>-0.99</v>
      </c>
      <c r="G75" s="98">
        <v>0</v>
      </c>
    </row>
  </sheetData>
  <sheetProtection algorithmName="SHA-512" hashValue="hh938Uz0OOQl9ADWfmaiqyr8Tzm66urdpierFYDgmJwmXoXn5dmRT7BVQGprHGUBsJW/a9Oq3HbSDGlRbBTqkg==" saltValue="7/Fm08XHN1VviQlV7az2sg==" spinCount="100000" sheet="1" objects="1" scenarios="1"/>
  <conditionalFormatting sqref="A6 A8:A21">
    <cfRule type="expression" dxfId="1015" priority="23" stopIfTrue="1">
      <formula>MOD(ROW(),2)=0</formula>
    </cfRule>
    <cfRule type="expression" dxfId="1014" priority="24" stopIfTrue="1">
      <formula>MOD(ROW(),2)&lt;&gt;0</formula>
    </cfRule>
  </conditionalFormatting>
  <conditionalFormatting sqref="B6:G16 C17:G21">
    <cfRule type="expression" dxfId="1013" priority="25" stopIfTrue="1">
      <formula>MOD(ROW(),2)=0</formula>
    </cfRule>
    <cfRule type="expression" dxfId="1012" priority="26" stopIfTrue="1">
      <formula>MOD(ROW(),2)&lt;&gt;0</formula>
    </cfRule>
  </conditionalFormatting>
  <conditionalFormatting sqref="B17">
    <cfRule type="expression" dxfId="1011" priority="17" stopIfTrue="1">
      <formula>MOD(ROW(),2)=0</formula>
    </cfRule>
    <cfRule type="expression" dxfId="1010" priority="18" stopIfTrue="1">
      <formula>MOD(ROW(),2)&lt;&gt;0</formula>
    </cfRule>
  </conditionalFormatting>
  <conditionalFormatting sqref="A7">
    <cfRule type="expression" dxfId="1009" priority="15" stopIfTrue="1">
      <formula>MOD(ROW(),2)=0</formula>
    </cfRule>
    <cfRule type="expression" dxfId="1008" priority="16" stopIfTrue="1">
      <formula>MOD(ROW(),2)&lt;&gt;0</formula>
    </cfRule>
  </conditionalFormatting>
  <conditionalFormatting sqref="A26:A75">
    <cfRule type="expression" dxfId="1007" priority="3" stopIfTrue="1">
      <formula>MOD(ROW(),2)=0</formula>
    </cfRule>
    <cfRule type="expression" dxfId="1006" priority="4" stopIfTrue="1">
      <formula>MOD(ROW(),2)&lt;&gt;0</formula>
    </cfRule>
  </conditionalFormatting>
  <conditionalFormatting sqref="B26:G75">
    <cfRule type="expression" dxfId="1005" priority="5" stopIfTrue="1">
      <formula>MOD(ROW(),2)=0</formula>
    </cfRule>
    <cfRule type="expression" dxfId="1004" priority="6" stopIfTrue="1">
      <formula>MOD(ROW(),2)&lt;&gt;0</formula>
    </cfRule>
  </conditionalFormatting>
  <conditionalFormatting sqref="B18:B21">
    <cfRule type="expression" dxfId="1003" priority="1" stopIfTrue="1">
      <formula>MOD(ROW(),2)=0</formula>
    </cfRule>
    <cfRule type="expression" dxfId="1002" priority="2" stopIfTrue="1">
      <formula>MOD(ROW(),2)&lt;&gt;0</formula>
    </cfRule>
  </conditionalFormatting>
  <hyperlinks>
    <hyperlink ref="B24" location="Assumptions!A1" display="Assumptions" xr:uid="{46A4340D-E67D-438D-AD11-356439D4EAF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3"/>
  <dimension ref="A1:I76"/>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x-203</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296</v>
      </c>
      <c r="C10" s="80"/>
      <c r="D10" s="80"/>
      <c r="E10" s="80"/>
      <c r="F10" s="80"/>
      <c r="G10" s="80"/>
    </row>
    <row r="11" spans="1:9" x14ac:dyDescent="0.25">
      <c r="A11" s="81" t="s">
        <v>22</v>
      </c>
      <c r="B11" s="80" t="s">
        <v>288</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203</v>
      </c>
      <c r="C14" s="80"/>
      <c r="D14" s="80"/>
      <c r="E14" s="80"/>
      <c r="F14" s="80"/>
      <c r="G14" s="80"/>
    </row>
    <row r="15" spans="1:9" x14ac:dyDescent="0.25">
      <c r="A15" s="81" t="s">
        <v>53</v>
      </c>
      <c r="B15" s="80" t="s">
        <v>295</v>
      </c>
      <c r="C15" s="80"/>
      <c r="D15" s="80"/>
      <c r="E15" s="80"/>
      <c r="F15" s="80"/>
      <c r="G15" s="80"/>
    </row>
    <row r="16" spans="1:9" x14ac:dyDescent="0.25">
      <c r="A16" s="81" t="s">
        <v>54</v>
      </c>
      <c r="B16" s="80" t="s">
        <v>294</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8.8000000000000007</v>
      </c>
      <c r="C27" s="98">
        <v>0.43</v>
      </c>
      <c r="D27" s="98">
        <v>1.34</v>
      </c>
      <c r="E27" s="98">
        <v>-0.93</v>
      </c>
      <c r="F27" s="98">
        <v>-0.93</v>
      </c>
      <c r="G27" s="98">
        <v>0</v>
      </c>
    </row>
    <row r="28" spans="1:7" x14ac:dyDescent="0.25">
      <c r="A28" s="97">
        <v>17</v>
      </c>
      <c r="B28" s="98">
        <v>8.93</v>
      </c>
      <c r="C28" s="98">
        <v>0.44</v>
      </c>
      <c r="D28" s="98">
        <v>1.41</v>
      </c>
      <c r="E28" s="98">
        <v>-0.93</v>
      </c>
      <c r="F28" s="98">
        <v>-0.93</v>
      </c>
      <c r="G28" s="98">
        <v>0</v>
      </c>
    </row>
    <row r="29" spans="1:7" x14ac:dyDescent="0.25">
      <c r="A29" s="97">
        <v>18</v>
      </c>
      <c r="B29" s="98">
        <v>9.0500000000000007</v>
      </c>
      <c r="C29" s="98">
        <v>0.45</v>
      </c>
      <c r="D29" s="98">
        <v>1.49</v>
      </c>
      <c r="E29" s="98">
        <v>-0.93</v>
      </c>
      <c r="F29" s="98">
        <v>-0.93</v>
      </c>
      <c r="G29" s="98">
        <v>0</v>
      </c>
    </row>
    <row r="30" spans="1:7" x14ac:dyDescent="0.25">
      <c r="A30" s="97">
        <v>19</v>
      </c>
      <c r="B30" s="98">
        <v>9.18</v>
      </c>
      <c r="C30" s="98">
        <v>0.46</v>
      </c>
      <c r="D30" s="98">
        <v>1.54</v>
      </c>
      <c r="E30" s="98">
        <v>-0.92</v>
      </c>
      <c r="F30" s="98">
        <v>-0.92</v>
      </c>
      <c r="G30" s="98">
        <v>0</v>
      </c>
    </row>
    <row r="31" spans="1:7" x14ac:dyDescent="0.25">
      <c r="A31" s="97">
        <v>20</v>
      </c>
      <c r="B31" s="98">
        <v>9.32</v>
      </c>
      <c r="C31" s="98">
        <v>0.46</v>
      </c>
      <c r="D31" s="98">
        <v>1.56</v>
      </c>
      <c r="E31" s="98">
        <v>-0.92</v>
      </c>
      <c r="F31" s="98">
        <v>-0.92</v>
      </c>
      <c r="G31" s="98">
        <v>0</v>
      </c>
    </row>
    <row r="32" spans="1:7" x14ac:dyDescent="0.25">
      <c r="A32" s="97">
        <v>21</v>
      </c>
      <c r="B32" s="98">
        <v>9.4499999999999993</v>
      </c>
      <c r="C32" s="98">
        <v>0.47</v>
      </c>
      <c r="D32" s="98">
        <v>1.59</v>
      </c>
      <c r="E32" s="98">
        <v>-0.92</v>
      </c>
      <c r="F32" s="98">
        <v>-0.92</v>
      </c>
      <c r="G32" s="98">
        <v>0</v>
      </c>
    </row>
    <row r="33" spans="1:7" x14ac:dyDescent="0.25">
      <c r="A33" s="97">
        <v>22</v>
      </c>
      <c r="B33" s="98">
        <v>9.59</v>
      </c>
      <c r="C33" s="98">
        <v>0.48</v>
      </c>
      <c r="D33" s="98">
        <v>1.62</v>
      </c>
      <c r="E33" s="98">
        <v>-0.92</v>
      </c>
      <c r="F33" s="98">
        <v>-0.92</v>
      </c>
      <c r="G33" s="98">
        <v>0</v>
      </c>
    </row>
    <row r="34" spans="1:7" x14ac:dyDescent="0.25">
      <c r="A34" s="97">
        <v>23</v>
      </c>
      <c r="B34" s="98">
        <v>9.73</v>
      </c>
      <c r="C34" s="98">
        <v>0.49</v>
      </c>
      <c r="D34" s="98">
        <v>1.64</v>
      </c>
      <c r="E34" s="98">
        <v>-0.92</v>
      </c>
      <c r="F34" s="98">
        <v>-0.92</v>
      </c>
      <c r="G34" s="98">
        <v>0</v>
      </c>
    </row>
    <row r="35" spans="1:7" x14ac:dyDescent="0.25">
      <c r="A35" s="97">
        <v>24</v>
      </c>
      <c r="B35" s="98">
        <v>9.8699999999999992</v>
      </c>
      <c r="C35" s="98">
        <v>0.5</v>
      </c>
      <c r="D35" s="98">
        <v>1.67</v>
      </c>
      <c r="E35" s="98">
        <v>-0.92</v>
      </c>
      <c r="F35" s="98">
        <v>-0.92</v>
      </c>
      <c r="G35" s="98">
        <v>0</v>
      </c>
    </row>
    <row r="36" spans="1:7" x14ac:dyDescent="0.25">
      <c r="A36" s="97">
        <v>25</v>
      </c>
      <c r="B36" s="98">
        <v>10.01</v>
      </c>
      <c r="C36" s="98">
        <v>0.51</v>
      </c>
      <c r="D36" s="98">
        <v>1.69</v>
      </c>
      <c r="E36" s="98">
        <v>-0.92</v>
      </c>
      <c r="F36" s="98">
        <v>-0.92</v>
      </c>
      <c r="G36" s="98">
        <v>0</v>
      </c>
    </row>
    <row r="37" spans="1:7" x14ac:dyDescent="0.25">
      <c r="A37" s="97">
        <v>26</v>
      </c>
      <c r="B37" s="98">
        <v>10.15</v>
      </c>
      <c r="C37" s="98">
        <v>0.51</v>
      </c>
      <c r="D37" s="98">
        <v>1.72</v>
      </c>
      <c r="E37" s="98">
        <v>-0.92</v>
      </c>
      <c r="F37" s="98">
        <v>-0.92</v>
      </c>
      <c r="G37" s="98">
        <v>0</v>
      </c>
    </row>
    <row r="38" spans="1:7" x14ac:dyDescent="0.25">
      <c r="A38" s="97">
        <v>27</v>
      </c>
      <c r="B38" s="98">
        <v>10.3</v>
      </c>
      <c r="C38" s="98">
        <v>0.52</v>
      </c>
      <c r="D38" s="98">
        <v>1.75</v>
      </c>
      <c r="E38" s="98">
        <v>-0.92</v>
      </c>
      <c r="F38" s="98">
        <v>-0.92</v>
      </c>
      <c r="G38" s="98">
        <v>0</v>
      </c>
    </row>
    <row r="39" spans="1:7" x14ac:dyDescent="0.25">
      <c r="A39" s="97">
        <v>28</v>
      </c>
      <c r="B39" s="98">
        <v>10.45</v>
      </c>
      <c r="C39" s="98">
        <v>0.53</v>
      </c>
      <c r="D39" s="98">
        <v>1.77</v>
      </c>
      <c r="E39" s="98">
        <v>-0.92</v>
      </c>
      <c r="F39" s="98">
        <v>-0.92</v>
      </c>
      <c r="G39" s="98">
        <v>0</v>
      </c>
    </row>
    <row r="40" spans="1:7" x14ac:dyDescent="0.25">
      <c r="A40" s="97">
        <v>29</v>
      </c>
      <c r="B40" s="98">
        <v>10.6</v>
      </c>
      <c r="C40" s="98">
        <v>0.54</v>
      </c>
      <c r="D40" s="98">
        <v>1.8</v>
      </c>
      <c r="E40" s="98">
        <v>-0.92</v>
      </c>
      <c r="F40" s="98">
        <v>-0.92</v>
      </c>
      <c r="G40" s="98">
        <v>0</v>
      </c>
    </row>
    <row r="41" spans="1:7" x14ac:dyDescent="0.25">
      <c r="A41" s="97">
        <v>30</v>
      </c>
      <c r="B41" s="98">
        <v>10.75</v>
      </c>
      <c r="C41" s="98">
        <v>0.55000000000000004</v>
      </c>
      <c r="D41" s="98">
        <v>1.82</v>
      </c>
      <c r="E41" s="98">
        <v>-0.91</v>
      </c>
      <c r="F41" s="98">
        <v>-0.91</v>
      </c>
      <c r="G41" s="98">
        <v>0</v>
      </c>
    </row>
    <row r="42" spans="1:7" x14ac:dyDescent="0.25">
      <c r="A42" s="97">
        <v>31</v>
      </c>
      <c r="B42" s="98">
        <v>10.91</v>
      </c>
      <c r="C42" s="98">
        <v>0.56000000000000005</v>
      </c>
      <c r="D42" s="98">
        <v>1.85</v>
      </c>
      <c r="E42" s="98">
        <v>-0.91</v>
      </c>
      <c r="F42" s="98">
        <v>-0.91</v>
      </c>
      <c r="G42" s="98">
        <v>0</v>
      </c>
    </row>
    <row r="43" spans="1:7" x14ac:dyDescent="0.25">
      <c r="A43" s="97">
        <v>32</v>
      </c>
      <c r="B43" s="98">
        <v>11.07</v>
      </c>
      <c r="C43" s="98">
        <v>0.56999999999999995</v>
      </c>
      <c r="D43" s="98">
        <v>1.88</v>
      </c>
      <c r="E43" s="98">
        <v>-0.91</v>
      </c>
      <c r="F43" s="98">
        <v>-0.91</v>
      </c>
      <c r="G43" s="98">
        <v>0</v>
      </c>
    </row>
    <row r="44" spans="1:7" x14ac:dyDescent="0.25">
      <c r="A44" s="97">
        <v>33</v>
      </c>
      <c r="B44" s="98">
        <v>11.23</v>
      </c>
      <c r="C44" s="98">
        <v>0.57999999999999996</v>
      </c>
      <c r="D44" s="98">
        <v>1.9</v>
      </c>
      <c r="E44" s="98">
        <v>-0.91</v>
      </c>
      <c r="F44" s="98">
        <v>-0.91</v>
      </c>
      <c r="G44" s="98">
        <v>0</v>
      </c>
    </row>
    <row r="45" spans="1:7" x14ac:dyDescent="0.25">
      <c r="A45" s="97">
        <v>34</v>
      </c>
      <c r="B45" s="98">
        <v>11.39</v>
      </c>
      <c r="C45" s="98">
        <v>0.59</v>
      </c>
      <c r="D45" s="98">
        <v>1.93</v>
      </c>
      <c r="E45" s="98">
        <v>-0.91</v>
      </c>
      <c r="F45" s="98">
        <v>-0.91</v>
      </c>
      <c r="G45" s="98">
        <v>0</v>
      </c>
    </row>
    <row r="46" spans="1:7" x14ac:dyDescent="0.25">
      <c r="A46" s="97">
        <v>35</v>
      </c>
      <c r="B46" s="98">
        <v>11.56</v>
      </c>
      <c r="C46" s="98">
        <v>0.6</v>
      </c>
      <c r="D46" s="98">
        <v>1.95</v>
      </c>
      <c r="E46" s="98">
        <v>-0.91</v>
      </c>
      <c r="F46" s="98">
        <v>-0.91</v>
      </c>
      <c r="G46" s="98">
        <v>0</v>
      </c>
    </row>
    <row r="47" spans="1:7" x14ac:dyDescent="0.25">
      <c r="A47" s="97">
        <v>36</v>
      </c>
      <c r="B47" s="98">
        <v>11.72</v>
      </c>
      <c r="C47" s="98">
        <v>0.61</v>
      </c>
      <c r="D47" s="98">
        <v>1.98</v>
      </c>
      <c r="E47" s="98">
        <v>-0.91</v>
      </c>
      <c r="F47" s="98">
        <v>-0.91</v>
      </c>
      <c r="G47" s="98">
        <v>0</v>
      </c>
    </row>
    <row r="48" spans="1:7" x14ac:dyDescent="0.25">
      <c r="A48" s="97">
        <v>37</v>
      </c>
      <c r="B48" s="98">
        <v>11.89</v>
      </c>
      <c r="C48" s="98">
        <v>0.62</v>
      </c>
      <c r="D48" s="98">
        <v>2</v>
      </c>
      <c r="E48" s="98">
        <v>-0.91</v>
      </c>
      <c r="F48" s="98">
        <v>-0.91</v>
      </c>
      <c r="G48" s="98">
        <v>0</v>
      </c>
    </row>
    <row r="49" spans="1:7" x14ac:dyDescent="0.25">
      <c r="A49" s="97">
        <v>38</v>
      </c>
      <c r="B49" s="98">
        <v>12.07</v>
      </c>
      <c r="C49" s="98">
        <v>0.63</v>
      </c>
      <c r="D49" s="98">
        <v>2.0299999999999998</v>
      </c>
      <c r="E49" s="98">
        <v>-0.91</v>
      </c>
      <c r="F49" s="98">
        <v>-0.91</v>
      </c>
      <c r="G49" s="98">
        <v>0</v>
      </c>
    </row>
    <row r="50" spans="1:7" x14ac:dyDescent="0.25">
      <c r="A50" s="97">
        <v>39</v>
      </c>
      <c r="B50" s="98">
        <v>12.24</v>
      </c>
      <c r="C50" s="98">
        <v>0.64</v>
      </c>
      <c r="D50" s="98">
        <v>2.0499999999999998</v>
      </c>
      <c r="E50" s="98">
        <v>-0.91</v>
      </c>
      <c r="F50" s="98">
        <v>-0.91</v>
      </c>
      <c r="G50" s="98">
        <v>0</v>
      </c>
    </row>
    <row r="51" spans="1:7" x14ac:dyDescent="0.25">
      <c r="A51" s="97">
        <v>40</v>
      </c>
      <c r="B51" s="98">
        <v>12.42</v>
      </c>
      <c r="C51" s="98">
        <v>0.65</v>
      </c>
      <c r="D51" s="98">
        <v>2.08</v>
      </c>
      <c r="E51" s="98">
        <v>-0.91</v>
      </c>
      <c r="F51" s="98">
        <v>-0.91</v>
      </c>
      <c r="G51" s="98">
        <v>0</v>
      </c>
    </row>
    <row r="52" spans="1:7" x14ac:dyDescent="0.25">
      <c r="A52" s="97">
        <v>41</v>
      </c>
      <c r="B52" s="98">
        <v>12.61</v>
      </c>
      <c r="C52" s="98">
        <v>0.66</v>
      </c>
      <c r="D52" s="98">
        <v>2.1</v>
      </c>
      <c r="E52" s="98">
        <v>-0.91</v>
      </c>
      <c r="F52" s="98">
        <v>-0.91</v>
      </c>
      <c r="G52" s="98">
        <v>0</v>
      </c>
    </row>
    <row r="53" spans="1:7" x14ac:dyDescent="0.25">
      <c r="A53" s="97">
        <v>42</v>
      </c>
      <c r="B53" s="98">
        <v>12.79</v>
      </c>
      <c r="C53" s="98">
        <v>0.67</v>
      </c>
      <c r="D53" s="98">
        <v>2.12</v>
      </c>
      <c r="E53" s="98">
        <v>-0.91</v>
      </c>
      <c r="F53" s="98">
        <v>-0.91</v>
      </c>
      <c r="G53" s="98">
        <v>0</v>
      </c>
    </row>
    <row r="54" spans="1:7" x14ac:dyDescent="0.25">
      <c r="A54" s="97">
        <v>43</v>
      </c>
      <c r="B54" s="98">
        <v>12.98</v>
      </c>
      <c r="C54" s="98">
        <v>0.68</v>
      </c>
      <c r="D54" s="98">
        <v>2.15</v>
      </c>
      <c r="E54" s="98">
        <v>-0.91</v>
      </c>
      <c r="F54" s="98">
        <v>-0.91</v>
      </c>
      <c r="G54" s="98">
        <v>0</v>
      </c>
    </row>
    <row r="55" spans="1:7" x14ac:dyDescent="0.25">
      <c r="A55" s="97">
        <v>44</v>
      </c>
      <c r="B55" s="98">
        <v>13.17</v>
      </c>
      <c r="C55" s="98">
        <v>0.7</v>
      </c>
      <c r="D55" s="98">
        <v>2.17</v>
      </c>
      <c r="E55" s="98">
        <v>-0.91</v>
      </c>
      <c r="F55" s="98">
        <v>-0.91</v>
      </c>
      <c r="G55" s="98">
        <v>0</v>
      </c>
    </row>
    <row r="56" spans="1:7" x14ac:dyDescent="0.25">
      <c r="A56" s="97">
        <v>45</v>
      </c>
      <c r="B56" s="98">
        <v>13.37</v>
      </c>
      <c r="C56" s="98">
        <v>0.71</v>
      </c>
      <c r="D56" s="98">
        <v>2.19</v>
      </c>
      <c r="E56" s="98">
        <v>-0.91</v>
      </c>
      <c r="F56" s="98">
        <v>-0.91</v>
      </c>
      <c r="G56" s="98">
        <v>0</v>
      </c>
    </row>
    <row r="57" spans="1:7" x14ac:dyDescent="0.25">
      <c r="A57" s="97">
        <v>46</v>
      </c>
      <c r="B57" s="98">
        <v>13.57</v>
      </c>
      <c r="C57" s="98">
        <v>0.72</v>
      </c>
      <c r="D57" s="98">
        <v>2.21</v>
      </c>
      <c r="E57" s="98">
        <v>-0.91</v>
      </c>
      <c r="F57" s="98">
        <v>-0.91</v>
      </c>
      <c r="G57" s="98">
        <v>0</v>
      </c>
    </row>
    <row r="58" spans="1:7" x14ac:dyDescent="0.25">
      <c r="A58" s="97">
        <v>47</v>
      </c>
      <c r="B58" s="98">
        <v>13.77</v>
      </c>
      <c r="C58" s="98">
        <v>0.73</v>
      </c>
      <c r="D58" s="98">
        <v>2.23</v>
      </c>
      <c r="E58" s="98">
        <v>-0.91</v>
      </c>
      <c r="F58" s="98">
        <v>-0.91</v>
      </c>
      <c r="G58" s="98">
        <v>0</v>
      </c>
    </row>
    <row r="59" spans="1:7" x14ac:dyDescent="0.25">
      <c r="A59" s="97">
        <v>48</v>
      </c>
      <c r="B59" s="98">
        <v>13.98</v>
      </c>
      <c r="C59" s="98">
        <v>0.74</v>
      </c>
      <c r="D59" s="98">
        <v>2.25</v>
      </c>
      <c r="E59" s="98">
        <v>-0.91</v>
      </c>
      <c r="F59" s="98">
        <v>-0.91</v>
      </c>
      <c r="G59" s="98">
        <v>0</v>
      </c>
    </row>
    <row r="60" spans="1:7" x14ac:dyDescent="0.25">
      <c r="A60" s="97">
        <v>49</v>
      </c>
      <c r="B60" s="98">
        <v>14.19</v>
      </c>
      <c r="C60" s="98">
        <v>0.76</v>
      </c>
      <c r="D60" s="98">
        <v>2.2599999999999998</v>
      </c>
      <c r="E60" s="98">
        <v>-0.91</v>
      </c>
      <c r="F60" s="98">
        <v>-0.91</v>
      </c>
      <c r="G60" s="98">
        <v>0</v>
      </c>
    </row>
    <row r="61" spans="1:7" x14ac:dyDescent="0.25">
      <c r="A61" s="97">
        <v>50</v>
      </c>
      <c r="B61" s="98">
        <v>14.41</v>
      </c>
      <c r="C61" s="98">
        <v>0.77</v>
      </c>
      <c r="D61" s="98">
        <v>2.2799999999999998</v>
      </c>
      <c r="E61" s="98">
        <v>-0.91</v>
      </c>
      <c r="F61" s="98">
        <v>-0.91</v>
      </c>
      <c r="G61" s="98">
        <v>0</v>
      </c>
    </row>
    <row r="62" spans="1:7" x14ac:dyDescent="0.25">
      <c r="A62" s="97">
        <v>51</v>
      </c>
      <c r="B62" s="98">
        <v>14.63</v>
      </c>
      <c r="C62" s="98">
        <v>0.78</v>
      </c>
      <c r="D62" s="98">
        <v>2.29</v>
      </c>
      <c r="E62" s="98">
        <v>-0.91</v>
      </c>
      <c r="F62" s="98">
        <v>-0.91</v>
      </c>
      <c r="G62" s="98">
        <v>0</v>
      </c>
    </row>
    <row r="63" spans="1:7" x14ac:dyDescent="0.25">
      <c r="A63" s="97">
        <v>52</v>
      </c>
      <c r="B63" s="98">
        <v>14.86</v>
      </c>
      <c r="C63" s="98">
        <v>0.8</v>
      </c>
      <c r="D63" s="98">
        <v>2.31</v>
      </c>
      <c r="E63" s="98">
        <v>-0.91</v>
      </c>
      <c r="F63" s="98">
        <v>-0.91</v>
      </c>
      <c r="G63" s="98">
        <v>0</v>
      </c>
    </row>
    <row r="64" spans="1:7" x14ac:dyDescent="0.25">
      <c r="A64" s="97">
        <v>53</v>
      </c>
      <c r="B64" s="98">
        <v>15.09</v>
      </c>
      <c r="C64" s="98">
        <v>0.81</v>
      </c>
      <c r="D64" s="98">
        <v>2.3199999999999998</v>
      </c>
      <c r="E64" s="98">
        <v>-0.92</v>
      </c>
      <c r="F64" s="98">
        <v>-0.92</v>
      </c>
      <c r="G64" s="98">
        <v>0</v>
      </c>
    </row>
    <row r="65" spans="1:7" x14ac:dyDescent="0.25">
      <c r="A65" s="97">
        <v>54</v>
      </c>
      <c r="B65" s="98">
        <v>15.33</v>
      </c>
      <c r="C65" s="98">
        <v>0.82</v>
      </c>
      <c r="D65" s="98">
        <v>2.33</v>
      </c>
      <c r="E65" s="98">
        <v>-0.92</v>
      </c>
      <c r="F65" s="98">
        <v>-0.92</v>
      </c>
      <c r="G65" s="98">
        <v>0</v>
      </c>
    </row>
    <row r="66" spans="1:7" x14ac:dyDescent="0.25">
      <c r="A66" s="97">
        <v>55</v>
      </c>
      <c r="B66" s="98">
        <v>15.57</v>
      </c>
      <c r="C66" s="98">
        <v>0.84</v>
      </c>
      <c r="D66" s="98">
        <v>2.34</v>
      </c>
      <c r="E66" s="98">
        <v>-0.92</v>
      </c>
      <c r="F66" s="98">
        <v>-0.92</v>
      </c>
      <c r="G66" s="98">
        <v>0</v>
      </c>
    </row>
    <row r="67" spans="1:7" x14ac:dyDescent="0.25">
      <c r="A67" s="97">
        <v>56</v>
      </c>
      <c r="B67" s="98">
        <v>15.82</v>
      </c>
      <c r="C67" s="98">
        <v>0.85</v>
      </c>
      <c r="D67" s="98">
        <v>2.35</v>
      </c>
      <c r="E67" s="98">
        <v>-0.92</v>
      </c>
      <c r="F67" s="98">
        <v>-0.92</v>
      </c>
      <c r="G67" s="98">
        <v>0</v>
      </c>
    </row>
    <row r="68" spans="1:7" x14ac:dyDescent="0.25">
      <c r="A68" s="97">
        <v>57</v>
      </c>
      <c r="B68" s="98">
        <v>16.079999999999998</v>
      </c>
      <c r="C68" s="98">
        <v>0.87</v>
      </c>
      <c r="D68" s="98">
        <v>2.36</v>
      </c>
      <c r="E68" s="98">
        <v>-0.92</v>
      </c>
      <c r="F68" s="98">
        <v>-0.92</v>
      </c>
      <c r="G68" s="98">
        <v>0</v>
      </c>
    </row>
    <row r="69" spans="1:7" x14ac:dyDescent="0.25">
      <c r="A69" s="97">
        <v>58</v>
      </c>
      <c r="B69" s="98">
        <v>16.350000000000001</v>
      </c>
      <c r="C69" s="98">
        <v>0.88</v>
      </c>
      <c r="D69" s="98">
        <v>2.36</v>
      </c>
      <c r="E69" s="98">
        <v>-0.92</v>
      </c>
      <c r="F69" s="98">
        <v>-0.92</v>
      </c>
      <c r="G69" s="98">
        <v>0</v>
      </c>
    </row>
    <row r="70" spans="1:7" x14ac:dyDescent="0.25">
      <c r="A70" s="97">
        <v>59</v>
      </c>
      <c r="B70" s="98">
        <v>16.62</v>
      </c>
      <c r="C70" s="98">
        <v>0.9</v>
      </c>
      <c r="D70" s="98">
        <v>2.36</v>
      </c>
      <c r="E70" s="98">
        <v>-0.93</v>
      </c>
      <c r="F70" s="98">
        <v>-0.93</v>
      </c>
      <c r="G70" s="98">
        <v>0</v>
      </c>
    </row>
    <row r="71" spans="1:7" x14ac:dyDescent="0.25">
      <c r="A71" s="97">
        <v>60</v>
      </c>
      <c r="B71" s="98">
        <v>16.91</v>
      </c>
      <c r="C71" s="98">
        <v>0.91</v>
      </c>
      <c r="D71" s="98">
        <v>2.36</v>
      </c>
      <c r="E71" s="98">
        <v>-0.93</v>
      </c>
      <c r="F71" s="98">
        <v>-0.93</v>
      </c>
      <c r="G71" s="98">
        <v>0</v>
      </c>
    </row>
    <row r="72" spans="1:7" x14ac:dyDescent="0.25">
      <c r="A72" s="97">
        <v>61</v>
      </c>
      <c r="B72" s="98">
        <v>17.2</v>
      </c>
      <c r="C72" s="98">
        <v>0.93</v>
      </c>
      <c r="D72" s="98">
        <v>2.35</v>
      </c>
      <c r="E72" s="98">
        <v>-0.93</v>
      </c>
      <c r="F72" s="98">
        <v>-0.93</v>
      </c>
      <c r="G72" s="98">
        <v>0</v>
      </c>
    </row>
    <row r="73" spans="1:7" x14ac:dyDescent="0.25">
      <c r="A73" s="97">
        <v>62</v>
      </c>
      <c r="B73" s="98">
        <v>17.510000000000002</v>
      </c>
      <c r="C73" s="98">
        <v>0.94</v>
      </c>
      <c r="D73" s="98">
        <v>2.34</v>
      </c>
      <c r="E73" s="98">
        <v>-0.94</v>
      </c>
      <c r="F73" s="98">
        <v>-0.94</v>
      </c>
      <c r="G73" s="98">
        <v>0</v>
      </c>
    </row>
    <row r="74" spans="1:7" x14ac:dyDescent="0.25">
      <c r="A74" s="97">
        <v>63</v>
      </c>
      <c r="B74" s="98">
        <v>17.84</v>
      </c>
      <c r="C74" s="98">
        <v>0.96</v>
      </c>
      <c r="D74" s="98">
        <v>2.33</v>
      </c>
      <c r="E74" s="98">
        <v>-0.94</v>
      </c>
      <c r="F74" s="98">
        <v>-0.94</v>
      </c>
      <c r="G74" s="98">
        <v>0</v>
      </c>
    </row>
    <row r="75" spans="1:7" x14ac:dyDescent="0.25">
      <c r="A75" s="97">
        <v>64</v>
      </c>
      <c r="B75" s="98">
        <v>18.18</v>
      </c>
      <c r="C75" s="98">
        <v>0.98</v>
      </c>
      <c r="D75" s="98">
        <v>2.31</v>
      </c>
      <c r="E75" s="98">
        <v>-0.95</v>
      </c>
      <c r="F75" s="98">
        <v>-0.95</v>
      </c>
      <c r="G75" s="98">
        <v>0</v>
      </c>
    </row>
    <row r="76" spans="1:7" x14ac:dyDescent="0.25">
      <c r="A76" s="97">
        <v>65</v>
      </c>
      <c r="B76" s="98">
        <v>18.54</v>
      </c>
      <c r="C76" s="98">
        <v>0.99</v>
      </c>
      <c r="D76" s="98">
        <v>2.2799999999999998</v>
      </c>
      <c r="E76" s="98">
        <v>-0.99</v>
      </c>
      <c r="F76" s="98">
        <v>-0.99</v>
      </c>
      <c r="G76" s="98">
        <v>0</v>
      </c>
    </row>
  </sheetData>
  <sheetProtection algorithmName="SHA-512" hashValue="44lT+iwOeyrEiX+hlG0ztDI239W5Ohh+AcMtsxaKQaRHV868UfTGyR4+mCi+5gF5MY4en25OS8J1HAJjxDEKqQ==" saltValue="C6P0VE0jJyS8BWoMQvrWjQ==" spinCount="100000" sheet="1" objects="1" scenarios="1"/>
  <conditionalFormatting sqref="A6 A8:A21">
    <cfRule type="expression" dxfId="1001" priority="23" stopIfTrue="1">
      <formula>MOD(ROW(),2)=0</formula>
    </cfRule>
    <cfRule type="expression" dxfId="1000" priority="24" stopIfTrue="1">
      <formula>MOD(ROW(),2)&lt;&gt;0</formula>
    </cfRule>
  </conditionalFormatting>
  <conditionalFormatting sqref="B6:G16 C17:G21">
    <cfRule type="expression" dxfId="999" priority="25" stopIfTrue="1">
      <formula>MOD(ROW(),2)=0</formula>
    </cfRule>
    <cfRule type="expression" dxfId="998" priority="26" stopIfTrue="1">
      <formula>MOD(ROW(),2)&lt;&gt;0</formula>
    </cfRule>
  </conditionalFormatting>
  <conditionalFormatting sqref="B17">
    <cfRule type="expression" dxfId="997" priority="17" stopIfTrue="1">
      <formula>MOD(ROW(),2)=0</formula>
    </cfRule>
    <cfRule type="expression" dxfId="996" priority="18" stopIfTrue="1">
      <formula>MOD(ROW(),2)&lt;&gt;0</formula>
    </cfRule>
  </conditionalFormatting>
  <conditionalFormatting sqref="A7">
    <cfRule type="expression" dxfId="995" priority="15" stopIfTrue="1">
      <formula>MOD(ROW(),2)=0</formula>
    </cfRule>
    <cfRule type="expression" dxfId="994" priority="16" stopIfTrue="1">
      <formula>MOD(ROW(),2)&lt;&gt;0</formula>
    </cfRule>
  </conditionalFormatting>
  <conditionalFormatting sqref="A26:A76">
    <cfRule type="expression" dxfId="993" priority="3" stopIfTrue="1">
      <formula>MOD(ROW(),2)=0</formula>
    </cfRule>
    <cfRule type="expression" dxfId="992" priority="4" stopIfTrue="1">
      <formula>MOD(ROW(),2)&lt;&gt;0</formula>
    </cfRule>
  </conditionalFormatting>
  <conditionalFormatting sqref="B26:G76">
    <cfRule type="expression" dxfId="991" priority="5" stopIfTrue="1">
      <formula>MOD(ROW(),2)=0</formula>
    </cfRule>
    <cfRule type="expression" dxfId="990" priority="6" stopIfTrue="1">
      <formula>MOD(ROW(),2)&lt;&gt;0</formula>
    </cfRule>
  </conditionalFormatting>
  <conditionalFormatting sqref="B18:B21">
    <cfRule type="expression" dxfId="989" priority="1" stopIfTrue="1">
      <formula>MOD(ROW(),2)=0</formula>
    </cfRule>
    <cfRule type="expression" dxfId="988" priority="2" stopIfTrue="1">
      <formula>MOD(ROW(),2)&lt;&gt;0</formula>
    </cfRule>
  </conditionalFormatting>
  <hyperlinks>
    <hyperlink ref="B24" location="Assumptions!A1" display="Assumptions" xr:uid="{1F338843-19E8-4AC2-A24F-0F2DCF9655C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dimension ref="A1:I76"/>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x-204</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296</v>
      </c>
      <c r="C10" s="80"/>
      <c r="D10" s="80"/>
      <c r="E10" s="80"/>
      <c r="F10" s="80"/>
      <c r="G10" s="80"/>
    </row>
    <row r="11" spans="1:9" x14ac:dyDescent="0.25">
      <c r="A11" s="81" t="s">
        <v>22</v>
      </c>
      <c r="B11" s="80" t="s">
        <v>293</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204</v>
      </c>
      <c r="C14" s="80"/>
      <c r="D14" s="80"/>
      <c r="E14" s="80"/>
      <c r="F14" s="80"/>
      <c r="G14" s="80"/>
    </row>
    <row r="15" spans="1:9" x14ac:dyDescent="0.25">
      <c r="A15" s="81" t="s">
        <v>53</v>
      </c>
      <c r="B15" s="80" t="s">
        <v>298</v>
      </c>
      <c r="C15" s="80"/>
      <c r="D15" s="80"/>
      <c r="E15" s="80"/>
      <c r="F15" s="80"/>
      <c r="G15" s="80"/>
    </row>
    <row r="16" spans="1:9" x14ac:dyDescent="0.25">
      <c r="A16" s="81" t="s">
        <v>54</v>
      </c>
      <c r="B16" s="80" t="s">
        <v>297</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8.8000000000000007</v>
      </c>
      <c r="C27" s="98">
        <v>0.43</v>
      </c>
      <c r="D27" s="98">
        <v>1.34</v>
      </c>
      <c r="E27" s="98">
        <v>-5.52</v>
      </c>
      <c r="F27" s="98">
        <v>-5.52</v>
      </c>
      <c r="G27" s="98">
        <v>0</v>
      </c>
    </row>
    <row r="28" spans="1:7" x14ac:dyDescent="0.25">
      <c r="A28" s="97">
        <v>17</v>
      </c>
      <c r="B28" s="98">
        <v>8.93</v>
      </c>
      <c r="C28" s="98">
        <v>0.44</v>
      </c>
      <c r="D28" s="98">
        <v>1.41</v>
      </c>
      <c r="E28" s="98">
        <v>-5.52</v>
      </c>
      <c r="F28" s="98">
        <v>-5.52</v>
      </c>
      <c r="G28" s="98">
        <v>0</v>
      </c>
    </row>
    <row r="29" spans="1:7" x14ac:dyDescent="0.25">
      <c r="A29" s="97">
        <v>18</v>
      </c>
      <c r="B29" s="98">
        <v>9.0500000000000007</v>
      </c>
      <c r="C29" s="98">
        <v>0.45</v>
      </c>
      <c r="D29" s="98">
        <v>1.49</v>
      </c>
      <c r="E29" s="98">
        <v>-5.51</v>
      </c>
      <c r="F29" s="98">
        <v>-5.51</v>
      </c>
      <c r="G29" s="98">
        <v>0</v>
      </c>
    </row>
    <row r="30" spans="1:7" x14ac:dyDescent="0.25">
      <c r="A30" s="97">
        <v>19</v>
      </c>
      <c r="B30" s="98">
        <v>9.18</v>
      </c>
      <c r="C30" s="98">
        <v>0.46</v>
      </c>
      <c r="D30" s="98">
        <v>1.54</v>
      </c>
      <c r="E30" s="98">
        <v>-5.51</v>
      </c>
      <c r="F30" s="98">
        <v>-5.51</v>
      </c>
      <c r="G30" s="98">
        <v>0</v>
      </c>
    </row>
    <row r="31" spans="1:7" x14ac:dyDescent="0.25">
      <c r="A31" s="97">
        <v>20</v>
      </c>
      <c r="B31" s="98">
        <v>9.32</v>
      </c>
      <c r="C31" s="98">
        <v>0.46</v>
      </c>
      <c r="D31" s="98">
        <v>1.56</v>
      </c>
      <c r="E31" s="98">
        <v>-5.5</v>
      </c>
      <c r="F31" s="98">
        <v>-5.5</v>
      </c>
      <c r="G31" s="98">
        <v>0</v>
      </c>
    </row>
    <row r="32" spans="1:7" x14ac:dyDescent="0.25">
      <c r="A32" s="97">
        <v>21</v>
      </c>
      <c r="B32" s="98">
        <v>9.4499999999999993</v>
      </c>
      <c r="C32" s="98">
        <v>0.47</v>
      </c>
      <c r="D32" s="98">
        <v>1.59</v>
      </c>
      <c r="E32" s="98">
        <v>-5.5</v>
      </c>
      <c r="F32" s="98">
        <v>-5.5</v>
      </c>
      <c r="G32" s="98">
        <v>0</v>
      </c>
    </row>
    <row r="33" spans="1:7" x14ac:dyDescent="0.25">
      <c r="A33" s="97">
        <v>22</v>
      </c>
      <c r="B33" s="98">
        <v>9.59</v>
      </c>
      <c r="C33" s="98">
        <v>0.48</v>
      </c>
      <c r="D33" s="98">
        <v>1.62</v>
      </c>
      <c r="E33" s="98">
        <v>-5.49</v>
      </c>
      <c r="F33" s="98">
        <v>-5.49</v>
      </c>
      <c r="G33" s="98">
        <v>0</v>
      </c>
    </row>
    <row r="34" spans="1:7" x14ac:dyDescent="0.25">
      <c r="A34" s="97">
        <v>23</v>
      </c>
      <c r="B34" s="98">
        <v>9.73</v>
      </c>
      <c r="C34" s="98">
        <v>0.49</v>
      </c>
      <c r="D34" s="98">
        <v>1.64</v>
      </c>
      <c r="E34" s="98">
        <v>-5.49</v>
      </c>
      <c r="F34" s="98">
        <v>-5.49</v>
      </c>
      <c r="G34" s="98">
        <v>0</v>
      </c>
    </row>
    <row r="35" spans="1:7" x14ac:dyDescent="0.25">
      <c r="A35" s="97">
        <v>24</v>
      </c>
      <c r="B35" s="98">
        <v>9.8699999999999992</v>
      </c>
      <c r="C35" s="98">
        <v>0.5</v>
      </c>
      <c r="D35" s="98">
        <v>1.67</v>
      </c>
      <c r="E35" s="98">
        <v>-5.49</v>
      </c>
      <c r="F35" s="98">
        <v>-5.49</v>
      </c>
      <c r="G35" s="98">
        <v>0</v>
      </c>
    </row>
    <row r="36" spans="1:7" x14ac:dyDescent="0.25">
      <c r="A36" s="97">
        <v>25</v>
      </c>
      <c r="B36" s="98">
        <v>10.01</v>
      </c>
      <c r="C36" s="98">
        <v>0.51</v>
      </c>
      <c r="D36" s="98">
        <v>1.69</v>
      </c>
      <c r="E36" s="98">
        <v>-5.48</v>
      </c>
      <c r="F36" s="98">
        <v>-5.48</v>
      </c>
      <c r="G36" s="98">
        <v>0</v>
      </c>
    </row>
    <row r="37" spans="1:7" x14ac:dyDescent="0.25">
      <c r="A37" s="97">
        <v>26</v>
      </c>
      <c r="B37" s="98">
        <v>10.15</v>
      </c>
      <c r="C37" s="98">
        <v>0.51</v>
      </c>
      <c r="D37" s="98">
        <v>1.72</v>
      </c>
      <c r="E37" s="98">
        <v>-5.48</v>
      </c>
      <c r="F37" s="98">
        <v>-5.48</v>
      </c>
      <c r="G37" s="98">
        <v>0</v>
      </c>
    </row>
    <row r="38" spans="1:7" x14ac:dyDescent="0.25">
      <c r="A38" s="97">
        <v>27</v>
      </c>
      <c r="B38" s="98">
        <v>10.3</v>
      </c>
      <c r="C38" s="98">
        <v>0.52</v>
      </c>
      <c r="D38" s="98">
        <v>1.75</v>
      </c>
      <c r="E38" s="98">
        <v>-5.47</v>
      </c>
      <c r="F38" s="98">
        <v>-5.47</v>
      </c>
      <c r="G38" s="98">
        <v>0</v>
      </c>
    </row>
    <row r="39" spans="1:7" x14ac:dyDescent="0.25">
      <c r="A39" s="97">
        <v>28</v>
      </c>
      <c r="B39" s="98">
        <v>10.45</v>
      </c>
      <c r="C39" s="98">
        <v>0.53</v>
      </c>
      <c r="D39" s="98">
        <v>1.77</v>
      </c>
      <c r="E39" s="98">
        <v>-5.47</v>
      </c>
      <c r="F39" s="98">
        <v>-5.47</v>
      </c>
      <c r="G39" s="98">
        <v>0</v>
      </c>
    </row>
    <row r="40" spans="1:7" x14ac:dyDescent="0.25">
      <c r="A40" s="97">
        <v>29</v>
      </c>
      <c r="B40" s="98">
        <v>10.6</v>
      </c>
      <c r="C40" s="98">
        <v>0.54</v>
      </c>
      <c r="D40" s="98">
        <v>1.8</v>
      </c>
      <c r="E40" s="98">
        <v>-5.47</v>
      </c>
      <c r="F40" s="98">
        <v>-5.47</v>
      </c>
      <c r="G40" s="98">
        <v>0</v>
      </c>
    </row>
    <row r="41" spans="1:7" x14ac:dyDescent="0.25">
      <c r="A41" s="97">
        <v>30</v>
      </c>
      <c r="B41" s="98">
        <v>10.75</v>
      </c>
      <c r="C41" s="98">
        <v>0.55000000000000004</v>
      </c>
      <c r="D41" s="98">
        <v>1.82</v>
      </c>
      <c r="E41" s="98">
        <v>-5.46</v>
      </c>
      <c r="F41" s="98">
        <v>-5.46</v>
      </c>
      <c r="G41" s="98">
        <v>0</v>
      </c>
    </row>
    <row r="42" spans="1:7" x14ac:dyDescent="0.25">
      <c r="A42" s="97">
        <v>31</v>
      </c>
      <c r="B42" s="98">
        <v>10.91</v>
      </c>
      <c r="C42" s="98">
        <v>0.56000000000000005</v>
      </c>
      <c r="D42" s="98">
        <v>1.85</v>
      </c>
      <c r="E42" s="98">
        <v>-5.46</v>
      </c>
      <c r="F42" s="98">
        <v>-5.46</v>
      </c>
      <c r="G42" s="98">
        <v>0</v>
      </c>
    </row>
    <row r="43" spans="1:7" x14ac:dyDescent="0.25">
      <c r="A43" s="97">
        <v>32</v>
      </c>
      <c r="B43" s="98">
        <v>11.07</v>
      </c>
      <c r="C43" s="98">
        <v>0.56999999999999995</v>
      </c>
      <c r="D43" s="98">
        <v>1.88</v>
      </c>
      <c r="E43" s="98">
        <v>-5.46</v>
      </c>
      <c r="F43" s="98">
        <v>-5.46</v>
      </c>
      <c r="G43" s="98">
        <v>0</v>
      </c>
    </row>
    <row r="44" spans="1:7" x14ac:dyDescent="0.25">
      <c r="A44" s="97">
        <v>33</v>
      </c>
      <c r="B44" s="98">
        <v>11.23</v>
      </c>
      <c r="C44" s="98">
        <v>0.57999999999999996</v>
      </c>
      <c r="D44" s="98">
        <v>1.9</v>
      </c>
      <c r="E44" s="98">
        <v>-5.45</v>
      </c>
      <c r="F44" s="98">
        <v>-5.45</v>
      </c>
      <c r="G44" s="98">
        <v>0</v>
      </c>
    </row>
    <row r="45" spans="1:7" x14ac:dyDescent="0.25">
      <c r="A45" s="97">
        <v>34</v>
      </c>
      <c r="B45" s="98">
        <v>11.39</v>
      </c>
      <c r="C45" s="98">
        <v>0.59</v>
      </c>
      <c r="D45" s="98">
        <v>1.93</v>
      </c>
      <c r="E45" s="98">
        <v>-5.45</v>
      </c>
      <c r="F45" s="98">
        <v>-5.45</v>
      </c>
      <c r="G45" s="98">
        <v>0</v>
      </c>
    </row>
    <row r="46" spans="1:7" x14ac:dyDescent="0.25">
      <c r="A46" s="97">
        <v>35</v>
      </c>
      <c r="B46" s="98">
        <v>11.56</v>
      </c>
      <c r="C46" s="98">
        <v>0.6</v>
      </c>
      <c r="D46" s="98">
        <v>1.95</v>
      </c>
      <c r="E46" s="98">
        <v>-5.44</v>
      </c>
      <c r="F46" s="98">
        <v>-5.44</v>
      </c>
      <c r="G46" s="98">
        <v>0</v>
      </c>
    </row>
    <row r="47" spans="1:7" x14ac:dyDescent="0.25">
      <c r="A47" s="97">
        <v>36</v>
      </c>
      <c r="B47" s="98">
        <v>11.72</v>
      </c>
      <c r="C47" s="98">
        <v>0.61</v>
      </c>
      <c r="D47" s="98">
        <v>1.98</v>
      </c>
      <c r="E47" s="98">
        <v>-5.44</v>
      </c>
      <c r="F47" s="98">
        <v>-5.44</v>
      </c>
      <c r="G47" s="98">
        <v>0</v>
      </c>
    </row>
    <row r="48" spans="1:7" x14ac:dyDescent="0.25">
      <c r="A48" s="97">
        <v>37</v>
      </c>
      <c r="B48" s="98">
        <v>11.89</v>
      </c>
      <c r="C48" s="98">
        <v>0.62</v>
      </c>
      <c r="D48" s="98">
        <v>2</v>
      </c>
      <c r="E48" s="98">
        <v>-5.44</v>
      </c>
      <c r="F48" s="98">
        <v>-5.44</v>
      </c>
      <c r="G48" s="98">
        <v>0</v>
      </c>
    </row>
    <row r="49" spans="1:7" x14ac:dyDescent="0.25">
      <c r="A49" s="97">
        <v>38</v>
      </c>
      <c r="B49" s="98">
        <v>12.07</v>
      </c>
      <c r="C49" s="98">
        <v>0.63</v>
      </c>
      <c r="D49" s="98">
        <v>2.0299999999999998</v>
      </c>
      <c r="E49" s="98">
        <v>-5.44</v>
      </c>
      <c r="F49" s="98">
        <v>-5.44</v>
      </c>
      <c r="G49" s="98">
        <v>0</v>
      </c>
    </row>
    <row r="50" spans="1:7" x14ac:dyDescent="0.25">
      <c r="A50" s="97">
        <v>39</v>
      </c>
      <c r="B50" s="98">
        <v>12.24</v>
      </c>
      <c r="C50" s="98">
        <v>0.64</v>
      </c>
      <c r="D50" s="98">
        <v>2.0499999999999998</v>
      </c>
      <c r="E50" s="98">
        <v>-5.43</v>
      </c>
      <c r="F50" s="98">
        <v>-5.43</v>
      </c>
      <c r="G50" s="98">
        <v>0</v>
      </c>
    </row>
    <row r="51" spans="1:7" x14ac:dyDescent="0.25">
      <c r="A51" s="97">
        <v>40</v>
      </c>
      <c r="B51" s="98">
        <v>12.42</v>
      </c>
      <c r="C51" s="98">
        <v>0.65</v>
      </c>
      <c r="D51" s="98">
        <v>2.08</v>
      </c>
      <c r="E51" s="98">
        <v>-5.43</v>
      </c>
      <c r="F51" s="98">
        <v>-5.43</v>
      </c>
      <c r="G51" s="98">
        <v>0</v>
      </c>
    </row>
    <row r="52" spans="1:7" x14ac:dyDescent="0.25">
      <c r="A52" s="97">
        <v>41</v>
      </c>
      <c r="B52" s="98">
        <v>12.61</v>
      </c>
      <c r="C52" s="98">
        <v>0.66</v>
      </c>
      <c r="D52" s="98">
        <v>2.1</v>
      </c>
      <c r="E52" s="98">
        <v>-5.43</v>
      </c>
      <c r="F52" s="98">
        <v>-5.43</v>
      </c>
      <c r="G52" s="98">
        <v>0</v>
      </c>
    </row>
    <row r="53" spans="1:7" x14ac:dyDescent="0.25">
      <c r="A53" s="97">
        <v>42</v>
      </c>
      <c r="B53" s="98">
        <v>12.79</v>
      </c>
      <c r="C53" s="98">
        <v>0.67</v>
      </c>
      <c r="D53" s="98">
        <v>2.12</v>
      </c>
      <c r="E53" s="98">
        <v>-5.42</v>
      </c>
      <c r="F53" s="98">
        <v>-5.42</v>
      </c>
      <c r="G53" s="98">
        <v>0</v>
      </c>
    </row>
    <row r="54" spans="1:7" x14ac:dyDescent="0.25">
      <c r="A54" s="97">
        <v>43</v>
      </c>
      <c r="B54" s="98">
        <v>12.98</v>
      </c>
      <c r="C54" s="98">
        <v>0.68</v>
      </c>
      <c r="D54" s="98">
        <v>2.15</v>
      </c>
      <c r="E54" s="98">
        <v>-5.42</v>
      </c>
      <c r="F54" s="98">
        <v>-5.42</v>
      </c>
      <c r="G54" s="98">
        <v>0</v>
      </c>
    </row>
    <row r="55" spans="1:7" x14ac:dyDescent="0.25">
      <c r="A55" s="97">
        <v>44</v>
      </c>
      <c r="B55" s="98">
        <v>13.17</v>
      </c>
      <c r="C55" s="98">
        <v>0.7</v>
      </c>
      <c r="D55" s="98">
        <v>2.17</v>
      </c>
      <c r="E55" s="98">
        <v>-5.42</v>
      </c>
      <c r="F55" s="98">
        <v>-5.42</v>
      </c>
      <c r="G55" s="98">
        <v>0</v>
      </c>
    </row>
    <row r="56" spans="1:7" x14ac:dyDescent="0.25">
      <c r="A56" s="97">
        <v>45</v>
      </c>
      <c r="B56" s="98">
        <v>13.37</v>
      </c>
      <c r="C56" s="98">
        <v>0.71</v>
      </c>
      <c r="D56" s="98">
        <v>2.19</v>
      </c>
      <c r="E56" s="98">
        <v>-5.42</v>
      </c>
      <c r="F56" s="98">
        <v>-5.42</v>
      </c>
      <c r="G56" s="98">
        <v>0</v>
      </c>
    </row>
    <row r="57" spans="1:7" x14ac:dyDescent="0.25">
      <c r="A57" s="97">
        <v>46</v>
      </c>
      <c r="B57" s="98">
        <v>13.57</v>
      </c>
      <c r="C57" s="98">
        <v>0.72</v>
      </c>
      <c r="D57" s="98">
        <v>2.21</v>
      </c>
      <c r="E57" s="98">
        <v>-5.42</v>
      </c>
      <c r="F57" s="98">
        <v>-5.42</v>
      </c>
      <c r="G57" s="98">
        <v>0</v>
      </c>
    </row>
    <row r="58" spans="1:7" x14ac:dyDescent="0.25">
      <c r="A58" s="97">
        <v>47</v>
      </c>
      <c r="B58" s="98">
        <v>13.77</v>
      </c>
      <c r="C58" s="98">
        <v>0.73</v>
      </c>
      <c r="D58" s="98">
        <v>2.23</v>
      </c>
      <c r="E58" s="98">
        <v>-5.42</v>
      </c>
      <c r="F58" s="98">
        <v>-5.42</v>
      </c>
      <c r="G58" s="98">
        <v>0</v>
      </c>
    </row>
    <row r="59" spans="1:7" x14ac:dyDescent="0.25">
      <c r="A59" s="97">
        <v>48</v>
      </c>
      <c r="B59" s="98">
        <v>13.98</v>
      </c>
      <c r="C59" s="98">
        <v>0.74</v>
      </c>
      <c r="D59" s="98">
        <v>2.25</v>
      </c>
      <c r="E59" s="98">
        <v>-5.41</v>
      </c>
      <c r="F59" s="98">
        <v>-5.41</v>
      </c>
      <c r="G59" s="98">
        <v>0</v>
      </c>
    </row>
    <row r="60" spans="1:7" x14ac:dyDescent="0.25">
      <c r="A60" s="97">
        <v>49</v>
      </c>
      <c r="B60" s="98">
        <v>14.19</v>
      </c>
      <c r="C60" s="98">
        <v>0.76</v>
      </c>
      <c r="D60" s="98">
        <v>2.2599999999999998</v>
      </c>
      <c r="E60" s="98">
        <v>-5.41</v>
      </c>
      <c r="F60" s="98">
        <v>-5.41</v>
      </c>
      <c r="G60" s="98">
        <v>0</v>
      </c>
    </row>
    <row r="61" spans="1:7" x14ac:dyDescent="0.25">
      <c r="A61" s="97">
        <v>50</v>
      </c>
      <c r="B61" s="98">
        <v>14.41</v>
      </c>
      <c r="C61" s="98">
        <v>0.77</v>
      </c>
      <c r="D61" s="98">
        <v>2.2799999999999998</v>
      </c>
      <c r="E61" s="98">
        <v>-5.41</v>
      </c>
      <c r="F61" s="98">
        <v>-5.41</v>
      </c>
      <c r="G61" s="98">
        <v>0</v>
      </c>
    </row>
    <row r="62" spans="1:7" x14ac:dyDescent="0.25">
      <c r="A62" s="97">
        <v>51</v>
      </c>
      <c r="B62" s="98">
        <v>14.63</v>
      </c>
      <c r="C62" s="98">
        <v>0.78</v>
      </c>
      <c r="D62" s="98">
        <v>2.29</v>
      </c>
      <c r="E62" s="98">
        <v>-5.41</v>
      </c>
      <c r="F62" s="98">
        <v>-5.41</v>
      </c>
      <c r="G62" s="98">
        <v>0</v>
      </c>
    </row>
    <row r="63" spans="1:7" x14ac:dyDescent="0.25">
      <c r="A63" s="97">
        <v>52</v>
      </c>
      <c r="B63" s="98">
        <v>14.86</v>
      </c>
      <c r="C63" s="98">
        <v>0.8</v>
      </c>
      <c r="D63" s="98">
        <v>2.31</v>
      </c>
      <c r="E63" s="98">
        <v>-5.41</v>
      </c>
      <c r="F63" s="98">
        <v>-5.41</v>
      </c>
      <c r="G63" s="98">
        <v>0</v>
      </c>
    </row>
    <row r="64" spans="1:7" x14ac:dyDescent="0.25">
      <c r="A64" s="97">
        <v>53</v>
      </c>
      <c r="B64" s="98">
        <v>15.09</v>
      </c>
      <c r="C64" s="98">
        <v>0.81</v>
      </c>
      <c r="D64" s="98">
        <v>2.3199999999999998</v>
      </c>
      <c r="E64" s="98">
        <v>-5.42</v>
      </c>
      <c r="F64" s="98">
        <v>-5.42</v>
      </c>
      <c r="G64" s="98">
        <v>0</v>
      </c>
    </row>
    <row r="65" spans="1:7" x14ac:dyDescent="0.25">
      <c r="A65" s="97">
        <v>54</v>
      </c>
      <c r="B65" s="98">
        <v>15.33</v>
      </c>
      <c r="C65" s="98">
        <v>0.82</v>
      </c>
      <c r="D65" s="98">
        <v>2.33</v>
      </c>
      <c r="E65" s="98">
        <v>-5.42</v>
      </c>
      <c r="F65" s="98">
        <v>-5.42</v>
      </c>
      <c r="G65" s="98">
        <v>0</v>
      </c>
    </row>
    <row r="66" spans="1:7" x14ac:dyDescent="0.25">
      <c r="A66" s="97">
        <v>55</v>
      </c>
      <c r="B66" s="98">
        <v>15.57</v>
      </c>
      <c r="C66" s="98">
        <v>0.84</v>
      </c>
      <c r="D66" s="98">
        <v>2.34</v>
      </c>
      <c r="E66" s="98">
        <v>-5.42</v>
      </c>
      <c r="F66" s="98">
        <v>-5.42</v>
      </c>
      <c r="G66" s="98">
        <v>0</v>
      </c>
    </row>
    <row r="67" spans="1:7" x14ac:dyDescent="0.25">
      <c r="A67" s="97">
        <v>56</v>
      </c>
      <c r="B67" s="98">
        <v>15.82</v>
      </c>
      <c r="C67" s="98">
        <v>0.85</v>
      </c>
      <c r="D67" s="98">
        <v>2.35</v>
      </c>
      <c r="E67" s="98">
        <v>-5.42</v>
      </c>
      <c r="F67" s="98">
        <v>-5.42</v>
      </c>
      <c r="G67" s="98">
        <v>0</v>
      </c>
    </row>
    <row r="68" spans="1:7" x14ac:dyDescent="0.25">
      <c r="A68" s="97">
        <v>57</v>
      </c>
      <c r="B68" s="98">
        <v>16.079999999999998</v>
      </c>
      <c r="C68" s="98">
        <v>0.87</v>
      </c>
      <c r="D68" s="98">
        <v>2.36</v>
      </c>
      <c r="E68" s="98">
        <v>-5.43</v>
      </c>
      <c r="F68" s="98">
        <v>-5.43</v>
      </c>
      <c r="G68" s="98">
        <v>0</v>
      </c>
    </row>
    <row r="69" spans="1:7" x14ac:dyDescent="0.25">
      <c r="A69" s="97">
        <v>58</v>
      </c>
      <c r="B69" s="98">
        <v>16.350000000000001</v>
      </c>
      <c r="C69" s="98">
        <v>0.88</v>
      </c>
      <c r="D69" s="98">
        <v>2.36</v>
      </c>
      <c r="E69" s="98">
        <v>-5.43</v>
      </c>
      <c r="F69" s="98">
        <v>-5.43</v>
      </c>
      <c r="G69" s="98">
        <v>0</v>
      </c>
    </row>
    <row r="70" spans="1:7" x14ac:dyDescent="0.25">
      <c r="A70" s="97">
        <v>59</v>
      </c>
      <c r="B70" s="98">
        <v>16.62</v>
      </c>
      <c r="C70" s="98">
        <v>0.9</v>
      </c>
      <c r="D70" s="98">
        <v>2.36</v>
      </c>
      <c r="E70" s="98">
        <v>-5.44</v>
      </c>
      <c r="F70" s="98">
        <v>-5.44</v>
      </c>
      <c r="G70" s="98">
        <v>0</v>
      </c>
    </row>
    <row r="71" spans="1:7" x14ac:dyDescent="0.25">
      <c r="A71" s="97">
        <v>60</v>
      </c>
      <c r="B71" s="98">
        <v>16.91</v>
      </c>
      <c r="C71" s="98">
        <v>0.91</v>
      </c>
      <c r="D71" s="98">
        <v>2.36</v>
      </c>
      <c r="E71" s="98">
        <v>-5.65</v>
      </c>
      <c r="F71" s="98">
        <v>-5.65</v>
      </c>
      <c r="G71" s="98">
        <v>0</v>
      </c>
    </row>
    <row r="72" spans="1:7" x14ac:dyDescent="0.25">
      <c r="A72" s="97">
        <v>61</v>
      </c>
      <c r="B72" s="98">
        <v>17.2</v>
      </c>
      <c r="C72" s="98">
        <v>0.93</v>
      </c>
      <c r="D72" s="98">
        <v>2.35</v>
      </c>
      <c r="E72" s="98">
        <v>-4.76</v>
      </c>
      <c r="F72" s="98">
        <v>-4.76</v>
      </c>
      <c r="G72" s="98">
        <v>0</v>
      </c>
    </row>
    <row r="73" spans="1:7" x14ac:dyDescent="0.25">
      <c r="A73" s="97">
        <v>62</v>
      </c>
      <c r="B73" s="98">
        <v>17.510000000000002</v>
      </c>
      <c r="C73" s="98">
        <v>0.94</v>
      </c>
      <c r="D73" s="98">
        <v>2.34</v>
      </c>
      <c r="E73" s="98">
        <v>-3.84</v>
      </c>
      <c r="F73" s="98">
        <v>-3.84</v>
      </c>
      <c r="G73" s="98">
        <v>0</v>
      </c>
    </row>
    <row r="74" spans="1:7" x14ac:dyDescent="0.25">
      <c r="A74" s="97">
        <v>63</v>
      </c>
      <c r="B74" s="98">
        <v>17.84</v>
      </c>
      <c r="C74" s="98">
        <v>0.96</v>
      </c>
      <c r="D74" s="98">
        <v>2.33</v>
      </c>
      <c r="E74" s="98">
        <v>-2.91</v>
      </c>
      <c r="F74" s="98">
        <v>-2.91</v>
      </c>
      <c r="G74" s="98">
        <v>0</v>
      </c>
    </row>
    <row r="75" spans="1:7" x14ac:dyDescent="0.25">
      <c r="A75" s="97">
        <v>64</v>
      </c>
      <c r="B75" s="98">
        <v>18.18</v>
      </c>
      <c r="C75" s="98">
        <v>0.98</v>
      </c>
      <c r="D75" s="98">
        <v>2.31</v>
      </c>
      <c r="E75" s="98">
        <v>-1.96</v>
      </c>
      <c r="F75" s="98">
        <v>-1.96</v>
      </c>
      <c r="G75" s="98">
        <v>0</v>
      </c>
    </row>
    <row r="76" spans="1:7" x14ac:dyDescent="0.25">
      <c r="A76" s="97">
        <v>65</v>
      </c>
      <c r="B76" s="98">
        <v>18.54</v>
      </c>
      <c r="C76" s="98">
        <v>0.99</v>
      </c>
      <c r="D76" s="98">
        <v>2.2799999999999998</v>
      </c>
      <c r="E76" s="98">
        <v>-0.99</v>
      </c>
      <c r="F76" s="98">
        <v>-0.99</v>
      </c>
      <c r="G76" s="98">
        <v>0</v>
      </c>
    </row>
  </sheetData>
  <sheetProtection algorithmName="SHA-512" hashValue="J/71qlSvTUZiBdH5kMtUjokWdCiHaSQwL1Re6/mVp/4aQW4qJOb9AEmU2OaTauTN5z6JhWmi9Pf6GPzO6OZLOA==" saltValue="BF4RIT1ikLnqfbPt9tBbog==" spinCount="100000" sheet="1" objects="1" scenarios="1"/>
  <conditionalFormatting sqref="A6 A8:A21">
    <cfRule type="expression" dxfId="987" priority="23" stopIfTrue="1">
      <formula>MOD(ROW(),2)=0</formula>
    </cfRule>
    <cfRule type="expression" dxfId="986" priority="24" stopIfTrue="1">
      <formula>MOD(ROW(),2)&lt;&gt;0</formula>
    </cfRule>
  </conditionalFormatting>
  <conditionalFormatting sqref="B6:G16 C17:G21">
    <cfRule type="expression" dxfId="985" priority="25" stopIfTrue="1">
      <formula>MOD(ROW(),2)=0</formula>
    </cfRule>
    <cfRule type="expression" dxfId="984" priority="26" stopIfTrue="1">
      <formula>MOD(ROW(),2)&lt;&gt;0</formula>
    </cfRule>
  </conditionalFormatting>
  <conditionalFormatting sqref="B17">
    <cfRule type="expression" dxfId="983" priority="17" stopIfTrue="1">
      <formula>MOD(ROW(),2)=0</formula>
    </cfRule>
    <cfRule type="expression" dxfId="982" priority="18" stopIfTrue="1">
      <formula>MOD(ROW(),2)&lt;&gt;0</formula>
    </cfRule>
  </conditionalFormatting>
  <conditionalFormatting sqref="A7">
    <cfRule type="expression" dxfId="981" priority="15" stopIfTrue="1">
      <formula>MOD(ROW(),2)=0</formula>
    </cfRule>
    <cfRule type="expression" dxfId="980" priority="16" stopIfTrue="1">
      <formula>MOD(ROW(),2)&lt;&gt;0</formula>
    </cfRule>
  </conditionalFormatting>
  <conditionalFormatting sqref="A26:A76">
    <cfRule type="expression" dxfId="979" priority="3" stopIfTrue="1">
      <formula>MOD(ROW(),2)=0</formula>
    </cfRule>
    <cfRule type="expression" dxfId="978" priority="4" stopIfTrue="1">
      <formula>MOD(ROW(),2)&lt;&gt;0</formula>
    </cfRule>
  </conditionalFormatting>
  <conditionalFormatting sqref="B26:G76">
    <cfRule type="expression" dxfId="977" priority="5" stopIfTrue="1">
      <formula>MOD(ROW(),2)=0</formula>
    </cfRule>
    <cfRule type="expression" dxfId="976" priority="6" stopIfTrue="1">
      <formula>MOD(ROW(),2)&lt;&gt;0</formula>
    </cfRule>
  </conditionalFormatting>
  <conditionalFormatting sqref="B18:B21">
    <cfRule type="expression" dxfId="975" priority="1" stopIfTrue="1">
      <formula>MOD(ROW(),2)=0</formula>
    </cfRule>
    <cfRule type="expression" dxfId="974" priority="2" stopIfTrue="1">
      <formula>MOD(ROW(),2)&lt;&gt;0</formula>
    </cfRule>
  </conditionalFormatting>
  <hyperlinks>
    <hyperlink ref="B24" location="Assumptions!A1" display="Assumptions" xr:uid="{5EE184CB-556A-4B3A-836F-E0B01720293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5"/>
  <dimension ref="A1:I77"/>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x-205</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301</v>
      </c>
      <c r="C10" s="80"/>
      <c r="D10" s="80"/>
      <c r="E10" s="80"/>
      <c r="F10" s="80"/>
      <c r="G10" s="80"/>
    </row>
    <row r="11" spans="1:9" x14ac:dyDescent="0.25">
      <c r="A11" s="81" t="s">
        <v>22</v>
      </c>
      <c r="B11" s="80" t="s">
        <v>288</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205</v>
      </c>
      <c r="C14" s="80"/>
      <c r="D14" s="80"/>
      <c r="E14" s="80"/>
      <c r="F14" s="80"/>
      <c r="G14" s="80"/>
    </row>
    <row r="15" spans="1:9" x14ac:dyDescent="0.25">
      <c r="A15" s="81" t="s">
        <v>53</v>
      </c>
      <c r="B15" s="80" t="s">
        <v>300</v>
      </c>
      <c r="C15" s="80"/>
      <c r="D15" s="80"/>
      <c r="E15" s="80"/>
      <c r="F15" s="80"/>
      <c r="G15" s="80"/>
    </row>
    <row r="16" spans="1:9" x14ac:dyDescent="0.25">
      <c r="A16" s="81" t="s">
        <v>54</v>
      </c>
      <c r="B16" s="80" t="s">
        <v>299</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8.39</v>
      </c>
      <c r="C27" s="98">
        <v>0.43</v>
      </c>
      <c r="D27" s="98">
        <v>1.35</v>
      </c>
      <c r="E27" s="98">
        <v>-1.84</v>
      </c>
      <c r="F27" s="98">
        <v>-1.84</v>
      </c>
      <c r="G27" s="98">
        <v>0</v>
      </c>
    </row>
    <row r="28" spans="1:7" x14ac:dyDescent="0.25">
      <c r="A28" s="97">
        <v>17</v>
      </c>
      <c r="B28" s="98">
        <v>8.51</v>
      </c>
      <c r="C28" s="98">
        <v>0.43</v>
      </c>
      <c r="D28" s="98">
        <v>1.42</v>
      </c>
      <c r="E28" s="98">
        <v>-1.83</v>
      </c>
      <c r="F28" s="98">
        <v>-1.83</v>
      </c>
      <c r="G28" s="98">
        <v>0</v>
      </c>
    </row>
    <row r="29" spans="1:7" x14ac:dyDescent="0.25">
      <c r="A29" s="97">
        <v>18</v>
      </c>
      <c r="B29" s="98">
        <v>8.6300000000000008</v>
      </c>
      <c r="C29" s="98">
        <v>0.44</v>
      </c>
      <c r="D29" s="98">
        <v>1.5</v>
      </c>
      <c r="E29" s="98">
        <v>-1.83</v>
      </c>
      <c r="F29" s="98">
        <v>-1.83</v>
      </c>
      <c r="G29" s="98">
        <v>0</v>
      </c>
    </row>
    <row r="30" spans="1:7" x14ac:dyDescent="0.25">
      <c r="A30" s="97">
        <v>19</v>
      </c>
      <c r="B30" s="98">
        <v>8.76</v>
      </c>
      <c r="C30" s="98">
        <v>0.45</v>
      </c>
      <c r="D30" s="98">
        <v>1.55</v>
      </c>
      <c r="E30" s="98">
        <v>-1.83</v>
      </c>
      <c r="F30" s="98">
        <v>-1.83</v>
      </c>
      <c r="G30" s="98">
        <v>0</v>
      </c>
    </row>
    <row r="31" spans="1:7" x14ac:dyDescent="0.25">
      <c r="A31" s="97">
        <v>20</v>
      </c>
      <c r="B31" s="98">
        <v>8.8800000000000008</v>
      </c>
      <c r="C31" s="98">
        <v>0.46</v>
      </c>
      <c r="D31" s="98">
        <v>1.57</v>
      </c>
      <c r="E31" s="98">
        <v>-1.83</v>
      </c>
      <c r="F31" s="98">
        <v>-1.83</v>
      </c>
      <c r="G31" s="98">
        <v>0</v>
      </c>
    </row>
    <row r="32" spans="1:7" x14ac:dyDescent="0.25">
      <c r="A32" s="97">
        <v>21</v>
      </c>
      <c r="B32" s="98">
        <v>9.01</v>
      </c>
      <c r="C32" s="98">
        <v>0.46</v>
      </c>
      <c r="D32" s="98">
        <v>1.6</v>
      </c>
      <c r="E32" s="98">
        <v>-1.82</v>
      </c>
      <c r="F32" s="98">
        <v>-1.82</v>
      </c>
      <c r="G32" s="98">
        <v>0</v>
      </c>
    </row>
    <row r="33" spans="1:7" x14ac:dyDescent="0.25">
      <c r="A33" s="97">
        <v>22</v>
      </c>
      <c r="B33" s="98">
        <v>9.14</v>
      </c>
      <c r="C33" s="98">
        <v>0.47</v>
      </c>
      <c r="D33" s="98">
        <v>1.62</v>
      </c>
      <c r="E33" s="98">
        <v>-1.82</v>
      </c>
      <c r="F33" s="98">
        <v>-1.82</v>
      </c>
      <c r="G33" s="98">
        <v>0</v>
      </c>
    </row>
    <row r="34" spans="1:7" x14ac:dyDescent="0.25">
      <c r="A34" s="97">
        <v>23</v>
      </c>
      <c r="B34" s="98">
        <v>9.27</v>
      </c>
      <c r="C34" s="98">
        <v>0.48</v>
      </c>
      <c r="D34" s="98">
        <v>1.65</v>
      </c>
      <c r="E34" s="98">
        <v>-1.82</v>
      </c>
      <c r="F34" s="98">
        <v>-1.82</v>
      </c>
      <c r="G34" s="98">
        <v>0</v>
      </c>
    </row>
    <row r="35" spans="1:7" x14ac:dyDescent="0.25">
      <c r="A35" s="97">
        <v>24</v>
      </c>
      <c r="B35" s="98">
        <v>9.4</v>
      </c>
      <c r="C35" s="98">
        <v>0.49</v>
      </c>
      <c r="D35" s="98">
        <v>1.68</v>
      </c>
      <c r="E35" s="98">
        <v>-1.82</v>
      </c>
      <c r="F35" s="98">
        <v>-1.82</v>
      </c>
      <c r="G35" s="98">
        <v>0</v>
      </c>
    </row>
    <row r="36" spans="1:7" x14ac:dyDescent="0.25">
      <c r="A36" s="97">
        <v>25</v>
      </c>
      <c r="B36" s="98">
        <v>9.5399999999999991</v>
      </c>
      <c r="C36" s="98">
        <v>0.5</v>
      </c>
      <c r="D36" s="98">
        <v>1.7</v>
      </c>
      <c r="E36" s="98">
        <v>-1.82</v>
      </c>
      <c r="F36" s="98">
        <v>-1.82</v>
      </c>
      <c r="G36" s="98">
        <v>0</v>
      </c>
    </row>
    <row r="37" spans="1:7" x14ac:dyDescent="0.25">
      <c r="A37" s="97">
        <v>26</v>
      </c>
      <c r="B37" s="98">
        <v>9.68</v>
      </c>
      <c r="C37" s="98">
        <v>0.51</v>
      </c>
      <c r="D37" s="98">
        <v>1.73</v>
      </c>
      <c r="E37" s="98">
        <v>-1.82</v>
      </c>
      <c r="F37" s="98">
        <v>-1.82</v>
      </c>
      <c r="G37" s="98">
        <v>0</v>
      </c>
    </row>
    <row r="38" spans="1:7" x14ac:dyDescent="0.25">
      <c r="A38" s="97">
        <v>27</v>
      </c>
      <c r="B38" s="98">
        <v>9.81</v>
      </c>
      <c r="C38" s="98">
        <v>0.51</v>
      </c>
      <c r="D38" s="98">
        <v>1.76</v>
      </c>
      <c r="E38" s="98">
        <v>-1.81</v>
      </c>
      <c r="F38" s="98">
        <v>-1.81</v>
      </c>
      <c r="G38" s="98">
        <v>0</v>
      </c>
    </row>
    <row r="39" spans="1:7" x14ac:dyDescent="0.25">
      <c r="A39" s="97">
        <v>28</v>
      </c>
      <c r="B39" s="98">
        <v>9.9600000000000009</v>
      </c>
      <c r="C39" s="98">
        <v>0.52</v>
      </c>
      <c r="D39" s="98">
        <v>1.78</v>
      </c>
      <c r="E39" s="98">
        <v>-1.81</v>
      </c>
      <c r="F39" s="98">
        <v>-1.81</v>
      </c>
      <c r="G39" s="98">
        <v>0</v>
      </c>
    </row>
    <row r="40" spans="1:7" x14ac:dyDescent="0.25">
      <c r="A40" s="97">
        <v>29</v>
      </c>
      <c r="B40" s="98">
        <v>10.1</v>
      </c>
      <c r="C40" s="98">
        <v>0.53</v>
      </c>
      <c r="D40" s="98">
        <v>1.81</v>
      </c>
      <c r="E40" s="98">
        <v>-1.81</v>
      </c>
      <c r="F40" s="98">
        <v>-1.81</v>
      </c>
      <c r="G40" s="98">
        <v>0</v>
      </c>
    </row>
    <row r="41" spans="1:7" x14ac:dyDescent="0.25">
      <c r="A41" s="97">
        <v>30</v>
      </c>
      <c r="B41" s="98">
        <v>10.24</v>
      </c>
      <c r="C41" s="98">
        <v>0.54</v>
      </c>
      <c r="D41" s="98">
        <v>1.84</v>
      </c>
      <c r="E41" s="98">
        <v>-1.81</v>
      </c>
      <c r="F41" s="98">
        <v>-1.81</v>
      </c>
      <c r="G41" s="98">
        <v>0</v>
      </c>
    </row>
    <row r="42" spans="1:7" x14ac:dyDescent="0.25">
      <c r="A42" s="97">
        <v>31</v>
      </c>
      <c r="B42" s="98">
        <v>10.39</v>
      </c>
      <c r="C42" s="98">
        <v>0.55000000000000004</v>
      </c>
      <c r="D42" s="98">
        <v>1.86</v>
      </c>
      <c r="E42" s="98">
        <v>-1.81</v>
      </c>
      <c r="F42" s="98">
        <v>-1.81</v>
      </c>
      <c r="G42" s="98">
        <v>0</v>
      </c>
    </row>
    <row r="43" spans="1:7" x14ac:dyDescent="0.25">
      <c r="A43" s="97">
        <v>32</v>
      </c>
      <c r="B43" s="98">
        <v>10.54</v>
      </c>
      <c r="C43" s="98">
        <v>0.56000000000000005</v>
      </c>
      <c r="D43" s="98">
        <v>1.89</v>
      </c>
      <c r="E43" s="98">
        <v>-1.81</v>
      </c>
      <c r="F43" s="98">
        <v>-1.81</v>
      </c>
      <c r="G43" s="98">
        <v>0</v>
      </c>
    </row>
    <row r="44" spans="1:7" x14ac:dyDescent="0.25">
      <c r="A44" s="97">
        <v>33</v>
      </c>
      <c r="B44" s="98">
        <v>10.69</v>
      </c>
      <c r="C44" s="98">
        <v>0.56999999999999995</v>
      </c>
      <c r="D44" s="98">
        <v>1.91</v>
      </c>
      <c r="E44" s="98">
        <v>-1.8</v>
      </c>
      <c r="F44" s="98">
        <v>-1.8</v>
      </c>
      <c r="G44" s="98">
        <v>0</v>
      </c>
    </row>
    <row r="45" spans="1:7" x14ac:dyDescent="0.25">
      <c r="A45" s="97">
        <v>34</v>
      </c>
      <c r="B45" s="98">
        <v>10.84</v>
      </c>
      <c r="C45" s="98">
        <v>0.57999999999999996</v>
      </c>
      <c r="D45" s="98">
        <v>1.94</v>
      </c>
      <c r="E45" s="98">
        <v>-1.8</v>
      </c>
      <c r="F45" s="98">
        <v>-1.8</v>
      </c>
      <c r="G45" s="98">
        <v>0</v>
      </c>
    </row>
    <row r="46" spans="1:7" x14ac:dyDescent="0.25">
      <c r="A46" s="97">
        <v>35</v>
      </c>
      <c r="B46" s="98">
        <v>11</v>
      </c>
      <c r="C46" s="98">
        <v>0.59</v>
      </c>
      <c r="D46" s="98">
        <v>1.97</v>
      </c>
      <c r="E46" s="98">
        <v>-1.8</v>
      </c>
      <c r="F46" s="98">
        <v>-1.8</v>
      </c>
      <c r="G46" s="98">
        <v>0</v>
      </c>
    </row>
    <row r="47" spans="1:7" x14ac:dyDescent="0.25">
      <c r="A47" s="97">
        <v>36</v>
      </c>
      <c r="B47" s="98">
        <v>11.16</v>
      </c>
      <c r="C47" s="98">
        <v>0.6</v>
      </c>
      <c r="D47" s="98">
        <v>1.99</v>
      </c>
      <c r="E47" s="98">
        <v>-1.8</v>
      </c>
      <c r="F47" s="98">
        <v>-1.8</v>
      </c>
      <c r="G47" s="98">
        <v>0</v>
      </c>
    </row>
    <row r="48" spans="1:7" x14ac:dyDescent="0.25">
      <c r="A48" s="97">
        <v>37</v>
      </c>
      <c r="B48" s="98">
        <v>11.32</v>
      </c>
      <c r="C48" s="98">
        <v>0.61</v>
      </c>
      <c r="D48" s="98">
        <v>2.02</v>
      </c>
      <c r="E48" s="98">
        <v>-1.8</v>
      </c>
      <c r="F48" s="98">
        <v>-1.8</v>
      </c>
      <c r="G48" s="98">
        <v>0</v>
      </c>
    </row>
    <row r="49" spans="1:7" x14ac:dyDescent="0.25">
      <c r="A49" s="97">
        <v>38</v>
      </c>
      <c r="B49" s="98">
        <v>11.49</v>
      </c>
      <c r="C49" s="98">
        <v>0.62</v>
      </c>
      <c r="D49" s="98">
        <v>2.04</v>
      </c>
      <c r="E49" s="98">
        <v>-1.8</v>
      </c>
      <c r="F49" s="98">
        <v>-1.8</v>
      </c>
      <c r="G49" s="98">
        <v>0</v>
      </c>
    </row>
    <row r="50" spans="1:7" x14ac:dyDescent="0.25">
      <c r="A50" s="97">
        <v>39</v>
      </c>
      <c r="B50" s="98">
        <v>11.65</v>
      </c>
      <c r="C50" s="98">
        <v>0.63</v>
      </c>
      <c r="D50" s="98">
        <v>2.0699999999999998</v>
      </c>
      <c r="E50" s="98">
        <v>-1.8</v>
      </c>
      <c r="F50" s="98">
        <v>-1.8</v>
      </c>
      <c r="G50" s="98">
        <v>0</v>
      </c>
    </row>
    <row r="51" spans="1:7" x14ac:dyDescent="0.25">
      <c r="A51" s="97">
        <v>40</v>
      </c>
      <c r="B51" s="98">
        <v>11.82</v>
      </c>
      <c r="C51" s="98">
        <v>0.64</v>
      </c>
      <c r="D51" s="98">
        <v>2.09</v>
      </c>
      <c r="E51" s="98">
        <v>-1.8</v>
      </c>
      <c r="F51" s="98">
        <v>-1.8</v>
      </c>
      <c r="G51" s="98">
        <v>0</v>
      </c>
    </row>
    <row r="52" spans="1:7" x14ac:dyDescent="0.25">
      <c r="A52" s="97">
        <v>41</v>
      </c>
      <c r="B52" s="98">
        <v>11.99</v>
      </c>
      <c r="C52" s="98">
        <v>0.65</v>
      </c>
      <c r="D52" s="98">
        <v>2.12</v>
      </c>
      <c r="E52" s="98">
        <v>-1.8</v>
      </c>
      <c r="F52" s="98">
        <v>-1.8</v>
      </c>
      <c r="G52" s="98">
        <v>0</v>
      </c>
    </row>
    <row r="53" spans="1:7" x14ac:dyDescent="0.25">
      <c r="A53" s="97">
        <v>42</v>
      </c>
      <c r="B53" s="98">
        <v>12.17</v>
      </c>
      <c r="C53" s="98">
        <v>0.66</v>
      </c>
      <c r="D53" s="98">
        <v>2.14</v>
      </c>
      <c r="E53" s="98">
        <v>-1.8</v>
      </c>
      <c r="F53" s="98">
        <v>-1.8</v>
      </c>
      <c r="G53" s="98">
        <v>0</v>
      </c>
    </row>
    <row r="54" spans="1:7" x14ac:dyDescent="0.25">
      <c r="A54" s="97">
        <v>43</v>
      </c>
      <c r="B54" s="98">
        <v>12.35</v>
      </c>
      <c r="C54" s="98">
        <v>0.67</v>
      </c>
      <c r="D54" s="98">
        <v>2.16</v>
      </c>
      <c r="E54" s="98">
        <v>-1.8</v>
      </c>
      <c r="F54" s="98">
        <v>-1.8</v>
      </c>
      <c r="G54" s="98">
        <v>0</v>
      </c>
    </row>
    <row r="55" spans="1:7" x14ac:dyDescent="0.25">
      <c r="A55" s="97">
        <v>44</v>
      </c>
      <c r="B55" s="98">
        <v>12.53</v>
      </c>
      <c r="C55" s="98">
        <v>0.68</v>
      </c>
      <c r="D55" s="98">
        <v>2.1800000000000002</v>
      </c>
      <c r="E55" s="98">
        <v>-1.8</v>
      </c>
      <c r="F55" s="98">
        <v>-1.8</v>
      </c>
      <c r="G55" s="98">
        <v>0</v>
      </c>
    </row>
    <row r="56" spans="1:7" x14ac:dyDescent="0.25">
      <c r="A56" s="97">
        <v>45</v>
      </c>
      <c r="B56" s="98">
        <v>12.71</v>
      </c>
      <c r="C56" s="98">
        <v>0.7</v>
      </c>
      <c r="D56" s="98">
        <v>2.21</v>
      </c>
      <c r="E56" s="98">
        <v>-1.8</v>
      </c>
      <c r="F56" s="98">
        <v>-1.8</v>
      </c>
      <c r="G56" s="98">
        <v>0</v>
      </c>
    </row>
    <row r="57" spans="1:7" x14ac:dyDescent="0.25">
      <c r="A57" s="97">
        <v>46</v>
      </c>
      <c r="B57" s="98">
        <v>12.9</v>
      </c>
      <c r="C57" s="98">
        <v>0.71</v>
      </c>
      <c r="D57" s="98">
        <v>2.23</v>
      </c>
      <c r="E57" s="98">
        <v>-1.8</v>
      </c>
      <c r="F57" s="98">
        <v>-1.8</v>
      </c>
      <c r="G57" s="98">
        <v>0</v>
      </c>
    </row>
    <row r="58" spans="1:7" x14ac:dyDescent="0.25">
      <c r="A58" s="97">
        <v>47</v>
      </c>
      <c r="B58" s="98">
        <v>13.1</v>
      </c>
      <c r="C58" s="98">
        <v>0.72</v>
      </c>
      <c r="D58" s="98">
        <v>2.25</v>
      </c>
      <c r="E58" s="98">
        <v>-1.8</v>
      </c>
      <c r="F58" s="98">
        <v>-1.8</v>
      </c>
      <c r="G58" s="98">
        <v>0</v>
      </c>
    </row>
    <row r="59" spans="1:7" x14ac:dyDescent="0.25">
      <c r="A59" s="97">
        <v>48</v>
      </c>
      <c r="B59" s="98">
        <v>13.29</v>
      </c>
      <c r="C59" s="98">
        <v>0.73</v>
      </c>
      <c r="D59" s="98">
        <v>2.2599999999999998</v>
      </c>
      <c r="E59" s="98">
        <v>-1.8</v>
      </c>
      <c r="F59" s="98">
        <v>-1.8</v>
      </c>
      <c r="G59" s="98">
        <v>0</v>
      </c>
    </row>
    <row r="60" spans="1:7" x14ac:dyDescent="0.25">
      <c r="A60" s="97">
        <v>49</v>
      </c>
      <c r="B60" s="98">
        <v>13.49</v>
      </c>
      <c r="C60" s="98">
        <v>0.74</v>
      </c>
      <c r="D60" s="98">
        <v>2.2799999999999998</v>
      </c>
      <c r="E60" s="98">
        <v>-1.8</v>
      </c>
      <c r="F60" s="98">
        <v>-1.8</v>
      </c>
      <c r="G60" s="98">
        <v>0</v>
      </c>
    </row>
    <row r="61" spans="1:7" x14ac:dyDescent="0.25">
      <c r="A61" s="97">
        <v>50</v>
      </c>
      <c r="B61" s="98">
        <v>13.7</v>
      </c>
      <c r="C61" s="98">
        <v>0.76</v>
      </c>
      <c r="D61" s="98">
        <v>2.2999999999999998</v>
      </c>
      <c r="E61" s="98">
        <v>-1.8</v>
      </c>
      <c r="F61" s="98">
        <v>-1.8</v>
      </c>
      <c r="G61" s="98">
        <v>0</v>
      </c>
    </row>
    <row r="62" spans="1:7" x14ac:dyDescent="0.25">
      <c r="A62" s="97">
        <v>51</v>
      </c>
      <c r="B62" s="98">
        <v>13.91</v>
      </c>
      <c r="C62" s="98">
        <v>0.77</v>
      </c>
      <c r="D62" s="98">
        <v>2.31</v>
      </c>
      <c r="E62" s="98">
        <v>-1.81</v>
      </c>
      <c r="F62" s="98">
        <v>-1.81</v>
      </c>
      <c r="G62" s="98">
        <v>0</v>
      </c>
    </row>
    <row r="63" spans="1:7" x14ac:dyDescent="0.25">
      <c r="A63" s="97">
        <v>52</v>
      </c>
      <c r="B63" s="98">
        <v>14.12</v>
      </c>
      <c r="C63" s="98">
        <v>0.78</v>
      </c>
      <c r="D63" s="98">
        <v>2.33</v>
      </c>
      <c r="E63" s="98">
        <v>-1.81</v>
      </c>
      <c r="F63" s="98">
        <v>-1.81</v>
      </c>
      <c r="G63" s="98">
        <v>0</v>
      </c>
    </row>
    <row r="64" spans="1:7" x14ac:dyDescent="0.25">
      <c r="A64" s="97">
        <v>53</v>
      </c>
      <c r="B64" s="98">
        <v>14.34</v>
      </c>
      <c r="C64" s="98">
        <v>0.8</v>
      </c>
      <c r="D64" s="98">
        <v>2.34</v>
      </c>
      <c r="E64" s="98">
        <v>-1.81</v>
      </c>
      <c r="F64" s="98">
        <v>-1.81</v>
      </c>
      <c r="G64" s="98">
        <v>0</v>
      </c>
    </row>
    <row r="65" spans="1:7" x14ac:dyDescent="0.25">
      <c r="A65" s="97">
        <v>54</v>
      </c>
      <c r="B65" s="98">
        <v>14.56</v>
      </c>
      <c r="C65" s="98">
        <v>0.81</v>
      </c>
      <c r="D65" s="98">
        <v>2.35</v>
      </c>
      <c r="E65" s="98">
        <v>-1.81</v>
      </c>
      <c r="F65" s="98">
        <v>-1.81</v>
      </c>
      <c r="G65" s="98">
        <v>0</v>
      </c>
    </row>
    <row r="66" spans="1:7" x14ac:dyDescent="0.25">
      <c r="A66" s="97">
        <v>55</v>
      </c>
      <c r="B66" s="98">
        <v>14.79</v>
      </c>
      <c r="C66" s="98">
        <v>0.82</v>
      </c>
      <c r="D66" s="98">
        <v>2.36</v>
      </c>
      <c r="E66" s="98">
        <v>-1.82</v>
      </c>
      <c r="F66" s="98">
        <v>-1.82</v>
      </c>
      <c r="G66" s="98">
        <v>0</v>
      </c>
    </row>
    <row r="67" spans="1:7" x14ac:dyDescent="0.25">
      <c r="A67" s="97">
        <v>56</v>
      </c>
      <c r="B67" s="98">
        <v>15.03</v>
      </c>
      <c r="C67" s="98">
        <v>0.84</v>
      </c>
      <c r="D67" s="98">
        <v>2.37</v>
      </c>
      <c r="E67" s="98">
        <v>-1.82</v>
      </c>
      <c r="F67" s="98">
        <v>-1.82</v>
      </c>
      <c r="G67" s="98">
        <v>0</v>
      </c>
    </row>
    <row r="68" spans="1:7" x14ac:dyDescent="0.25">
      <c r="A68" s="97">
        <v>57</v>
      </c>
      <c r="B68" s="98">
        <v>15.27</v>
      </c>
      <c r="C68" s="98">
        <v>0.85</v>
      </c>
      <c r="D68" s="98">
        <v>2.38</v>
      </c>
      <c r="E68" s="98">
        <v>-1.82</v>
      </c>
      <c r="F68" s="98">
        <v>-1.82</v>
      </c>
      <c r="G68" s="98">
        <v>0</v>
      </c>
    </row>
    <row r="69" spans="1:7" x14ac:dyDescent="0.25">
      <c r="A69" s="97">
        <v>58</v>
      </c>
      <c r="B69" s="98">
        <v>15.52</v>
      </c>
      <c r="C69" s="98">
        <v>0.87</v>
      </c>
      <c r="D69" s="98">
        <v>2.38</v>
      </c>
      <c r="E69" s="98">
        <v>-1.83</v>
      </c>
      <c r="F69" s="98">
        <v>-1.83</v>
      </c>
      <c r="G69" s="98">
        <v>0</v>
      </c>
    </row>
    <row r="70" spans="1:7" x14ac:dyDescent="0.25">
      <c r="A70" s="97">
        <v>59</v>
      </c>
      <c r="B70" s="98">
        <v>15.78</v>
      </c>
      <c r="C70" s="98">
        <v>0.88</v>
      </c>
      <c r="D70" s="98">
        <v>2.38</v>
      </c>
      <c r="E70" s="98">
        <v>-1.83</v>
      </c>
      <c r="F70" s="98">
        <v>-1.83</v>
      </c>
      <c r="G70" s="98">
        <v>0</v>
      </c>
    </row>
    <row r="71" spans="1:7" x14ac:dyDescent="0.25">
      <c r="A71" s="97">
        <v>60</v>
      </c>
      <c r="B71" s="98">
        <v>16.05</v>
      </c>
      <c r="C71" s="98">
        <v>0.9</v>
      </c>
      <c r="D71" s="98">
        <v>2.38</v>
      </c>
      <c r="E71" s="98">
        <v>-1.84</v>
      </c>
      <c r="F71" s="98">
        <v>-1.84</v>
      </c>
      <c r="G71" s="98">
        <v>0</v>
      </c>
    </row>
    <row r="72" spans="1:7" x14ac:dyDescent="0.25">
      <c r="A72" s="97">
        <v>61</v>
      </c>
      <c r="B72" s="98">
        <v>16.329999999999998</v>
      </c>
      <c r="C72" s="98">
        <v>0.91</v>
      </c>
      <c r="D72" s="98">
        <v>2.37</v>
      </c>
      <c r="E72" s="98">
        <v>-1.84</v>
      </c>
      <c r="F72" s="98">
        <v>-1.84</v>
      </c>
      <c r="G72" s="98">
        <v>0</v>
      </c>
    </row>
    <row r="73" spans="1:7" x14ac:dyDescent="0.25">
      <c r="A73" s="97">
        <v>62</v>
      </c>
      <c r="B73" s="98">
        <v>16.62</v>
      </c>
      <c r="C73" s="98">
        <v>0.93</v>
      </c>
      <c r="D73" s="98">
        <v>2.36</v>
      </c>
      <c r="E73" s="98">
        <v>-1.85</v>
      </c>
      <c r="F73" s="98">
        <v>-1.85</v>
      </c>
      <c r="G73" s="98">
        <v>0</v>
      </c>
    </row>
    <row r="74" spans="1:7" x14ac:dyDescent="0.25">
      <c r="A74" s="97">
        <v>63</v>
      </c>
      <c r="B74" s="98">
        <v>16.93</v>
      </c>
      <c r="C74" s="98">
        <v>0.94</v>
      </c>
      <c r="D74" s="98">
        <v>2.35</v>
      </c>
      <c r="E74" s="98">
        <v>-1.86</v>
      </c>
      <c r="F74" s="98">
        <v>-1.86</v>
      </c>
      <c r="G74" s="98">
        <v>0</v>
      </c>
    </row>
    <row r="75" spans="1:7" x14ac:dyDescent="0.25">
      <c r="A75" s="97">
        <v>64</v>
      </c>
      <c r="B75" s="98">
        <v>17.25</v>
      </c>
      <c r="C75" s="98">
        <v>0.96</v>
      </c>
      <c r="D75" s="98">
        <v>2.33</v>
      </c>
      <c r="E75" s="98">
        <v>-1.87</v>
      </c>
      <c r="F75" s="98">
        <v>-1.87</v>
      </c>
      <c r="G75" s="98">
        <v>0</v>
      </c>
    </row>
    <row r="76" spans="1:7" x14ac:dyDescent="0.25">
      <c r="A76" s="97">
        <v>65</v>
      </c>
      <c r="B76" s="98">
        <v>17.59</v>
      </c>
      <c r="C76" s="98">
        <v>0.98</v>
      </c>
      <c r="D76" s="98">
        <v>2.31</v>
      </c>
      <c r="E76" s="98">
        <v>-1.95</v>
      </c>
      <c r="F76" s="98">
        <v>-1.95</v>
      </c>
      <c r="G76" s="98">
        <v>0</v>
      </c>
    </row>
    <row r="77" spans="1:7" x14ac:dyDescent="0.25">
      <c r="A77" s="97">
        <v>66</v>
      </c>
      <c r="B77" s="98">
        <v>17.95</v>
      </c>
      <c r="C77" s="98">
        <v>0.99</v>
      </c>
      <c r="D77" s="98">
        <v>2.2799999999999998</v>
      </c>
      <c r="E77" s="98">
        <v>-0.99</v>
      </c>
      <c r="F77" s="98">
        <v>-0.99</v>
      </c>
      <c r="G77" s="98">
        <v>0</v>
      </c>
    </row>
  </sheetData>
  <sheetProtection algorithmName="SHA-512" hashValue="uhu28kakgT4jrnIzg1EdjywlYWwJJmhJYRW0ZMF4YtfFq7kAd5xdFarGam3N5fArqZGOxTCJSNkZpSb3WnTf2A==" saltValue="2OvrQCHca0S0Apc9Why0/A==" spinCount="100000" sheet="1" objects="1" scenarios="1"/>
  <conditionalFormatting sqref="A6 A8:A21">
    <cfRule type="expression" dxfId="973" priority="23" stopIfTrue="1">
      <formula>MOD(ROW(),2)=0</formula>
    </cfRule>
    <cfRule type="expression" dxfId="972" priority="24" stopIfTrue="1">
      <formula>MOD(ROW(),2)&lt;&gt;0</formula>
    </cfRule>
  </conditionalFormatting>
  <conditionalFormatting sqref="B6:G16 C17:G21">
    <cfRule type="expression" dxfId="971" priority="25" stopIfTrue="1">
      <formula>MOD(ROW(),2)=0</formula>
    </cfRule>
    <cfRule type="expression" dxfId="970" priority="26" stopIfTrue="1">
      <formula>MOD(ROW(),2)&lt;&gt;0</formula>
    </cfRule>
  </conditionalFormatting>
  <conditionalFormatting sqref="B17">
    <cfRule type="expression" dxfId="969" priority="17" stopIfTrue="1">
      <formula>MOD(ROW(),2)=0</formula>
    </cfRule>
    <cfRule type="expression" dxfId="968" priority="18" stopIfTrue="1">
      <formula>MOD(ROW(),2)&lt;&gt;0</formula>
    </cfRule>
  </conditionalFormatting>
  <conditionalFormatting sqref="A7">
    <cfRule type="expression" dxfId="967" priority="15" stopIfTrue="1">
      <formula>MOD(ROW(),2)=0</formula>
    </cfRule>
    <cfRule type="expression" dxfId="966" priority="16" stopIfTrue="1">
      <formula>MOD(ROW(),2)&lt;&gt;0</formula>
    </cfRule>
  </conditionalFormatting>
  <conditionalFormatting sqref="A26:A77">
    <cfRule type="expression" dxfId="965" priority="3" stopIfTrue="1">
      <formula>MOD(ROW(),2)=0</formula>
    </cfRule>
    <cfRule type="expression" dxfId="964" priority="4" stopIfTrue="1">
      <formula>MOD(ROW(),2)&lt;&gt;0</formula>
    </cfRule>
  </conditionalFormatting>
  <conditionalFormatting sqref="B26:G77">
    <cfRule type="expression" dxfId="963" priority="5" stopIfTrue="1">
      <formula>MOD(ROW(),2)=0</formula>
    </cfRule>
    <cfRule type="expression" dxfId="962" priority="6" stopIfTrue="1">
      <formula>MOD(ROW(),2)&lt;&gt;0</formula>
    </cfRule>
  </conditionalFormatting>
  <conditionalFormatting sqref="B18:B21">
    <cfRule type="expression" dxfId="961" priority="1" stopIfTrue="1">
      <formula>MOD(ROW(),2)=0</formula>
    </cfRule>
    <cfRule type="expression" dxfId="960" priority="2" stopIfTrue="1">
      <formula>MOD(ROW(),2)&lt;&gt;0</formula>
    </cfRule>
  </conditionalFormatting>
  <hyperlinks>
    <hyperlink ref="B24" location="Assumptions!A1" display="Assumptions" xr:uid="{D7F70D81-8269-440D-BB53-020CC4AB73E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dimension ref="A1:I77"/>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x-206</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301</v>
      </c>
      <c r="C10" s="80"/>
      <c r="D10" s="80"/>
      <c r="E10" s="80"/>
      <c r="F10" s="80"/>
      <c r="G10" s="80"/>
    </row>
    <row r="11" spans="1:9" x14ac:dyDescent="0.25">
      <c r="A11" s="81" t="s">
        <v>22</v>
      </c>
      <c r="B11" s="80" t="s">
        <v>293</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206</v>
      </c>
      <c r="C14" s="80"/>
      <c r="D14" s="80"/>
      <c r="E14" s="80"/>
      <c r="F14" s="80"/>
      <c r="G14" s="80"/>
    </row>
    <row r="15" spans="1:9" x14ac:dyDescent="0.25">
      <c r="A15" s="81" t="s">
        <v>53</v>
      </c>
      <c r="B15" s="80" t="s">
        <v>303</v>
      </c>
      <c r="C15" s="80"/>
      <c r="D15" s="80"/>
      <c r="E15" s="80"/>
      <c r="F15" s="80"/>
      <c r="G15" s="80"/>
    </row>
    <row r="16" spans="1:9" x14ac:dyDescent="0.25">
      <c r="A16" s="81" t="s">
        <v>54</v>
      </c>
      <c r="B16" s="80" t="s">
        <v>302</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8.39</v>
      </c>
      <c r="C27" s="98">
        <v>0.43</v>
      </c>
      <c r="D27" s="98">
        <v>1.35</v>
      </c>
      <c r="E27" s="98">
        <v>-6.38</v>
      </c>
      <c r="F27" s="98">
        <v>-6.38</v>
      </c>
      <c r="G27" s="98">
        <v>0</v>
      </c>
    </row>
    <row r="28" spans="1:7" x14ac:dyDescent="0.25">
      <c r="A28" s="97">
        <v>17</v>
      </c>
      <c r="B28" s="98">
        <v>8.51</v>
      </c>
      <c r="C28" s="98">
        <v>0.43</v>
      </c>
      <c r="D28" s="98">
        <v>1.42</v>
      </c>
      <c r="E28" s="98">
        <v>-6.37</v>
      </c>
      <c r="F28" s="98">
        <v>-6.37</v>
      </c>
      <c r="G28" s="98">
        <v>0</v>
      </c>
    </row>
    <row r="29" spans="1:7" x14ac:dyDescent="0.25">
      <c r="A29" s="97">
        <v>18</v>
      </c>
      <c r="B29" s="98">
        <v>8.6300000000000008</v>
      </c>
      <c r="C29" s="98">
        <v>0.44</v>
      </c>
      <c r="D29" s="98">
        <v>1.5</v>
      </c>
      <c r="E29" s="98">
        <v>-6.37</v>
      </c>
      <c r="F29" s="98">
        <v>-6.37</v>
      </c>
      <c r="G29" s="98">
        <v>0</v>
      </c>
    </row>
    <row r="30" spans="1:7" x14ac:dyDescent="0.25">
      <c r="A30" s="97">
        <v>19</v>
      </c>
      <c r="B30" s="98">
        <v>8.76</v>
      </c>
      <c r="C30" s="98">
        <v>0.45</v>
      </c>
      <c r="D30" s="98">
        <v>1.55</v>
      </c>
      <c r="E30" s="98">
        <v>-6.36</v>
      </c>
      <c r="F30" s="98">
        <v>-6.36</v>
      </c>
      <c r="G30" s="98">
        <v>0</v>
      </c>
    </row>
    <row r="31" spans="1:7" x14ac:dyDescent="0.25">
      <c r="A31" s="97">
        <v>20</v>
      </c>
      <c r="B31" s="98">
        <v>8.8800000000000008</v>
      </c>
      <c r="C31" s="98">
        <v>0.46</v>
      </c>
      <c r="D31" s="98">
        <v>1.57</v>
      </c>
      <c r="E31" s="98">
        <v>-6.36</v>
      </c>
      <c r="F31" s="98">
        <v>-6.36</v>
      </c>
      <c r="G31" s="98">
        <v>0</v>
      </c>
    </row>
    <row r="32" spans="1:7" x14ac:dyDescent="0.25">
      <c r="A32" s="97">
        <v>21</v>
      </c>
      <c r="B32" s="98">
        <v>9.01</v>
      </c>
      <c r="C32" s="98">
        <v>0.46</v>
      </c>
      <c r="D32" s="98">
        <v>1.6</v>
      </c>
      <c r="E32" s="98">
        <v>-6.35</v>
      </c>
      <c r="F32" s="98">
        <v>-6.35</v>
      </c>
      <c r="G32" s="98">
        <v>0</v>
      </c>
    </row>
    <row r="33" spans="1:7" x14ac:dyDescent="0.25">
      <c r="A33" s="97">
        <v>22</v>
      </c>
      <c r="B33" s="98">
        <v>9.14</v>
      </c>
      <c r="C33" s="98">
        <v>0.47</v>
      </c>
      <c r="D33" s="98">
        <v>1.62</v>
      </c>
      <c r="E33" s="98">
        <v>-6.35</v>
      </c>
      <c r="F33" s="98">
        <v>-6.35</v>
      </c>
      <c r="G33" s="98">
        <v>0</v>
      </c>
    </row>
    <row r="34" spans="1:7" x14ac:dyDescent="0.25">
      <c r="A34" s="97">
        <v>23</v>
      </c>
      <c r="B34" s="98">
        <v>9.27</v>
      </c>
      <c r="C34" s="98">
        <v>0.48</v>
      </c>
      <c r="D34" s="98">
        <v>1.65</v>
      </c>
      <c r="E34" s="98">
        <v>-6.34</v>
      </c>
      <c r="F34" s="98">
        <v>-6.34</v>
      </c>
      <c r="G34" s="98">
        <v>0</v>
      </c>
    </row>
    <row r="35" spans="1:7" x14ac:dyDescent="0.25">
      <c r="A35" s="97">
        <v>24</v>
      </c>
      <c r="B35" s="98">
        <v>9.4</v>
      </c>
      <c r="C35" s="98">
        <v>0.49</v>
      </c>
      <c r="D35" s="98">
        <v>1.68</v>
      </c>
      <c r="E35" s="98">
        <v>-6.34</v>
      </c>
      <c r="F35" s="98">
        <v>-6.34</v>
      </c>
      <c r="G35" s="98">
        <v>0</v>
      </c>
    </row>
    <row r="36" spans="1:7" x14ac:dyDescent="0.25">
      <c r="A36" s="97">
        <v>25</v>
      </c>
      <c r="B36" s="98">
        <v>9.5399999999999991</v>
      </c>
      <c r="C36" s="98">
        <v>0.5</v>
      </c>
      <c r="D36" s="98">
        <v>1.7</v>
      </c>
      <c r="E36" s="98">
        <v>-6.33</v>
      </c>
      <c r="F36" s="98">
        <v>-6.33</v>
      </c>
      <c r="G36" s="98">
        <v>0</v>
      </c>
    </row>
    <row r="37" spans="1:7" x14ac:dyDescent="0.25">
      <c r="A37" s="97">
        <v>26</v>
      </c>
      <c r="B37" s="98">
        <v>9.68</v>
      </c>
      <c r="C37" s="98">
        <v>0.51</v>
      </c>
      <c r="D37" s="98">
        <v>1.73</v>
      </c>
      <c r="E37" s="98">
        <v>-6.33</v>
      </c>
      <c r="F37" s="98">
        <v>-6.33</v>
      </c>
      <c r="G37" s="98">
        <v>0</v>
      </c>
    </row>
    <row r="38" spans="1:7" x14ac:dyDescent="0.25">
      <c r="A38" s="97">
        <v>27</v>
      </c>
      <c r="B38" s="98">
        <v>9.81</v>
      </c>
      <c r="C38" s="98">
        <v>0.51</v>
      </c>
      <c r="D38" s="98">
        <v>1.76</v>
      </c>
      <c r="E38" s="98">
        <v>-6.33</v>
      </c>
      <c r="F38" s="98">
        <v>-6.33</v>
      </c>
      <c r="G38" s="98">
        <v>0</v>
      </c>
    </row>
    <row r="39" spans="1:7" x14ac:dyDescent="0.25">
      <c r="A39" s="97">
        <v>28</v>
      </c>
      <c r="B39" s="98">
        <v>9.9600000000000009</v>
      </c>
      <c r="C39" s="98">
        <v>0.52</v>
      </c>
      <c r="D39" s="98">
        <v>1.78</v>
      </c>
      <c r="E39" s="98">
        <v>-6.32</v>
      </c>
      <c r="F39" s="98">
        <v>-6.32</v>
      </c>
      <c r="G39" s="98">
        <v>0</v>
      </c>
    </row>
    <row r="40" spans="1:7" x14ac:dyDescent="0.25">
      <c r="A40" s="97">
        <v>29</v>
      </c>
      <c r="B40" s="98">
        <v>10.1</v>
      </c>
      <c r="C40" s="98">
        <v>0.53</v>
      </c>
      <c r="D40" s="98">
        <v>1.81</v>
      </c>
      <c r="E40" s="98">
        <v>-6.32</v>
      </c>
      <c r="F40" s="98">
        <v>-6.32</v>
      </c>
      <c r="G40" s="98">
        <v>0</v>
      </c>
    </row>
    <row r="41" spans="1:7" x14ac:dyDescent="0.25">
      <c r="A41" s="97">
        <v>30</v>
      </c>
      <c r="B41" s="98">
        <v>10.24</v>
      </c>
      <c r="C41" s="98">
        <v>0.54</v>
      </c>
      <c r="D41" s="98">
        <v>1.84</v>
      </c>
      <c r="E41" s="98">
        <v>-6.31</v>
      </c>
      <c r="F41" s="98">
        <v>-6.31</v>
      </c>
      <c r="G41" s="98">
        <v>0</v>
      </c>
    </row>
    <row r="42" spans="1:7" x14ac:dyDescent="0.25">
      <c r="A42" s="97">
        <v>31</v>
      </c>
      <c r="B42" s="98">
        <v>10.39</v>
      </c>
      <c r="C42" s="98">
        <v>0.55000000000000004</v>
      </c>
      <c r="D42" s="98">
        <v>1.86</v>
      </c>
      <c r="E42" s="98">
        <v>-6.31</v>
      </c>
      <c r="F42" s="98">
        <v>-6.31</v>
      </c>
      <c r="G42" s="98">
        <v>0</v>
      </c>
    </row>
    <row r="43" spans="1:7" x14ac:dyDescent="0.25">
      <c r="A43" s="97">
        <v>32</v>
      </c>
      <c r="B43" s="98">
        <v>10.54</v>
      </c>
      <c r="C43" s="98">
        <v>0.56000000000000005</v>
      </c>
      <c r="D43" s="98">
        <v>1.89</v>
      </c>
      <c r="E43" s="98">
        <v>-6.3</v>
      </c>
      <c r="F43" s="98">
        <v>-6.3</v>
      </c>
      <c r="G43" s="98">
        <v>0</v>
      </c>
    </row>
    <row r="44" spans="1:7" x14ac:dyDescent="0.25">
      <c r="A44" s="97">
        <v>33</v>
      </c>
      <c r="B44" s="98">
        <v>10.69</v>
      </c>
      <c r="C44" s="98">
        <v>0.56999999999999995</v>
      </c>
      <c r="D44" s="98">
        <v>1.91</v>
      </c>
      <c r="E44" s="98">
        <v>-6.3</v>
      </c>
      <c r="F44" s="98">
        <v>-6.3</v>
      </c>
      <c r="G44" s="98">
        <v>0</v>
      </c>
    </row>
    <row r="45" spans="1:7" x14ac:dyDescent="0.25">
      <c r="A45" s="97">
        <v>34</v>
      </c>
      <c r="B45" s="98">
        <v>10.84</v>
      </c>
      <c r="C45" s="98">
        <v>0.57999999999999996</v>
      </c>
      <c r="D45" s="98">
        <v>1.94</v>
      </c>
      <c r="E45" s="98">
        <v>-6.29</v>
      </c>
      <c r="F45" s="98">
        <v>-6.29</v>
      </c>
      <c r="G45" s="98">
        <v>0</v>
      </c>
    </row>
    <row r="46" spans="1:7" x14ac:dyDescent="0.25">
      <c r="A46" s="97">
        <v>35</v>
      </c>
      <c r="B46" s="98">
        <v>11</v>
      </c>
      <c r="C46" s="98">
        <v>0.59</v>
      </c>
      <c r="D46" s="98">
        <v>1.97</v>
      </c>
      <c r="E46" s="98">
        <v>-6.29</v>
      </c>
      <c r="F46" s="98">
        <v>-6.29</v>
      </c>
      <c r="G46" s="98">
        <v>0</v>
      </c>
    </row>
    <row r="47" spans="1:7" x14ac:dyDescent="0.25">
      <c r="A47" s="97">
        <v>36</v>
      </c>
      <c r="B47" s="98">
        <v>11.16</v>
      </c>
      <c r="C47" s="98">
        <v>0.6</v>
      </c>
      <c r="D47" s="98">
        <v>1.99</v>
      </c>
      <c r="E47" s="98">
        <v>-6.29</v>
      </c>
      <c r="F47" s="98">
        <v>-6.29</v>
      </c>
      <c r="G47" s="98">
        <v>0</v>
      </c>
    </row>
    <row r="48" spans="1:7" x14ac:dyDescent="0.25">
      <c r="A48" s="97">
        <v>37</v>
      </c>
      <c r="B48" s="98">
        <v>11.32</v>
      </c>
      <c r="C48" s="98">
        <v>0.61</v>
      </c>
      <c r="D48" s="98">
        <v>2.02</v>
      </c>
      <c r="E48" s="98">
        <v>-6.28</v>
      </c>
      <c r="F48" s="98">
        <v>-6.28</v>
      </c>
      <c r="G48" s="98">
        <v>0</v>
      </c>
    </row>
    <row r="49" spans="1:7" x14ac:dyDescent="0.25">
      <c r="A49" s="97">
        <v>38</v>
      </c>
      <c r="B49" s="98">
        <v>11.49</v>
      </c>
      <c r="C49" s="98">
        <v>0.62</v>
      </c>
      <c r="D49" s="98">
        <v>2.04</v>
      </c>
      <c r="E49" s="98">
        <v>-6.28</v>
      </c>
      <c r="F49" s="98">
        <v>-6.28</v>
      </c>
      <c r="G49" s="98">
        <v>0</v>
      </c>
    </row>
    <row r="50" spans="1:7" x14ac:dyDescent="0.25">
      <c r="A50" s="97">
        <v>39</v>
      </c>
      <c r="B50" s="98">
        <v>11.65</v>
      </c>
      <c r="C50" s="98">
        <v>0.63</v>
      </c>
      <c r="D50" s="98">
        <v>2.0699999999999998</v>
      </c>
      <c r="E50" s="98">
        <v>-6.28</v>
      </c>
      <c r="F50" s="98">
        <v>-6.28</v>
      </c>
      <c r="G50" s="98">
        <v>0</v>
      </c>
    </row>
    <row r="51" spans="1:7" x14ac:dyDescent="0.25">
      <c r="A51" s="97">
        <v>40</v>
      </c>
      <c r="B51" s="98">
        <v>11.82</v>
      </c>
      <c r="C51" s="98">
        <v>0.64</v>
      </c>
      <c r="D51" s="98">
        <v>2.09</v>
      </c>
      <c r="E51" s="98">
        <v>-6.27</v>
      </c>
      <c r="F51" s="98">
        <v>-6.27</v>
      </c>
      <c r="G51" s="98">
        <v>0</v>
      </c>
    </row>
    <row r="52" spans="1:7" x14ac:dyDescent="0.25">
      <c r="A52" s="97">
        <v>41</v>
      </c>
      <c r="B52" s="98">
        <v>11.99</v>
      </c>
      <c r="C52" s="98">
        <v>0.65</v>
      </c>
      <c r="D52" s="98">
        <v>2.12</v>
      </c>
      <c r="E52" s="98">
        <v>-6.27</v>
      </c>
      <c r="F52" s="98">
        <v>-6.27</v>
      </c>
      <c r="G52" s="98">
        <v>0</v>
      </c>
    </row>
    <row r="53" spans="1:7" x14ac:dyDescent="0.25">
      <c r="A53" s="97">
        <v>42</v>
      </c>
      <c r="B53" s="98">
        <v>12.17</v>
      </c>
      <c r="C53" s="98">
        <v>0.66</v>
      </c>
      <c r="D53" s="98">
        <v>2.14</v>
      </c>
      <c r="E53" s="98">
        <v>-6.27</v>
      </c>
      <c r="F53" s="98">
        <v>-6.27</v>
      </c>
      <c r="G53" s="98">
        <v>0</v>
      </c>
    </row>
    <row r="54" spans="1:7" x14ac:dyDescent="0.25">
      <c r="A54" s="97">
        <v>43</v>
      </c>
      <c r="B54" s="98">
        <v>12.35</v>
      </c>
      <c r="C54" s="98">
        <v>0.67</v>
      </c>
      <c r="D54" s="98">
        <v>2.16</v>
      </c>
      <c r="E54" s="98">
        <v>-6.26</v>
      </c>
      <c r="F54" s="98">
        <v>-6.26</v>
      </c>
      <c r="G54" s="98">
        <v>0</v>
      </c>
    </row>
    <row r="55" spans="1:7" x14ac:dyDescent="0.25">
      <c r="A55" s="97">
        <v>44</v>
      </c>
      <c r="B55" s="98">
        <v>12.53</v>
      </c>
      <c r="C55" s="98">
        <v>0.68</v>
      </c>
      <c r="D55" s="98">
        <v>2.1800000000000002</v>
      </c>
      <c r="E55" s="98">
        <v>-6.26</v>
      </c>
      <c r="F55" s="98">
        <v>-6.26</v>
      </c>
      <c r="G55" s="98">
        <v>0</v>
      </c>
    </row>
    <row r="56" spans="1:7" x14ac:dyDescent="0.25">
      <c r="A56" s="97">
        <v>45</v>
      </c>
      <c r="B56" s="98">
        <v>12.71</v>
      </c>
      <c r="C56" s="98">
        <v>0.7</v>
      </c>
      <c r="D56" s="98">
        <v>2.21</v>
      </c>
      <c r="E56" s="98">
        <v>-6.26</v>
      </c>
      <c r="F56" s="98">
        <v>-6.26</v>
      </c>
      <c r="G56" s="98">
        <v>0</v>
      </c>
    </row>
    <row r="57" spans="1:7" x14ac:dyDescent="0.25">
      <c r="A57" s="97">
        <v>46</v>
      </c>
      <c r="B57" s="98">
        <v>12.9</v>
      </c>
      <c r="C57" s="98">
        <v>0.71</v>
      </c>
      <c r="D57" s="98">
        <v>2.23</v>
      </c>
      <c r="E57" s="98">
        <v>-6.26</v>
      </c>
      <c r="F57" s="98">
        <v>-6.26</v>
      </c>
      <c r="G57" s="98">
        <v>0</v>
      </c>
    </row>
    <row r="58" spans="1:7" x14ac:dyDescent="0.25">
      <c r="A58" s="97">
        <v>47</v>
      </c>
      <c r="B58" s="98">
        <v>13.1</v>
      </c>
      <c r="C58" s="98">
        <v>0.72</v>
      </c>
      <c r="D58" s="98">
        <v>2.25</v>
      </c>
      <c r="E58" s="98">
        <v>-6.26</v>
      </c>
      <c r="F58" s="98">
        <v>-6.26</v>
      </c>
      <c r="G58" s="98">
        <v>0</v>
      </c>
    </row>
    <row r="59" spans="1:7" x14ac:dyDescent="0.25">
      <c r="A59" s="97">
        <v>48</v>
      </c>
      <c r="B59" s="98">
        <v>13.29</v>
      </c>
      <c r="C59" s="98">
        <v>0.73</v>
      </c>
      <c r="D59" s="98">
        <v>2.2599999999999998</v>
      </c>
      <c r="E59" s="98">
        <v>-6.25</v>
      </c>
      <c r="F59" s="98">
        <v>-6.25</v>
      </c>
      <c r="G59" s="98">
        <v>0</v>
      </c>
    </row>
    <row r="60" spans="1:7" x14ac:dyDescent="0.25">
      <c r="A60" s="97">
        <v>49</v>
      </c>
      <c r="B60" s="98">
        <v>13.49</v>
      </c>
      <c r="C60" s="98">
        <v>0.74</v>
      </c>
      <c r="D60" s="98">
        <v>2.2799999999999998</v>
      </c>
      <c r="E60" s="98">
        <v>-6.25</v>
      </c>
      <c r="F60" s="98">
        <v>-6.25</v>
      </c>
      <c r="G60" s="98">
        <v>0</v>
      </c>
    </row>
    <row r="61" spans="1:7" x14ac:dyDescent="0.25">
      <c r="A61" s="97">
        <v>50</v>
      </c>
      <c r="B61" s="98">
        <v>13.7</v>
      </c>
      <c r="C61" s="98">
        <v>0.76</v>
      </c>
      <c r="D61" s="98">
        <v>2.2999999999999998</v>
      </c>
      <c r="E61" s="98">
        <v>-6.25</v>
      </c>
      <c r="F61" s="98">
        <v>-6.25</v>
      </c>
      <c r="G61" s="98">
        <v>0</v>
      </c>
    </row>
    <row r="62" spans="1:7" x14ac:dyDescent="0.25">
      <c r="A62" s="97">
        <v>51</v>
      </c>
      <c r="B62" s="98">
        <v>13.91</v>
      </c>
      <c r="C62" s="98">
        <v>0.77</v>
      </c>
      <c r="D62" s="98">
        <v>2.31</v>
      </c>
      <c r="E62" s="98">
        <v>-6.25</v>
      </c>
      <c r="F62" s="98">
        <v>-6.25</v>
      </c>
      <c r="G62" s="98">
        <v>0</v>
      </c>
    </row>
    <row r="63" spans="1:7" x14ac:dyDescent="0.25">
      <c r="A63" s="97">
        <v>52</v>
      </c>
      <c r="B63" s="98">
        <v>14.12</v>
      </c>
      <c r="C63" s="98">
        <v>0.78</v>
      </c>
      <c r="D63" s="98">
        <v>2.33</v>
      </c>
      <c r="E63" s="98">
        <v>-6.25</v>
      </c>
      <c r="F63" s="98">
        <v>-6.25</v>
      </c>
      <c r="G63" s="98">
        <v>0</v>
      </c>
    </row>
    <row r="64" spans="1:7" x14ac:dyDescent="0.25">
      <c r="A64" s="97">
        <v>53</v>
      </c>
      <c r="B64" s="98">
        <v>14.34</v>
      </c>
      <c r="C64" s="98">
        <v>0.8</v>
      </c>
      <c r="D64" s="98">
        <v>2.34</v>
      </c>
      <c r="E64" s="98">
        <v>-6.26</v>
      </c>
      <c r="F64" s="98">
        <v>-6.26</v>
      </c>
      <c r="G64" s="98">
        <v>0</v>
      </c>
    </row>
    <row r="65" spans="1:7" x14ac:dyDescent="0.25">
      <c r="A65" s="97">
        <v>54</v>
      </c>
      <c r="B65" s="98">
        <v>14.56</v>
      </c>
      <c r="C65" s="98">
        <v>0.81</v>
      </c>
      <c r="D65" s="98">
        <v>2.35</v>
      </c>
      <c r="E65" s="98">
        <v>-6.26</v>
      </c>
      <c r="F65" s="98">
        <v>-6.26</v>
      </c>
      <c r="G65" s="98">
        <v>0</v>
      </c>
    </row>
    <row r="66" spans="1:7" x14ac:dyDescent="0.25">
      <c r="A66" s="97">
        <v>55</v>
      </c>
      <c r="B66" s="98">
        <v>14.79</v>
      </c>
      <c r="C66" s="98">
        <v>0.82</v>
      </c>
      <c r="D66" s="98">
        <v>2.36</v>
      </c>
      <c r="E66" s="98">
        <v>-6.26</v>
      </c>
      <c r="F66" s="98">
        <v>-6.26</v>
      </c>
      <c r="G66" s="98">
        <v>0</v>
      </c>
    </row>
    <row r="67" spans="1:7" x14ac:dyDescent="0.25">
      <c r="A67" s="97">
        <v>56</v>
      </c>
      <c r="B67" s="98">
        <v>15.03</v>
      </c>
      <c r="C67" s="98">
        <v>0.84</v>
      </c>
      <c r="D67" s="98">
        <v>2.37</v>
      </c>
      <c r="E67" s="98">
        <v>-6.26</v>
      </c>
      <c r="F67" s="98">
        <v>-6.26</v>
      </c>
      <c r="G67" s="98">
        <v>0</v>
      </c>
    </row>
    <row r="68" spans="1:7" x14ac:dyDescent="0.25">
      <c r="A68" s="97">
        <v>57</v>
      </c>
      <c r="B68" s="98">
        <v>15.27</v>
      </c>
      <c r="C68" s="98">
        <v>0.85</v>
      </c>
      <c r="D68" s="98">
        <v>2.38</v>
      </c>
      <c r="E68" s="98">
        <v>-6.27</v>
      </c>
      <c r="F68" s="98">
        <v>-6.27</v>
      </c>
      <c r="G68" s="98">
        <v>0</v>
      </c>
    </row>
    <row r="69" spans="1:7" x14ac:dyDescent="0.25">
      <c r="A69" s="97">
        <v>58</v>
      </c>
      <c r="B69" s="98">
        <v>15.52</v>
      </c>
      <c r="C69" s="98">
        <v>0.87</v>
      </c>
      <c r="D69" s="98">
        <v>2.38</v>
      </c>
      <c r="E69" s="98">
        <v>-6.27</v>
      </c>
      <c r="F69" s="98">
        <v>-6.27</v>
      </c>
      <c r="G69" s="98">
        <v>0</v>
      </c>
    </row>
    <row r="70" spans="1:7" x14ac:dyDescent="0.25">
      <c r="A70" s="97">
        <v>59</v>
      </c>
      <c r="B70" s="98">
        <v>15.78</v>
      </c>
      <c r="C70" s="98">
        <v>0.88</v>
      </c>
      <c r="D70" s="98">
        <v>2.38</v>
      </c>
      <c r="E70" s="98">
        <v>-6.28</v>
      </c>
      <c r="F70" s="98">
        <v>-6.28</v>
      </c>
      <c r="G70" s="98">
        <v>0</v>
      </c>
    </row>
    <row r="71" spans="1:7" x14ac:dyDescent="0.25">
      <c r="A71" s="97">
        <v>60</v>
      </c>
      <c r="B71" s="98">
        <v>16.05</v>
      </c>
      <c r="C71" s="98">
        <v>0.9</v>
      </c>
      <c r="D71" s="98">
        <v>2.38</v>
      </c>
      <c r="E71" s="98">
        <v>-6.53</v>
      </c>
      <c r="F71" s="98">
        <v>-6.53</v>
      </c>
      <c r="G71" s="98">
        <v>0</v>
      </c>
    </row>
    <row r="72" spans="1:7" x14ac:dyDescent="0.25">
      <c r="A72" s="97">
        <v>61</v>
      </c>
      <c r="B72" s="98">
        <v>16.329999999999998</v>
      </c>
      <c r="C72" s="98">
        <v>0.91</v>
      </c>
      <c r="D72" s="98">
        <v>2.37</v>
      </c>
      <c r="E72" s="98">
        <v>-5.65</v>
      </c>
      <c r="F72" s="98">
        <v>-5.65</v>
      </c>
      <c r="G72" s="98">
        <v>0</v>
      </c>
    </row>
    <row r="73" spans="1:7" x14ac:dyDescent="0.25">
      <c r="A73" s="97">
        <v>62</v>
      </c>
      <c r="B73" s="98">
        <v>16.62</v>
      </c>
      <c r="C73" s="98">
        <v>0.93</v>
      </c>
      <c r="D73" s="98">
        <v>2.36</v>
      </c>
      <c r="E73" s="98">
        <v>-4.75</v>
      </c>
      <c r="F73" s="98">
        <v>-4.75</v>
      </c>
      <c r="G73" s="98">
        <v>0</v>
      </c>
    </row>
    <row r="74" spans="1:7" x14ac:dyDescent="0.25">
      <c r="A74" s="97">
        <v>63</v>
      </c>
      <c r="B74" s="98">
        <v>16.93</v>
      </c>
      <c r="C74" s="98">
        <v>0.94</v>
      </c>
      <c r="D74" s="98">
        <v>2.35</v>
      </c>
      <c r="E74" s="98">
        <v>-3.84</v>
      </c>
      <c r="F74" s="98">
        <v>-3.84</v>
      </c>
      <c r="G74" s="98">
        <v>0</v>
      </c>
    </row>
    <row r="75" spans="1:7" x14ac:dyDescent="0.25">
      <c r="A75" s="97">
        <v>64</v>
      </c>
      <c r="B75" s="98">
        <v>17.25</v>
      </c>
      <c r="C75" s="98">
        <v>0.96</v>
      </c>
      <c r="D75" s="98">
        <v>2.33</v>
      </c>
      <c r="E75" s="98">
        <v>-2.91</v>
      </c>
      <c r="F75" s="98">
        <v>-2.91</v>
      </c>
      <c r="G75" s="98">
        <v>0</v>
      </c>
    </row>
    <row r="76" spans="1:7" x14ac:dyDescent="0.25">
      <c r="A76" s="97">
        <v>65</v>
      </c>
      <c r="B76" s="98">
        <v>17.59</v>
      </c>
      <c r="C76" s="98">
        <v>0.98</v>
      </c>
      <c r="D76" s="98">
        <v>2.31</v>
      </c>
      <c r="E76" s="98">
        <v>-1.96</v>
      </c>
      <c r="F76" s="98">
        <v>-1.96</v>
      </c>
      <c r="G76" s="98">
        <v>0</v>
      </c>
    </row>
    <row r="77" spans="1:7" x14ac:dyDescent="0.25">
      <c r="A77" s="97">
        <v>66</v>
      </c>
      <c r="B77" s="98">
        <v>17.95</v>
      </c>
      <c r="C77" s="98">
        <v>0.99</v>
      </c>
      <c r="D77" s="98">
        <v>2.2799999999999998</v>
      </c>
      <c r="E77" s="98">
        <v>-0.99</v>
      </c>
      <c r="F77" s="98">
        <v>-0.99</v>
      </c>
      <c r="G77" s="98">
        <v>0</v>
      </c>
    </row>
  </sheetData>
  <sheetProtection algorithmName="SHA-512" hashValue="jTV9n1sGyC1r9KaRJU2FxgS2I/ZcAt7ZFSY4vKoYEq3wy8/SFsT/08uUS0Bi0WFU5Z2leQygzKuFt2BELFaGtg==" saltValue="TkD6KriEkbS7w8AzogNoqQ==" spinCount="100000" sheet="1" objects="1" scenarios="1"/>
  <conditionalFormatting sqref="A6 A8:A21">
    <cfRule type="expression" dxfId="959" priority="23" stopIfTrue="1">
      <formula>MOD(ROW(),2)=0</formula>
    </cfRule>
    <cfRule type="expression" dxfId="958" priority="24" stopIfTrue="1">
      <formula>MOD(ROW(),2)&lt;&gt;0</formula>
    </cfRule>
  </conditionalFormatting>
  <conditionalFormatting sqref="B6:G16 C17:G21">
    <cfRule type="expression" dxfId="957" priority="25" stopIfTrue="1">
      <formula>MOD(ROW(),2)=0</formula>
    </cfRule>
    <cfRule type="expression" dxfId="956" priority="26" stopIfTrue="1">
      <formula>MOD(ROW(),2)&lt;&gt;0</formula>
    </cfRule>
  </conditionalFormatting>
  <conditionalFormatting sqref="B17">
    <cfRule type="expression" dxfId="955" priority="17" stopIfTrue="1">
      <formula>MOD(ROW(),2)=0</formula>
    </cfRule>
    <cfRule type="expression" dxfId="954" priority="18" stopIfTrue="1">
      <formula>MOD(ROW(),2)&lt;&gt;0</formula>
    </cfRule>
  </conditionalFormatting>
  <conditionalFormatting sqref="A7">
    <cfRule type="expression" dxfId="953" priority="15" stopIfTrue="1">
      <formula>MOD(ROW(),2)=0</formula>
    </cfRule>
    <cfRule type="expression" dxfId="952" priority="16" stopIfTrue="1">
      <formula>MOD(ROW(),2)&lt;&gt;0</formula>
    </cfRule>
  </conditionalFormatting>
  <conditionalFormatting sqref="A26:A77">
    <cfRule type="expression" dxfId="951" priority="3" stopIfTrue="1">
      <formula>MOD(ROW(),2)=0</formula>
    </cfRule>
    <cfRule type="expression" dxfId="950" priority="4" stopIfTrue="1">
      <formula>MOD(ROW(),2)&lt;&gt;0</formula>
    </cfRule>
  </conditionalFormatting>
  <conditionalFormatting sqref="B26:G77">
    <cfRule type="expression" dxfId="949" priority="5" stopIfTrue="1">
      <formula>MOD(ROW(),2)=0</formula>
    </cfRule>
    <cfRule type="expression" dxfId="948" priority="6" stopIfTrue="1">
      <formula>MOD(ROW(),2)&lt;&gt;0</formula>
    </cfRule>
  </conditionalFormatting>
  <conditionalFormatting sqref="B18:B21">
    <cfRule type="expression" dxfId="947" priority="1" stopIfTrue="1">
      <formula>MOD(ROW(),2)=0</formula>
    </cfRule>
    <cfRule type="expression" dxfId="946" priority="2" stopIfTrue="1">
      <formula>MOD(ROW(),2)&lt;&gt;0</formula>
    </cfRule>
  </conditionalFormatting>
  <hyperlinks>
    <hyperlink ref="B24" location="Assumptions!A1" display="Assumptions" xr:uid="{4F568B89-E452-4EF8-B9A3-C5FA250C236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7"/>
  <dimension ref="A1:I78"/>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x-207</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306</v>
      </c>
      <c r="C10" s="80"/>
      <c r="D10" s="80"/>
      <c r="E10" s="80"/>
      <c r="F10" s="80"/>
      <c r="G10" s="80"/>
    </row>
    <row r="11" spans="1:9" x14ac:dyDescent="0.25">
      <c r="A11" s="81" t="s">
        <v>22</v>
      </c>
      <c r="B11" s="80" t="s">
        <v>288</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207</v>
      </c>
      <c r="C14" s="80"/>
      <c r="D14" s="80"/>
      <c r="E14" s="80"/>
      <c r="F14" s="80"/>
      <c r="G14" s="80"/>
    </row>
    <row r="15" spans="1:9" x14ac:dyDescent="0.25">
      <c r="A15" s="81" t="s">
        <v>53</v>
      </c>
      <c r="B15" s="80" t="s">
        <v>305</v>
      </c>
      <c r="C15" s="80"/>
      <c r="D15" s="80"/>
      <c r="E15" s="80"/>
      <c r="F15" s="80"/>
      <c r="G15" s="80"/>
    </row>
    <row r="16" spans="1:9" x14ac:dyDescent="0.25">
      <c r="A16" s="81" t="s">
        <v>54</v>
      </c>
      <c r="B16" s="80" t="s">
        <v>304</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8</v>
      </c>
      <c r="C27" s="98">
        <v>0.42</v>
      </c>
      <c r="D27" s="98">
        <v>1.36</v>
      </c>
      <c r="E27" s="98">
        <v>-2.72</v>
      </c>
      <c r="F27" s="98">
        <v>-2.72</v>
      </c>
      <c r="G27" s="98">
        <v>0</v>
      </c>
    </row>
    <row r="28" spans="1:7" x14ac:dyDescent="0.25">
      <c r="A28" s="97">
        <v>17</v>
      </c>
      <c r="B28" s="98">
        <v>8.11</v>
      </c>
      <c r="C28" s="98">
        <v>0.43</v>
      </c>
      <c r="D28" s="98">
        <v>1.43</v>
      </c>
      <c r="E28" s="98">
        <v>-2.72</v>
      </c>
      <c r="F28" s="98">
        <v>-2.72</v>
      </c>
      <c r="G28" s="98">
        <v>0</v>
      </c>
    </row>
    <row r="29" spans="1:7" x14ac:dyDescent="0.25">
      <c r="A29" s="97">
        <v>18</v>
      </c>
      <c r="B29" s="98">
        <v>8.23</v>
      </c>
      <c r="C29" s="98">
        <v>0.43</v>
      </c>
      <c r="D29" s="98">
        <v>1.51</v>
      </c>
      <c r="E29" s="98">
        <v>-2.72</v>
      </c>
      <c r="F29" s="98">
        <v>-2.72</v>
      </c>
      <c r="G29" s="98">
        <v>0</v>
      </c>
    </row>
    <row r="30" spans="1:7" x14ac:dyDescent="0.25">
      <c r="A30" s="97">
        <v>19</v>
      </c>
      <c r="B30" s="98">
        <v>8.34</v>
      </c>
      <c r="C30" s="98">
        <v>0.44</v>
      </c>
      <c r="D30" s="98">
        <v>1.56</v>
      </c>
      <c r="E30" s="98">
        <v>-2.71</v>
      </c>
      <c r="F30" s="98">
        <v>-2.71</v>
      </c>
      <c r="G30" s="98">
        <v>0</v>
      </c>
    </row>
    <row r="31" spans="1:7" x14ac:dyDescent="0.25">
      <c r="A31" s="97">
        <v>20</v>
      </c>
      <c r="B31" s="98">
        <v>8.4600000000000009</v>
      </c>
      <c r="C31" s="98">
        <v>0.45</v>
      </c>
      <c r="D31" s="98">
        <v>1.58</v>
      </c>
      <c r="E31" s="98">
        <v>-2.71</v>
      </c>
      <c r="F31" s="98">
        <v>-2.71</v>
      </c>
      <c r="G31" s="98">
        <v>0</v>
      </c>
    </row>
    <row r="32" spans="1:7" x14ac:dyDescent="0.25">
      <c r="A32" s="97">
        <v>21</v>
      </c>
      <c r="B32" s="98">
        <v>8.58</v>
      </c>
      <c r="C32" s="98">
        <v>0.46</v>
      </c>
      <c r="D32" s="98">
        <v>1.61</v>
      </c>
      <c r="E32" s="98">
        <v>-2.71</v>
      </c>
      <c r="F32" s="98">
        <v>-2.71</v>
      </c>
      <c r="G32" s="98">
        <v>0</v>
      </c>
    </row>
    <row r="33" spans="1:7" x14ac:dyDescent="0.25">
      <c r="A33" s="97">
        <v>22</v>
      </c>
      <c r="B33" s="98">
        <v>8.6999999999999993</v>
      </c>
      <c r="C33" s="98">
        <v>0.46</v>
      </c>
      <c r="D33" s="98">
        <v>1.63</v>
      </c>
      <c r="E33" s="98">
        <v>-2.71</v>
      </c>
      <c r="F33" s="98">
        <v>-2.71</v>
      </c>
      <c r="G33" s="98">
        <v>0</v>
      </c>
    </row>
    <row r="34" spans="1:7" x14ac:dyDescent="0.25">
      <c r="A34" s="97">
        <v>23</v>
      </c>
      <c r="B34" s="98">
        <v>8.83</v>
      </c>
      <c r="C34" s="98">
        <v>0.47</v>
      </c>
      <c r="D34" s="98">
        <v>1.66</v>
      </c>
      <c r="E34" s="98">
        <v>-2.7</v>
      </c>
      <c r="F34" s="98">
        <v>-2.7</v>
      </c>
      <c r="G34" s="98">
        <v>0</v>
      </c>
    </row>
    <row r="35" spans="1:7" x14ac:dyDescent="0.25">
      <c r="A35" s="97">
        <v>24</v>
      </c>
      <c r="B35" s="98">
        <v>8.9499999999999993</v>
      </c>
      <c r="C35" s="98">
        <v>0.48</v>
      </c>
      <c r="D35" s="98">
        <v>1.69</v>
      </c>
      <c r="E35" s="98">
        <v>-2.7</v>
      </c>
      <c r="F35" s="98">
        <v>-2.7</v>
      </c>
      <c r="G35" s="98">
        <v>0</v>
      </c>
    </row>
    <row r="36" spans="1:7" x14ac:dyDescent="0.25">
      <c r="A36" s="97">
        <v>25</v>
      </c>
      <c r="B36" s="98">
        <v>9.08</v>
      </c>
      <c r="C36" s="98">
        <v>0.49</v>
      </c>
      <c r="D36" s="98">
        <v>1.71</v>
      </c>
      <c r="E36" s="98">
        <v>-2.7</v>
      </c>
      <c r="F36" s="98">
        <v>-2.7</v>
      </c>
      <c r="G36" s="98">
        <v>0</v>
      </c>
    </row>
    <row r="37" spans="1:7" x14ac:dyDescent="0.25">
      <c r="A37" s="97">
        <v>26</v>
      </c>
      <c r="B37" s="98">
        <v>9.2100000000000009</v>
      </c>
      <c r="C37" s="98">
        <v>0.5</v>
      </c>
      <c r="D37" s="98">
        <v>1.74</v>
      </c>
      <c r="E37" s="98">
        <v>-2.69</v>
      </c>
      <c r="F37" s="98">
        <v>-2.69</v>
      </c>
      <c r="G37" s="98">
        <v>0</v>
      </c>
    </row>
    <row r="38" spans="1:7" x14ac:dyDescent="0.25">
      <c r="A38" s="97">
        <v>27</v>
      </c>
      <c r="B38" s="98">
        <v>9.34</v>
      </c>
      <c r="C38" s="98">
        <v>0.51</v>
      </c>
      <c r="D38" s="98">
        <v>1.77</v>
      </c>
      <c r="E38" s="98">
        <v>-2.69</v>
      </c>
      <c r="F38" s="98">
        <v>-2.69</v>
      </c>
      <c r="G38" s="98">
        <v>0</v>
      </c>
    </row>
    <row r="39" spans="1:7" x14ac:dyDescent="0.25">
      <c r="A39" s="97">
        <v>28</v>
      </c>
      <c r="B39" s="98">
        <v>9.4700000000000006</v>
      </c>
      <c r="C39" s="98">
        <v>0.51</v>
      </c>
      <c r="D39" s="98">
        <v>1.8</v>
      </c>
      <c r="E39" s="98">
        <v>-2.69</v>
      </c>
      <c r="F39" s="98">
        <v>-2.69</v>
      </c>
      <c r="G39" s="98">
        <v>0</v>
      </c>
    </row>
    <row r="40" spans="1:7" x14ac:dyDescent="0.25">
      <c r="A40" s="97">
        <v>29</v>
      </c>
      <c r="B40" s="98">
        <v>9.61</v>
      </c>
      <c r="C40" s="98">
        <v>0.52</v>
      </c>
      <c r="D40" s="98">
        <v>1.82</v>
      </c>
      <c r="E40" s="98">
        <v>-2.69</v>
      </c>
      <c r="F40" s="98">
        <v>-2.69</v>
      </c>
      <c r="G40" s="98">
        <v>0</v>
      </c>
    </row>
    <row r="41" spans="1:7" x14ac:dyDescent="0.25">
      <c r="A41" s="97">
        <v>30</v>
      </c>
      <c r="B41" s="98">
        <v>9.74</v>
      </c>
      <c r="C41" s="98">
        <v>0.53</v>
      </c>
      <c r="D41" s="98">
        <v>1.85</v>
      </c>
      <c r="E41" s="98">
        <v>-2.68</v>
      </c>
      <c r="F41" s="98">
        <v>-2.68</v>
      </c>
      <c r="G41" s="98">
        <v>0</v>
      </c>
    </row>
    <row r="42" spans="1:7" x14ac:dyDescent="0.25">
      <c r="A42" s="97">
        <v>31</v>
      </c>
      <c r="B42" s="98">
        <v>9.8800000000000008</v>
      </c>
      <c r="C42" s="98">
        <v>0.54</v>
      </c>
      <c r="D42" s="98">
        <v>1.88</v>
      </c>
      <c r="E42" s="98">
        <v>-2.68</v>
      </c>
      <c r="F42" s="98">
        <v>-2.68</v>
      </c>
      <c r="G42" s="98">
        <v>0</v>
      </c>
    </row>
    <row r="43" spans="1:7" x14ac:dyDescent="0.25">
      <c r="A43" s="97">
        <v>32</v>
      </c>
      <c r="B43" s="98">
        <v>10.02</v>
      </c>
      <c r="C43" s="98">
        <v>0.55000000000000004</v>
      </c>
      <c r="D43" s="98">
        <v>1.9</v>
      </c>
      <c r="E43" s="98">
        <v>-2.68</v>
      </c>
      <c r="F43" s="98">
        <v>-2.68</v>
      </c>
      <c r="G43" s="98">
        <v>0</v>
      </c>
    </row>
    <row r="44" spans="1:7" x14ac:dyDescent="0.25">
      <c r="A44" s="97">
        <v>33</v>
      </c>
      <c r="B44" s="98">
        <v>10.17</v>
      </c>
      <c r="C44" s="98">
        <v>0.56000000000000005</v>
      </c>
      <c r="D44" s="98">
        <v>1.93</v>
      </c>
      <c r="E44" s="98">
        <v>-2.68</v>
      </c>
      <c r="F44" s="98">
        <v>-2.68</v>
      </c>
      <c r="G44" s="98">
        <v>0</v>
      </c>
    </row>
    <row r="45" spans="1:7" x14ac:dyDescent="0.25">
      <c r="A45" s="97">
        <v>34</v>
      </c>
      <c r="B45" s="98">
        <v>10.31</v>
      </c>
      <c r="C45" s="98">
        <v>0.56999999999999995</v>
      </c>
      <c r="D45" s="98">
        <v>1.95</v>
      </c>
      <c r="E45" s="98">
        <v>-2.68</v>
      </c>
      <c r="F45" s="98">
        <v>-2.68</v>
      </c>
      <c r="G45" s="98">
        <v>0</v>
      </c>
    </row>
    <row r="46" spans="1:7" x14ac:dyDescent="0.25">
      <c r="A46" s="97">
        <v>35</v>
      </c>
      <c r="B46" s="98">
        <v>10.46</v>
      </c>
      <c r="C46" s="98">
        <v>0.57999999999999996</v>
      </c>
      <c r="D46" s="98">
        <v>1.98</v>
      </c>
      <c r="E46" s="98">
        <v>-2.67</v>
      </c>
      <c r="F46" s="98">
        <v>-2.67</v>
      </c>
      <c r="G46" s="98">
        <v>0</v>
      </c>
    </row>
    <row r="47" spans="1:7" x14ac:dyDescent="0.25">
      <c r="A47" s="97">
        <v>36</v>
      </c>
      <c r="B47" s="98">
        <v>10.61</v>
      </c>
      <c r="C47" s="98">
        <v>0.59</v>
      </c>
      <c r="D47" s="98">
        <v>2.0099999999999998</v>
      </c>
      <c r="E47" s="98">
        <v>-2.67</v>
      </c>
      <c r="F47" s="98">
        <v>-2.67</v>
      </c>
      <c r="G47" s="98">
        <v>0</v>
      </c>
    </row>
    <row r="48" spans="1:7" x14ac:dyDescent="0.25">
      <c r="A48" s="97">
        <v>37</v>
      </c>
      <c r="B48" s="98">
        <v>10.76</v>
      </c>
      <c r="C48" s="98">
        <v>0.6</v>
      </c>
      <c r="D48" s="98">
        <v>2.0299999999999998</v>
      </c>
      <c r="E48" s="98">
        <v>-2.67</v>
      </c>
      <c r="F48" s="98">
        <v>-2.67</v>
      </c>
      <c r="G48" s="98">
        <v>0</v>
      </c>
    </row>
    <row r="49" spans="1:7" x14ac:dyDescent="0.25">
      <c r="A49" s="97">
        <v>38</v>
      </c>
      <c r="B49" s="98">
        <v>10.92</v>
      </c>
      <c r="C49" s="98">
        <v>0.61</v>
      </c>
      <c r="D49" s="98">
        <v>2.06</v>
      </c>
      <c r="E49" s="98">
        <v>-2.67</v>
      </c>
      <c r="F49" s="98">
        <v>-2.67</v>
      </c>
      <c r="G49" s="98">
        <v>0</v>
      </c>
    </row>
    <row r="50" spans="1:7" x14ac:dyDescent="0.25">
      <c r="A50" s="97">
        <v>39</v>
      </c>
      <c r="B50" s="98">
        <v>11.07</v>
      </c>
      <c r="C50" s="98">
        <v>0.62</v>
      </c>
      <c r="D50" s="98">
        <v>2.08</v>
      </c>
      <c r="E50" s="98">
        <v>-2.67</v>
      </c>
      <c r="F50" s="98">
        <v>-2.67</v>
      </c>
      <c r="G50" s="98">
        <v>0</v>
      </c>
    </row>
    <row r="51" spans="1:7" x14ac:dyDescent="0.25">
      <c r="A51" s="97">
        <v>40</v>
      </c>
      <c r="B51" s="98">
        <v>11.23</v>
      </c>
      <c r="C51" s="98">
        <v>0.63</v>
      </c>
      <c r="D51" s="98">
        <v>2.11</v>
      </c>
      <c r="E51" s="98">
        <v>-2.67</v>
      </c>
      <c r="F51" s="98">
        <v>-2.67</v>
      </c>
      <c r="G51" s="98">
        <v>0</v>
      </c>
    </row>
    <row r="52" spans="1:7" x14ac:dyDescent="0.25">
      <c r="A52" s="97">
        <v>41</v>
      </c>
      <c r="B52" s="98">
        <v>11.4</v>
      </c>
      <c r="C52" s="98">
        <v>0.64</v>
      </c>
      <c r="D52" s="98">
        <v>2.13</v>
      </c>
      <c r="E52" s="98">
        <v>-2.67</v>
      </c>
      <c r="F52" s="98">
        <v>-2.67</v>
      </c>
      <c r="G52" s="98">
        <v>0</v>
      </c>
    </row>
    <row r="53" spans="1:7" x14ac:dyDescent="0.25">
      <c r="A53" s="97">
        <v>42</v>
      </c>
      <c r="B53" s="98">
        <v>11.56</v>
      </c>
      <c r="C53" s="98">
        <v>0.65</v>
      </c>
      <c r="D53" s="98">
        <v>2.16</v>
      </c>
      <c r="E53" s="98">
        <v>-2.67</v>
      </c>
      <c r="F53" s="98">
        <v>-2.67</v>
      </c>
      <c r="G53" s="98">
        <v>0</v>
      </c>
    </row>
    <row r="54" spans="1:7" x14ac:dyDescent="0.25">
      <c r="A54" s="97">
        <v>43</v>
      </c>
      <c r="B54" s="98">
        <v>11.73</v>
      </c>
      <c r="C54" s="98">
        <v>0.66</v>
      </c>
      <c r="D54" s="98">
        <v>2.1800000000000002</v>
      </c>
      <c r="E54" s="98">
        <v>-2.67</v>
      </c>
      <c r="F54" s="98">
        <v>-2.67</v>
      </c>
      <c r="G54" s="98">
        <v>0</v>
      </c>
    </row>
    <row r="55" spans="1:7" x14ac:dyDescent="0.25">
      <c r="A55" s="97">
        <v>44</v>
      </c>
      <c r="B55" s="98">
        <v>11.9</v>
      </c>
      <c r="C55" s="98">
        <v>0.67</v>
      </c>
      <c r="D55" s="98">
        <v>2.2000000000000002</v>
      </c>
      <c r="E55" s="98">
        <v>-2.67</v>
      </c>
      <c r="F55" s="98">
        <v>-2.67</v>
      </c>
      <c r="G55" s="98">
        <v>0</v>
      </c>
    </row>
    <row r="56" spans="1:7" x14ac:dyDescent="0.25">
      <c r="A56" s="97">
        <v>45</v>
      </c>
      <c r="B56" s="98">
        <v>12.07</v>
      </c>
      <c r="C56" s="98">
        <v>0.68</v>
      </c>
      <c r="D56" s="98">
        <v>2.2200000000000002</v>
      </c>
      <c r="E56" s="98">
        <v>-2.67</v>
      </c>
      <c r="F56" s="98">
        <v>-2.67</v>
      </c>
      <c r="G56" s="98">
        <v>0</v>
      </c>
    </row>
    <row r="57" spans="1:7" x14ac:dyDescent="0.25">
      <c r="A57" s="97">
        <v>46</v>
      </c>
      <c r="B57" s="98">
        <v>12.25</v>
      </c>
      <c r="C57" s="98">
        <v>0.7</v>
      </c>
      <c r="D57" s="98">
        <v>2.2400000000000002</v>
      </c>
      <c r="E57" s="98">
        <v>-2.67</v>
      </c>
      <c r="F57" s="98">
        <v>-2.67</v>
      </c>
      <c r="G57" s="98">
        <v>0</v>
      </c>
    </row>
    <row r="58" spans="1:7" x14ac:dyDescent="0.25">
      <c r="A58" s="97">
        <v>47</v>
      </c>
      <c r="B58" s="98">
        <v>12.43</v>
      </c>
      <c r="C58" s="98">
        <v>0.71</v>
      </c>
      <c r="D58" s="98">
        <v>2.2599999999999998</v>
      </c>
      <c r="E58" s="98">
        <v>-2.67</v>
      </c>
      <c r="F58" s="98">
        <v>-2.67</v>
      </c>
      <c r="G58" s="98">
        <v>0</v>
      </c>
    </row>
    <row r="59" spans="1:7" x14ac:dyDescent="0.25">
      <c r="A59" s="97">
        <v>48</v>
      </c>
      <c r="B59" s="98">
        <v>12.62</v>
      </c>
      <c r="C59" s="98">
        <v>0.72</v>
      </c>
      <c r="D59" s="98">
        <v>2.2799999999999998</v>
      </c>
      <c r="E59" s="98">
        <v>-2.67</v>
      </c>
      <c r="F59" s="98">
        <v>-2.67</v>
      </c>
      <c r="G59" s="98">
        <v>0</v>
      </c>
    </row>
    <row r="60" spans="1:7" x14ac:dyDescent="0.25">
      <c r="A60" s="97">
        <v>49</v>
      </c>
      <c r="B60" s="98">
        <v>12.81</v>
      </c>
      <c r="C60" s="98">
        <v>0.73</v>
      </c>
      <c r="D60" s="98">
        <v>2.2999999999999998</v>
      </c>
      <c r="E60" s="98">
        <v>-2.67</v>
      </c>
      <c r="F60" s="98">
        <v>-2.67</v>
      </c>
      <c r="G60" s="98">
        <v>0</v>
      </c>
    </row>
    <row r="61" spans="1:7" x14ac:dyDescent="0.25">
      <c r="A61" s="97">
        <v>50</v>
      </c>
      <c r="B61" s="98">
        <v>13</v>
      </c>
      <c r="C61" s="98">
        <v>0.74</v>
      </c>
      <c r="D61" s="98">
        <v>2.3199999999999998</v>
      </c>
      <c r="E61" s="98">
        <v>-2.67</v>
      </c>
      <c r="F61" s="98">
        <v>-2.67</v>
      </c>
      <c r="G61" s="98">
        <v>0</v>
      </c>
    </row>
    <row r="62" spans="1:7" x14ac:dyDescent="0.25">
      <c r="A62" s="97">
        <v>51</v>
      </c>
      <c r="B62" s="98">
        <v>13.2</v>
      </c>
      <c r="C62" s="98">
        <v>0.76</v>
      </c>
      <c r="D62" s="98">
        <v>2.33</v>
      </c>
      <c r="E62" s="98">
        <v>-2.68</v>
      </c>
      <c r="F62" s="98">
        <v>-2.68</v>
      </c>
      <c r="G62" s="98">
        <v>0</v>
      </c>
    </row>
    <row r="63" spans="1:7" x14ac:dyDescent="0.25">
      <c r="A63" s="97">
        <v>52</v>
      </c>
      <c r="B63" s="98">
        <v>13.4</v>
      </c>
      <c r="C63" s="98">
        <v>0.77</v>
      </c>
      <c r="D63" s="98">
        <v>2.35</v>
      </c>
      <c r="E63" s="98">
        <v>-2.68</v>
      </c>
      <c r="F63" s="98">
        <v>-2.68</v>
      </c>
      <c r="G63" s="98">
        <v>0</v>
      </c>
    </row>
    <row r="64" spans="1:7" x14ac:dyDescent="0.25">
      <c r="A64" s="97">
        <v>53</v>
      </c>
      <c r="B64" s="98">
        <v>13.6</v>
      </c>
      <c r="C64" s="98">
        <v>0.78</v>
      </c>
      <c r="D64" s="98">
        <v>2.36</v>
      </c>
      <c r="E64" s="98">
        <v>-2.68</v>
      </c>
      <c r="F64" s="98">
        <v>-2.68</v>
      </c>
      <c r="G64" s="98">
        <v>0</v>
      </c>
    </row>
    <row r="65" spans="1:7" x14ac:dyDescent="0.25">
      <c r="A65" s="97">
        <v>54</v>
      </c>
      <c r="B65" s="98">
        <v>13.81</v>
      </c>
      <c r="C65" s="98">
        <v>0.8</v>
      </c>
      <c r="D65" s="98">
        <v>2.37</v>
      </c>
      <c r="E65" s="98">
        <v>-2.69</v>
      </c>
      <c r="F65" s="98">
        <v>-2.69</v>
      </c>
      <c r="G65" s="98">
        <v>0</v>
      </c>
    </row>
    <row r="66" spans="1:7" x14ac:dyDescent="0.25">
      <c r="A66" s="97">
        <v>55</v>
      </c>
      <c r="B66" s="98">
        <v>14.03</v>
      </c>
      <c r="C66" s="98">
        <v>0.81</v>
      </c>
      <c r="D66" s="98">
        <v>2.38</v>
      </c>
      <c r="E66" s="98">
        <v>-2.69</v>
      </c>
      <c r="F66" s="98">
        <v>-2.69</v>
      </c>
      <c r="G66" s="98">
        <v>0</v>
      </c>
    </row>
    <row r="67" spans="1:7" x14ac:dyDescent="0.25">
      <c r="A67" s="97">
        <v>56</v>
      </c>
      <c r="B67" s="98">
        <v>14.25</v>
      </c>
      <c r="C67" s="98">
        <v>0.82</v>
      </c>
      <c r="D67" s="98">
        <v>2.39</v>
      </c>
      <c r="E67" s="98">
        <v>-2.7</v>
      </c>
      <c r="F67" s="98">
        <v>-2.7</v>
      </c>
      <c r="G67" s="98">
        <v>0</v>
      </c>
    </row>
    <row r="68" spans="1:7" x14ac:dyDescent="0.25">
      <c r="A68" s="97">
        <v>57</v>
      </c>
      <c r="B68" s="98">
        <v>14.48</v>
      </c>
      <c r="C68" s="98">
        <v>0.84</v>
      </c>
      <c r="D68" s="98">
        <v>2.4</v>
      </c>
      <c r="E68" s="98">
        <v>-2.7</v>
      </c>
      <c r="F68" s="98">
        <v>-2.7</v>
      </c>
      <c r="G68" s="98">
        <v>0</v>
      </c>
    </row>
    <row r="69" spans="1:7" x14ac:dyDescent="0.25">
      <c r="A69" s="97">
        <v>58</v>
      </c>
      <c r="B69" s="98">
        <v>14.72</v>
      </c>
      <c r="C69" s="98">
        <v>0.85</v>
      </c>
      <c r="D69" s="98">
        <v>2.4</v>
      </c>
      <c r="E69" s="98">
        <v>-2.71</v>
      </c>
      <c r="F69" s="98">
        <v>-2.71</v>
      </c>
      <c r="G69" s="98">
        <v>0</v>
      </c>
    </row>
    <row r="70" spans="1:7" x14ac:dyDescent="0.25">
      <c r="A70" s="97">
        <v>59</v>
      </c>
      <c r="B70" s="98">
        <v>14.96</v>
      </c>
      <c r="C70" s="98">
        <v>0.87</v>
      </c>
      <c r="D70" s="98">
        <v>2.4</v>
      </c>
      <c r="E70" s="98">
        <v>-2.72</v>
      </c>
      <c r="F70" s="98">
        <v>-2.72</v>
      </c>
      <c r="G70" s="98">
        <v>0</v>
      </c>
    </row>
    <row r="71" spans="1:7" x14ac:dyDescent="0.25">
      <c r="A71" s="97">
        <v>60</v>
      </c>
      <c r="B71" s="98">
        <v>15.21</v>
      </c>
      <c r="C71" s="98">
        <v>0.88</v>
      </c>
      <c r="D71" s="98">
        <v>2.4</v>
      </c>
      <c r="E71" s="98">
        <v>-2.72</v>
      </c>
      <c r="F71" s="98">
        <v>-2.72</v>
      </c>
      <c r="G71" s="98">
        <v>0</v>
      </c>
    </row>
    <row r="72" spans="1:7" x14ac:dyDescent="0.25">
      <c r="A72" s="97">
        <v>61</v>
      </c>
      <c r="B72" s="98">
        <v>15.48</v>
      </c>
      <c r="C72" s="98">
        <v>0.9</v>
      </c>
      <c r="D72" s="98">
        <v>2.39</v>
      </c>
      <c r="E72" s="98">
        <v>-2.73</v>
      </c>
      <c r="F72" s="98">
        <v>-2.73</v>
      </c>
      <c r="G72" s="98">
        <v>0</v>
      </c>
    </row>
    <row r="73" spans="1:7" x14ac:dyDescent="0.25">
      <c r="A73" s="97">
        <v>62</v>
      </c>
      <c r="B73" s="98">
        <v>15.75</v>
      </c>
      <c r="C73" s="98">
        <v>0.91</v>
      </c>
      <c r="D73" s="98">
        <v>2.39</v>
      </c>
      <c r="E73" s="98">
        <v>-2.74</v>
      </c>
      <c r="F73" s="98">
        <v>-2.74</v>
      </c>
      <c r="G73" s="98">
        <v>0</v>
      </c>
    </row>
    <row r="74" spans="1:7" x14ac:dyDescent="0.25">
      <c r="A74" s="97">
        <v>63</v>
      </c>
      <c r="B74" s="98">
        <v>16.04</v>
      </c>
      <c r="C74" s="98">
        <v>0.93</v>
      </c>
      <c r="D74" s="98">
        <v>2.37</v>
      </c>
      <c r="E74" s="98">
        <v>-2.76</v>
      </c>
      <c r="F74" s="98">
        <v>-2.76</v>
      </c>
      <c r="G74" s="98">
        <v>0</v>
      </c>
    </row>
    <row r="75" spans="1:7" x14ac:dyDescent="0.25">
      <c r="A75" s="97">
        <v>64</v>
      </c>
      <c r="B75" s="98">
        <v>16.34</v>
      </c>
      <c r="C75" s="98">
        <v>0.94</v>
      </c>
      <c r="D75" s="98">
        <v>2.35</v>
      </c>
      <c r="E75" s="98">
        <v>-2.77</v>
      </c>
      <c r="F75" s="98">
        <v>-2.77</v>
      </c>
      <c r="G75" s="98">
        <v>0</v>
      </c>
    </row>
    <row r="76" spans="1:7" x14ac:dyDescent="0.25">
      <c r="A76" s="97">
        <v>65</v>
      </c>
      <c r="B76" s="98">
        <v>16.66</v>
      </c>
      <c r="C76" s="98">
        <v>0.96</v>
      </c>
      <c r="D76" s="98">
        <v>2.33</v>
      </c>
      <c r="E76" s="98">
        <v>-2.89</v>
      </c>
      <c r="F76" s="98">
        <v>-2.89</v>
      </c>
      <c r="G76" s="98">
        <v>0</v>
      </c>
    </row>
    <row r="77" spans="1:7" x14ac:dyDescent="0.25">
      <c r="A77" s="97">
        <v>66</v>
      </c>
      <c r="B77" s="98">
        <v>17</v>
      </c>
      <c r="C77" s="98">
        <v>0.98</v>
      </c>
      <c r="D77" s="98">
        <v>2.2999999999999998</v>
      </c>
      <c r="E77" s="98">
        <v>-1.95</v>
      </c>
      <c r="F77" s="98">
        <v>-1.95</v>
      </c>
      <c r="G77" s="98">
        <v>0</v>
      </c>
    </row>
    <row r="78" spans="1:7" x14ac:dyDescent="0.25">
      <c r="A78" s="97">
        <v>67</v>
      </c>
      <c r="B78" s="98">
        <v>17.350000000000001</v>
      </c>
      <c r="C78" s="98">
        <v>0.99</v>
      </c>
      <c r="D78" s="98">
        <v>2.27</v>
      </c>
      <c r="E78" s="98">
        <v>-0.99</v>
      </c>
      <c r="F78" s="98">
        <v>-0.99</v>
      </c>
      <c r="G78" s="98">
        <v>0</v>
      </c>
    </row>
  </sheetData>
  <sheetProtection algorithmName="SHA-512" hashValue="YLJ8e3iUI3GiLxJKV5UCu4fPlkBJpd+UEEgEShagemKfuLB71v5yhw4Jllz+MqwW7v/vD0QGPFU+VXkeZf4foQ==" saltValue="9Wlr3LDfwlu8MIlLkcVn9Q==" spinCount="100000" sheet="1" objects="1" scenarios="1"/>
  <conditionalFormatting sqref="A6 A8:A21">
    <cfRule type="expression" dxfId="945" priority="23" stopIfTrue="1">
      <formula>MOD(ROW(),2)=0</formula>
    </cfRule>
    <cfRule type="expression" dxfId="944" priority="24" stopIfTrue="1">
      <formula>MOD(ROW(),2)&lt;&gt;0</formula>
    </cfRule>
  </conditionalFormatting>
  <conditionalFormatting sqref="B6:G16 C17:G21">
    <cfRule type="expression" dxfId="943" priority="25" stopIfTrue="1">
      <formula>MOD(ROW(),2)=0</formula>
    </cfRule>
    <cfRule type="expression" dxfId="942" priority="26" stopIfTrue="1">
      <formula>MOD(ROW(),2)&lt;&gt;0</formula>
    </cfRule>
  </conditionalFormatting>
  <conditionalFormatting sqref="B17">
    <cfRule type="expression" dxfId="941" priority="17" stopIfTrue="1">
      <formula>MOD(ROW(),2)=0</formula>
    </cfRule>
    <cfRule type="expression" dxfId="940" priority="18" stopIfTrue="1">
      <formula>MOD(ROW(),2)&lt;&gt;0</formula>
    </cfRule>
  </conditionalFormatting>
  <conditionalFormatting sqref="A7">
    <cfRule type="expression" dxfId="939" priority="15" stopIfTrue="1">
      <formula>MOD(ROW(),2)=0</formula>
    </cfRule>
    <cfRule type="expression" dxfId="938" priority="16" stopIfTrue="1">
      <formula>MOD(ROW(),2)&lt;&gt;0</formula>
    </cfRule>
  </conditionalFormatting>
  <conditionalFormatting sqref="A26:A78">
    <cfRule type="expression" dxfId="937" priority="3" stopIfTrue="1">
      <formula>MOD(ROW(),2)=0</formula>
    </cfRule>
    <cfRule type="expression" dxfId="936" priority="4" stopIfTrue="1">
      <formula>MOD(ROW(),2)&lt;&gt;0</formula>
    </cfRule>
  </conditionalFormatting>
  <conditionalFormatting sqref="B26:G78">
    <cfRule type="expression" dxfId="935" priority="5" stopIfTrue="1">
      <formula>MOD(ROW(),2)=0</formula>
    </cfRule>
    <cfRule type="expression" dxfId="934" priority="6" stopIfTrue="1">
      <formula>MOD(ROW(),2)&lt;&gt;0</formula>
    </cfRule>
  </conditionalFormatting>
  <conditionalFormatting sqref="B18:B21">
    <cfRule type="expression" dxfId="933" priority="1" stopIfTrue="1">
      <formula>MOD(ROW(),2)=0</formula>
    </cfRule>
    <cfRule type="expression" dxfId="932" priority="2" stopIfTrue="1">
      <formula>MOD(ROW(),2)&lt;&gt;0</formula>
    </cfRule>
  </conditionalFormatting>
  <hyperlinks>
    <hyperlink ref="B24" location="Assumptions!A1" display="Assumptions" xr:uid="{7F0934AE-F974-408D-BE3C-37E7A80B730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8"/>
  <dimension ref="A1:I78"/>
  <sheetViews>
    <sheetView showGridLines="0" zoomScale="85" zoomScaleNormal="85" workbookViewId="0">
      <selection activeCell="B17" sqref="B17"/>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x-208</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306</v>
      </c>
      <c r="C10" s="80"/>
      <c r="D10" s="80"/>
      <c r="E10" s="80"/>
      <c r="F10" s="80"/>
      <c r="G10" s="80"/>
    </row>
    <row r="11" spans="1:9" x14ac:dyDescent="0.25">
      <c r="A11" s="81" t="s">
        <v>22</v>
      </c>
      <c r="B11" s="80" t="s">
        <v>293</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208</v>
      </c>
      <c r="C14" s="80"/>
      <c r="D14" s="80"/>
      <c r="E14" s="80"/>
      <c r="F14" s="80"/>
      <c r="G14" s="80"/>
    </row>
    <row r="15" spans="1:9" x14ac:dyDescent="0.25">
      <c r="A15" s="81" t="s">
        <v>53</v>
      </c>
      <c r="B15" s="80" t="s">
        <v>308</v>
      </c>
      <c r="C15" s="80"/>
      <c r="D15" s="80"/>
      <c r="E15" s="80"/>
      <c r="F15" s="80"/>
      <c r="G15" s="80"/>
    </row>
    <row r="16" spans="1:9" x14ac:dyDescent="0.25">
      <c r="A16" s="81" t="s">
        <v>54</v>
      </c>
      <c r="B16" s="80" t="s">
        <v>307</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8</v>
      </c>
      <c r="C27" s="98">
        <v>0.42</v>
      </c>
      <c r="D27" s="98">
        <v>1.36</v>
      </c>
      <c r="E27" s="98">
        <v>-7.22</v>
      </c>
      <c r="F27" s="98">
        <v>-7.22</v>
      </c>
      <c r="G27" s="98">
        <v>0</v>
      </c>
    </row>
    <row r="28" spans="1:7" x14ac:dyDescent="0.25">
      <c r="A28" s="97">
        <v>17</v>
      </c>
      <c r="B28" s="98">
        <v>8.11</v>
      </c>
      <c r="C28" s="98">
        <v>0.43</v>
      </c>
      <c r="D28" s="98">
        <v>1.43</v>
      </c>
      <c r="E28" s="98">
        <v>-7.22</v>
      </c>
      <c r="F28" s="98">
        <v>-7.22</v>
      </c>
      <c r="G28" s="98">
        <v>0</v>
      </c>
    </row>
    <row r="29" spans="1:7" x14ac:dyDescent="0.25">
      <c r="A29" s="97">
        <v>18</v>
      </c>
      <c r="B29" s="98">
        <v>8.23</v>
      </c>
      <c r="C29" s="98">
        <v>0.43</v>
      </c>
      <c r="D29" s="98">
        <v>1.51</v>
      </c>
      <c r="E29" s="98">
        <v>-7.21</v>
      </c>
      <c r="F29" s="98">
        <v>-7.21</v>
      </c>
      <c r="G29" s="98">
        <v>0</v>
      </c>
    </row>
    <row r="30" spans="1:7" x14ac:dyDescent="0.25">
      <c r="A30" s="97">
        <v>19</v>
      </c>
      <c r="B30" s="98">
        <v>8.34</v>
      </c>
      <c r="C30" s="98">
        <v>0.44</v>
      </c>
      <c r="D30" s="98">
        <v>1.56</v>
      </c>
      <c r="E30" s="98">
        <v>-7.2</v>
      </c>
      <c r="F30" s="98">
        <v>-7.2</v>
      </c>
      <c r="G30" s="98">
        <v>0</v>
      </c>
    </row>
    <row r="31" spans="1:7" x14ac:dyDescent="0.25">
      <c r="A31" s="97">
        <v>20</v>
      </c>
      <c r="B31" s="98">
        <v>8.4600000000000009</v>
      </c>
      <c r="C31" s="98">
        <v>0.45</v>
      </c>
      <c r="D31" s="98">
        <v>1.58</v>
      </c>
      <c r="E31" s="98">
        <v>-7.2</v>
      </c>
      <c r="F31" s="98">
        <v>-7.2</v>
      </c>
      <c r="G31" s="98">
        <v>0</v>
      </c>
    </row>
    <row r="32" spans="1:7" x14ac:dyDescent="0.25">
      <c r="A32" s="97">
        <v>21</v>
      </c>
      <c r="B32" s="98">
        <v>8.58</v>
      </c>
      <c r="C32" s="98">
        <v>0.46</v>
      </c>
      <c r="D32" s="98">
        <v>1.61</v>
      </c>
      <c r="E32" s="98">
        <v>-7.19</v>
      </c>
      <c r="F32" s="98">
        <v>-7.19</v>
      </c>
      <c r="G32" s="98">
        <v>0</v>
      </c>
    </row>
    <row r="33" spans="1:7" x14ac:dyDescent="0.25">
      <c r="A33" s="97">
        <v>22</v>
      </c>
      <c r="B33" s="98">
        <v>8.6999999999999993</v>
      </c>
      <c r="C33" s="98">
        <v>0.46</v>
      </c>
      <c r="D33" s="98">
        <v>1.63</v>
      </c>
      <c r="E33" s="98">
        <v>-7.19</v>
      </c>
      <c r="F33" s="98">
        <v>-7.19</v>
      </c>
      <c r="G33" s="98">
        <v>0</v>
      </c>
    </row>
    <row r="34" spans="1:7" x14ac:dyDescent="0.25">
      <c r="A34" s="97">
        <v>23</v>
      </c>
      <c r="B34" s="98">
        <v>8.83</v>
      </c>
      <c r="C34" s="98">
        <v>0.47</v>
      </c>
      <c r="D34" s="98">
        <v>1.66</v>
      </c>
      <c r="E34" s="98">
        <v>-7.18</v>
      </c>
      <c r="F34" s="98">
        <v>-7.18</v>
      </c>
      <c r="G34" s="98">
        <v>0</v>
      </c>
    </row>
    <row r="35" spans="1:7" x14ac:dyDescent="0.25">
      <c r="A35" s="97">
        <v>24</v>
      </c>
      <c r="B35" s="98">
        <v>8.9499999999999993</v>
      </c>
      <c r="C35" s="98">
        <v>0.48</v>
      </c>
      <c r="D35" s="98">
        <v>1.69</v>
      </c>
      <c r="E35" s="98">
        <v>-7.18</v>
      </c>
      <c r="F35" s="98">
        <v>-7.18</v>
      </c>
      <c r="G35" s="98">
        <v>0</v>
      </c>
    </row>
    <row r="36" spans="1:7" x14ac:dyDescent="0.25">
      <c r="A36" s="97">
        <v>25</v>
      </c>
      <c r="B36" s="98">
        <v>9.08</v>
      </c>
      <c r="C36" s="98">
        <v>0.49</v>
      </c>
      <c r="D36" s="98">
        <v>1.71</v>
      </c>
      <c r="E36" s="98">
        <v>-7.17</v>
      </c>
      <c r="F36" s="98">
        <v>-7.17</v>
      </c>
      <c r="G36" s="98">
        <v>0</v>
      </c>
    </row>
    <row r="37" spans="1:7" x14ac:dyDescent="0.25">
      <c r="A37" s="97">
        <v>26</v>
      </c>
      <c r="B37" s="98">
        <v>9.2100000000000009</v>
      </c>
      <c r="C37" s="98">
        <v>0.5</v>
      </c>
      <c r="D37" s="98">
        <v>1.74</v>
      </c>
      <c r="E37" s="98">
        <v>-7.16</v>
      </c>
      <c r="F37" s="98">
        <v>-7.16</v>
      </c>
      <c r="G37" s="98">
        <v>0</v>
      </c>
    </row>
    <row r="38" spans="1:7" x14ac:dyDescent="0.25">
      <c r="A38" s="97">
        <v>27</v>
      </c>
      <c r="B38" s="98">
        <v>9.34</v>
      </c>
      <c r="C38" s="98">
        <v>0.51</v>
      </c>
      <c r="D38" s="98">
        <v>1.77</v>
      </c>
      <c r="E38" s="98">
        <v>-7.16</v>
      </c>
      <c r="F38" s="98">
        <v>-7.16</v>
      </c>
      <c r="G38" s="98">
        <v>0</v>
      </c>
    </row>
    <row r="39" spans="1:7" x14ac:dyDescent="0.25">
      <c r="A39" s="97">
        <v>28</v>
      </c>
      <c r="B39" s="98">
        <v>9.4700000000000006</v>
      </c>
      <c r="C39" s="98">
        <v>0.51</v>
      </c>
      <c r="D39" s="98">
        <v>1.8</v>
      </c>
      <c r="E39" s="98">
        <v>-7.15</v>
      </c>
      <c r="F39" s="98">
        <v>-7.15</v>
      </c>
      <c r="G39" s="98">
        <v>0</v>
      </c>
    </row>
    <row r="40" spans="1:7" x14ac:dyDescent="0.25">
      <c r="A40" s="97">
        <v>29</v>
      </c>
      <c r="B40" s="98">
        <v>9.61</v>
      </c>
      <c r="C40" s="98">
        <v>0.52</v>
      </c>
      <c r="D40" s="98">
        <v>1.82</v>
      </c>
      <c r="E40" s="98">
        <v>-7.15</v>
      </c>
      <c r="F40" s="98">
        <v>-7.15</v>
      </c>
      <c r="G40" s="98">
        <v>0</v>
      </c>
    </row>
    <row r="41" spans="1:7" x14ac:dyDescent="0.25">
      <c r="A41" s="97">
        <v>30</v>
      </c>
      <c r="B41" s="98">
        <v>9.74</v>
      </c>
      <c r="C41" s="98">
        <v>0.53</v>
      </c>
      <c r="D41" s="98">
        <v>1.85</v>
      </c>
      <c r="E41" s="98">
        <v>-7.14</v>
      </c>
      <c r="F41" s="98">
        <v>-7.14</v>
      </c>
      <c r="G41" s="98">
        <v>0</v>
      </c>
    </row>
    <row r="42" spans="1:7" x14ac:dyDescent="0.25">
      <c r="A42" s="97">
        <v>31</v>
      </c>
      <c r="B42" s="98">
        <v>9.8800000000000008</v>
      </c>
      <c r="C42" s="98">
        <v>0.54</v>
      </c>
      <c r="D42" s="98">
        <v>1.88</v>
      </c>
      <c r="E42" s="98">
        <v>-7.14</v>
      </c>
      <c r="F42" s="98">
        <v>-7.14</v>
      </c>
      <c r="G42" s="98">
        <v>0</v>
      </c>
    </row>
    <row r="43" spans="1:7" x14ac:dyDescent="0.25">
      <c r="A43" s="97">
        <v>32</v>
      </c>
      <c r="B43" s="98">
        <v>10.02</v>
      </c>
      <c r="C43" s="98">
        <v>0.55000000000000004</v>
      </c>
      <c r="D43" s="98">
        <v>1.9</v>
      </c>
      <c r="E43" s="98">
        <v>-7.13</v>
      </c>
      <c r="F43" s="98">
        <v>-7.13</v>
      </c>
      <c r="G43" s="98">
        <v>0</v>
      </c>
    </row>
    <row r="44" spans="1:7" x14ac:dyDescent="0.25">
      <c r="A44" s="97">
        <v>33</v>
      </c>
      <c r="B44" s="98">
        <v>10.17</v>
      </c>
      <c r="C44" s="98">
        <v>0.56000000000000005</v>
      </c>
      <c r="D44" s="98">
        <v>1.93</v>
      </c>
      <c r="E44" s="98">
        <v>-7.13</v>
      </c>
      <c r="F44" s="98">
        <v>-7.13</v>
      </c>
      <c r="G44" s="98">
        <v>0</v>
      </c>
    </row>
    <row r="45" spans="1:7" x14ac:dyDescent="0.25">
      <c r="A45" s="97">
        <v>34</v>
      </c>
      <c r="B45" s="98">
        <v>10.31</v>
      </c>
      <c r="C45" s="98">
        <v>0.56999999999999995</v>
      </c>
      <c r="D45" s="98">
        <v>1.95</v>
      </c>
      <c r="E45" s="98">
        <v>-7.12</v>
      </c>
      <c r="F45" s="98">
        <v>-7.12</v>
      </c>
      <c r="G45" s="98">
        <v>0</v>
      </c>
    </row>
    <row r="46" spans="1:7" x14ac:dyDescent="0.25">
      <c r="A46" s="97">
        <v>35</v>
      </c>
      <c r="B46" s="98">
        <v>10.46</v>
      </c>
      <c r="C46" s="98">
        <v>0.57999999999999996</v>
      </c>
      <c r="D46" s="98">
        <v>1.98</v>
      </c>
      <c r="E46" s="98">
        <v>-7.12</v>
      </c>
      <c r="F46" s="98">
        <v>-7.12</v>
      </c>
      <c r="G46" s="98">
        <v>0</v>
      </c>
    </row>
    <row r="47" spans="1:7" x14ac:dyDescent="0.25">
      <c r="A47" s="97">
        <v>36</v>
      </c>
      <c r="B47" s="98">
        <v>10.61</v>
      </c>
      <c r="C47" s="98">
        <v>0.59</v>
      </c>
      <c r="D47" s="98">
        <v>2.0099999999999998</v>
      </c>
      <c r="E47" s="98">
        <v>-7.11</v>
      </c>
      <c r="F47" s="98">
        <v>-7.11</v>
      </c>
      <c r="G47" s="98">
        <v>0</v>
      </c>
    </row>
    <row r="48" spans="1:7" x14ac:dyDescent="0.25">
      <c r="A48" s="97">
        <v>37</v>
      </c>
      <c r="B48" s="98">
        <v>10.76</v>
      </c>
      <c r="C48" s="98">
        <v>0.6</v>
      </c>
      <c r="D48" s="98">
        <v>2.0299999999999998</v>
      </c>
      <c r="E48" s="98">
        <v>-7.11</v>
      </c>
      <c r="F48" s="98">
        <v>-7.11</v>
      </c>
      <c r="G48" s="98">
        <v>0</v>
      </c>
    </row>
    <row r="49" spans="1:7" x14ac:dyDescent="0.25">
      <c r="A49" s="97">
        <v>38</v>
      </c>
      <c r="B49" s="98">
        <v>10.92</v>
      </c>
      <c r="C49" s="98">
        <v>0.61</v>
      </c>
      <c r="D49" s="98">
        <v>2.06</v>
      </c>
      <c r="E49" s="98">
        <v>-7.11</v>
      </c>
      <c r="F49" s="98">
        <v>-7.11</v>
      </c>
      <c r="G49" s="98">
        <v>0</v>
      </c>
    </row>
    <row r="50" spans="1:7" x14ac:dyDescent="0.25">
      <c r="A50" s="97">
        <v>39</v>
      </c>
      <c r="B50" s="98">
        <v>11.07</v>
      </c>
      <c r="C50" s="98">
        <v>0.62</v>
      </c>
      <c r="D50" s="98">
        <v>2.08</v>
      </c>
      <c r="E50" s="98">
        <v>-7.1</v>
      </c>
      <c r="F50" s="98">
        <v>-7.1</v>
      </c>
      <c r="G50" s="98">
        <v>0</v>
      </c>
    </row>
    <row r="51" spans="1:7" x14ac:dyDescent="0.25">
      <c r="A51" s="97">
        <v>40</v>
      </c>
      <c r="B51" s="98">
        <v>11.23</v>
      </c>
      <c r="C51" s="98">
        <v>0.63</v>
      </c>
      <c r="D51" s="98">
        <v>2.11</v>
      </c>
      <c r="E51" s="98">
        <v>-7.1</v>
      </c>
      <c r="F51" s="98">
        <v>-7.1</v>
      </c>
      <c r="G51" s="98">
        <v>0</v>
      </c>
    </row>
    <row r="52" spans="1:7" x14ac:dyDescent="0.25">
      <c r="A52" s="97">
        <v>41</v>
      </c>
      <c r="B52" s="98">
        <v>11.4</v>
      </c>
      <c r="C52" s="98">
        <v>0.64</v>
      </c>
      <c r="D52" s="98">
        <v>2.13</v>
      </c>
      <c r="E52" s="98">
        <v>-7.09</v>
      </c>
      <c r="F52" s="98">
        <v>-7.09</v>
      </c>
      <c r="G52" s="98">
        <v>0</v>
      </c>
    </row>
    <row r="53" spans="1:7" x14ac:dyDescent="0.25">
      <c r="A53" s="97">
        <v>42</v>
      </c>
      <c r="B53" s="98">
        <v>11.56</v>
      </c>
      <c r="C53" s="98">
        <v>0.65</v>
      </c>
      <c r="D53" s="98">
        <v>2.16</v>
      </c>
      <c r="E53" s="98">
        <v>-7.09</v>
      </c>
      <c r="F53" s="98">
        <v>-7.09</v>
      </c>
      <c r="G53" s="98">
        <v>0</v>
      </c>
    </row>
    <row r="54" spans="1:7" x14ac:dyDescent="0.25">
      <c r="A54" s="97">
        <v>43</v>
      </c>
      <c r="B54" s="98">
        <v>11.73</v>
      </c>
      <c r="C54" s="98">
        <v>0.66</v>
      </c>
      <c r="D54" s="98">
        <v>2.1800000000000002</v>
      </c>
      <c r="E54" s="98">
        <v>-7.09</v>
      </c>
      <c r="F54" s="98">
        <v>-7.09</v>
      </c>
      <c r="G54" s="98">
        <v>0</v>
      </c>
    </row>
    <row r="55" spans="1:7" x14ac:dyDescent="0.25">
      <c r="A55" s="97">
        <v>44</v>
      </c>
      <c r="B55" s="98">
        <v>11.9</v>
      </c>
      <c r="C55" s="98">
        <v>0.67</v>
      </c>
      <c r="D55" s="98">
        <v>2.2000000000000002</v>
      </c>
      <c r="E55" s="98">
        <v>-7.08</v>
      </c>
      <c r="F55" s="98">
        <v>-7.08</v>
      </c>
      <c r="G55" s="98">
        <v>0</v>
      </c>
    </row>
    <row r="56" spans="1:7" x14ac:dyDescent="0.25">
      <c r="A56" s="97">
        <v>45</v>
      </c>
      <c r="B56" s="98">
        <v>12.07</v>
      </c>
      <c r="C56" s="98">
        <v>0.68</v>
      </c>
      <c r="D56" s="98">
        <v>2.2200000000000002</v>
      </c>
      <c r="E56" s="98">
        <v>-7.08</v>
      </c>
      <c r="F56" s="98">
        <v>-7.08</v>
      </c>
      <c r="G56" s="98">
        <v>0</v>
      </c>
    </row>
    <row r="57" spans="1:7" x14ac:dyDescent="0.25">
      <c r="A57" s="97">
        <v>46</v>
      </c>
      <c r="B57" s="98">
        <v>12.25</v>
      </c>
      <c r="C57" s="98">
        <v>0.7</v>
      </c>
      <c r="D57" s="98">
        <v>2.2400000000000002</v>
      </c>
      <c r="E57" s="98">
        <v>-7.08</v>
      </c>
      <c r="F57" s="98">
        <v>-7.08</v>
      </c>
      <c r="G57" s="98">
        <v>0</v>
      </c>
    </row>
    <row r="58" spans="1:7" x14ac:dyDescent="0.25">
      <c r="A58" s="97">
        <v>47</v>
      </c>
      <c r="B58" s="98">
        <v>12.43</v>
      </c>
      <c r="C58" s="98">
        <v>0.71</v>
      </c>
      <c r="D58" s="98">
        <v>2.2599999999999998</v>
      </c>
      <c r="E58" s="98">
        <v>-7.08</v>
      </c>
      <c r="F58" s="98">
        <v>-7.08</v>
      </c>
      <c r="G58" s="98">
        <v>0</v>
      </c>
    </row>
    <row r="59" spans="1:7" x14ac:dyDescent="0.25">
      <c r="A59" s="97">
        <v>48</v>
      </c>
      <c r="B59" s="98">
        <v>12.62</v>
      </c>
      <c r="C59" s="98">
        <v>0.72</v>
      </c>
      <c r="D59" s="98">
        <v>2.2799999999999998</v>
      </c>
      <c r="E59" s="98">
        <v>-7.08</v>
      </c>
      <c r="F59" s="98">
        <v>-7.08</v>
      </c>
      <c r="G59" s="98">
        <v>0</v>
      </c>
    </row>
    <row r="60" spans="1:7" x14ac:dyDescent="0.25">
      <c r="A60" s="97">
        <v>49</v>
      </c>
      <c r="B60" s="98">
        <v>12.81</v>
      </c>
      <c r="C60" s="98">
        <v>0.73</v>
      </c>
      <c r="D60" s="98">
        <v>2.2999999999999998</v>
      </c>
      <c r="E60" s="98">
        <v>-7.08</v>
      </c>
      <c r="F60" s="98">
        <v>-7.08</v>
      </c>
      <c r="G60" s="98">
        <v>0</v>
      </c>
    </row>
    <row r="61" spans="1:7" x14ac:dyDescent="0.25">
      <c r="A61" s="97">
        <v>50</v>
      </c>
      <c r="B61" s="98">
        <v>13</v>
      </c>
      <c r="C61" s="98">
        <v>0.74</v>
      </c>
      <c r="D61" s="98">
        <v>2.3199999999999998</v>
      </c>
      <c r="E61" s="98">
        <v>-7.07</v>
      </c>
      <c r="F61" s="98">
        <v>-7.07</v>
      </c>
      <c r="G61" s="98">
        <v>0</v>
      </c>
    </row>
    <row r="62" spans="1:7" x14ac:dyDescent="0.25">
      <c r="A62" s="97">
        <v>51</v>
      </c>
      <c r="B62" s="98">
        <v>13.2</v>
      </c>
      <c r="C62" s="98">
        <v>0.76</v>
      </c>
      <c r="D62" s="98">
        <v>2.33</v>
      </c>
      <c r="E62" s="98">
        <v>-7.07</v>
      </c>
      <c r="F62" s="98">
        <v>-7.07</v>
      </c>
      <c r="G62" s="98">
        <v>0</v>
      </c>
    </row>
    <row r="63" spans="1:7" x14ac:dyDescent="0.25">
      <c r="A63" s="97">
        <v>52</v>
      </c>
      <c r="B63" s="98">
        <v>13.4</v>
      </c>
      <c r="C63" s="98">
        <v>0.77</v>
      </c>
      <c r="D63" s="98">
        <v>2.35</v>
      </c>
      <c r="E63" s="98">
        <v>-7.07</v>
      </c>
      <c r="F63" s="98">
        <v>-7.07</v>
      </c>
      <c r="G63" s="98">
        <v>0</v>
      </c>
    </row>
    <row r="64" spans="1:7" x14ac:dyDescent="0.25">
      <c r="A64" s="97">
        <v>53</v>
      </c>
      <c r="B64" s="98">
        <v>13.6</v>
      </c>
      <c r="C64" s="98">
        <v>0.78</v>
      </c>
      <c r="D64" s="98">
        <v>2.36</v>
      </c>
      <c r="E64" s="98">
        <v>-7.08</v>
      </c>
      <c r="F64" s="98">
        <v>-7.08</v>
      </c>
      <c r="G64" s="98">
        <v>0</v>
      </c>
    </row>
    <row r="65" spans="1:7" x14ac:dyDescent="0.25">
      <c r="A65" s="97">
        <v>54</v>
      </c>
      <c r="B65" s="98">
        <v>13.81</v>
      </c>
      <c r="C65" s="98">
        <v>0.8</v>
      </c>
      <c r="D65" s="98">
        <v>2.37</v>
      </c>
      <c r="E65" s="98">
        <v>-7.08</v>
      </c>
      <c r="F65" s="98">
        <v>-7.08</v>
      </c>
      <c r="G65" s="98">
        <v>0</v>
      </c>
    </row>
    <row r="66" spans="1:7" x14ac:dyDescent="0.25">
      <c r="A66" s="97">
        <v>55</v>
      </c>
      <c r="B66" s="98">
        <v>14.03</v>
      </c>
      <c r="C66" s="98">
        <v>0.81</v>
      </c>
      <c r="D66" s="98">
        <v>2.38</v>
      </c>
      <c r="E66" s="98">
        <v>-7.08</v>
      </c>
      <c r="F66" s="98">
        <v>-7.08</v>
      </c>
      <c r="G66" s="98">
        <v>0</v>
      </c>
    </row>
    <row r="67" spans="1:7" x14ac:dyDescent="0.25">
      <c r="A67" s="97">
        <v>56</v>
      </c>
      <c r="B67" s="98">
        <v>14.25</v>
      </c>
      <c r="C67" s="98">
        <v>0.82</v>
      </c>
      <c r="D67" s="98">
        <v>2.39</v>
      </c>
      <c r="E67" s="98">
        <v>-7.09</v>
      </c>
      <c r="F67" s="98">
        <v>-7.09</v>
      </c>
      <c r="G67" s="98">
        <v>0</v>
      </c>
    </row>
    <row r="68" spans="1:7" x14ac:dyDescent="0.25">
      <c r="A68" s="97">
        <v>57</v>
      </c>
      <c r="B68" s="98">
        <v>14.48</v>
      </c>
      <c r="C68" s="98">
        <v>0.84</v>
      </c>
      <c r="D68" s="98">
        <v>2.4</v>
      </c>
      <c r="E68" s="98">
        <v>-7.09</v>
      </c>
      <c r="F68" s="98">
        <v>-7.09</v>
      </c>
      <c r="G68" s="98">
        <v>0</v>
      </c>
    </row>
    <row r="69" spans="1:7" x14ac:dyDescent="0.25">
      <c r="A69" s="97">
        <v>58</v>
      </c>
      <c r="B69" s="98">
        <v>14.72</v>
      </c>
      <c r="C69" s="98">
        <v>0.85</v>
      </c>
      <c r="D69" s="98">
        <v>2.4</v>
      </c>
      <c r="E69" s="98">
        <v>-7.1</v>
      </c>
      <c r="F69" s="98">
        <v>-7.1</v>
      </c>
      <c r="G69" s="98">
        <v>0</v>
      </c>
    </row>
    <row r="70" spans="1:7" x14ac:dyDescent="0.25">
      <c r="A70" s="97">
        <v>59</v>
      </c>
      <c r="B70" s="98">
        <v>14.96</v>
      </c>
      <c r="C70" s="98">
        <v>0.87</v>
      </c>
      <c r="D70" s="98">
        <v>2.4</v>
      </c>
      <c r="E70" s="98">
        <v>-7.11</v>
      </c>
      <c r="F70" s="98">
        <v>-7.11</v>
      </c>
      <c r="G70" s="98">
        <v>0</v>
      </c>
    </row>
    <row r="71" spans="1:7" x14ac:dyDescent="0.25">
      <c r="A71" s="97">
        <v>60</v>
      </c>
      <c r="B71" s="98">
        <v>15.21</v>
      </c>
      <c r="C71" s="98">
        <v>0.88</v>
      </c>
      <c r="D71" s="98">
        <v>2.4</v>
      </c>
      <c r="E71" s="98">
        <v>-7.39</v>
      </c>
      <c r="F71" s="98">
        <v>-7.39</v>
      </c>
      <c r="G71" s="98">
        <v>0</v>
      </c>
    </row>
    <row r="72" spans="1:7" x14ac:dyDescent="0.25">
      <c r="A72" s="97">
        <v>61</v>
      </c>
      <c r="B72" s="98">
        <v>15.48</v>
      </c>
      <c r="C72" s="98">
        <v>0.9</v>
      </c>
      <c r="D72" s="98">
        <v>2.39</v>
      </c>
      <c r="E72" s="98">
        <v>-6.52</v>
      </c>
      <c r="F72" s="98">
        <v>-6.52</v>
      </c>
      <c r="G72" s="98">
        <v>0</v>
      </c>
    </row>
    <row r="73" spans="1:7" x14ac:dyDescent="0.25">
      <c r="A73" s="97">
        <v>62</v>
      </c>
      <c r="B73" s="98">
        <v>15.75</v>
      </c>
      <c r="C73" s="98">
        <v>0.91</v>
      </c>
      <c r="D73" s="98">
        <v>2.39</v>
      </c>
      <c r="E73" s="98">
        <v>-5.64</v>
      </c>
      <c r="F73" s="98">
        <v>-5.64</v>
      </c>
      <c r="G73" s="98">
        <v>0</v>
      </c>
    </row>
    <row r="74" spans="1:7" x14ac:dyDescent="0.25">
      <c r="A74" s="97">
        <v>63</v>
      </c>
      <c r="B74" s="98">
        <v>16.04</v>
      </c>
      <c r="C74" s="98">
        <v>0.93</v>
      </c>
      <c r="D74" s="98">
        <v>2.37</v>
      </c>
      <c r="E74" s="98">
        <v>-4.74</v>
      </c>
      <c r="F74" s="98">
        <v>-4.74</v>
      </c>
      <c r="G74" s="98">
        <v>0</v>
      </c>
    </row>
    <row r="75" spans="1:7" x14ac:dyDescent="0.25">
      <c r="A75" s="97">
        <v>64</v>
      </c>
      <c r="B75" s="98">
        <v>16.34</v>
      </c>
      <c r="C75" s="98">
        <v>0.94</v>
      </c>
      <c r="D75" s="98">
        <v>2.35</v>
      </c>
      <c r="E75" s="98">
        <v>-3.83</v>
      </c>
      <c r="F75" s="98">
        <v>-3.83</v>
      </c>
      <c r="G75" s="98">
        <v>0</v>
      </c>
    </row>
    <row r="76" spans="1:7" x14ac:dyDescent="0.25">
      <c r="A76" s="97">
        <v>65</v>
      </c>
      <c r="B76" s="98">
        <v>16.66</v>
      </c>
      <c r="C76" s="98">
        <v>0.96</v>
      </c>
      <c r="D76" s="98">
        <v>2.33</v>
      </c>
      <c r="E76" s="98">
        <v>-2.9</v>
      </c>
      <c r="F76" s="98">
        <v>-2.9</v>
      </c>
      <c r="G76" s="98">
        <v>0</v>
      </c>
    </row>
    <row r="77" spans="1:7" x14ac:dyDescent="0.25">
      <c r="A77" s="97">
        <v>66</v>
      </c>
      <c r="B77" s="98">
        <v>17</v>
      </c>
      <c r="C77" s="98">
        <v>0.98</v>
      </c>
      <c r="D77" s="98">
        <v>2.2999999999999998</v>
      </c>
      <c r="E77" s="98">
        <v>-1.96</v>
      </c>
      <c r="F77" s="98">
        <v>-1.96</v>
      </c>
      <c r="G77" s="98">
        <v>0</v>
      </c>
    </row>
    <row r="78" spans="1:7" x14ac:dyDescent="0.25">
      <c r="A78" s="97">
        <v>67</v>
      </c>
      <c r="B78" s="98">
        <v>17.350000000000001</v>
      </c>
      <c r="C78" s="98">
        <v>0.99</v>
      </c>
      <c r="D78" s="98">
        <v>2.27</v>
      </c>
      <c r="E78" s="98">
        <v>-0.99</v>
      </c>
      <c r="F78" s="98">
        <v>-0.99</v>
      </c>
      <c r="G78" s="98">
        <v>0</v>
      </c>
    </row>
  </sheetData>
  <sheetProtection algorithmName="SHA-512" hashValue="iCQV0Vk11WyBF6HBL6qgPfhEr0+2FA+wM0+dTDSHHPYWR65ceic+iPJ8QJ2ibolaKbEwvL9l/V2zb7plp4Dc/Q==" saltValue="o3giIAE49pOZ+UNMAE1D6w==" spinCount="100000" sheet="1" objects="1" scenarios="1"/>
  <conditionalFormatting sqref="A6 A8:A21">
    <cfRule type="expression" dxfId="931" priority="23" stopIfTrue="1">
      <formula>MOD(ROW(),2)=0</formula>
    </cfRule>
    <cfRule type="expression" dxfId="930" priority="24" stopIfTrue="1">
      <formula>MOD(ROW(),2)&lt;&gt;0</formula>
    </cfRule>
  </conditionalFormatting>
  <conditionalFormatting sqref="B6:G16 C17:G21">
    <cfRule type="expression" dxfId="929" priority="25" stopIfTrue="1">
      <formula>MOD(ROW(),2)=0</formula>
    </cfRule>
    <cfRule type="expression" dxfId="928" priority="26" stopIfTrue="1">
      <formula>MOD(ROW(),2)&lt;&gt;0</formula>
    </cfRule>
  </conditionalFormatting>
  <conditionalFormatting sqref="B17">
    <cfRule type="expression" dxfId="927" priority="17" stopIfTrue="1">
      <formula>MOD(ROW(),2)=0</formula>
    </cfRule>
    <cfRule type="expression" dxfId="926" priority="18" stopIfTrue="1">
      <formula>MOD(ROW(),2)&lt;&gt;0</formula>
    </cfRule>
  </conditionalFormatting>
  <conditionalFormatting sqref="A7">
    <cfRule type="expression" dxfId="925" priority="15" stopIfTrue="1">
      <formula>MOD(ROW(),2)=0</formula>
    </cfRule>
    <cfRule type="expression" dxfId="924" priority="16" stopIfTrue="1">
      <formula>MOD(ROW(),2)&lt;&gt;0</formula>
    </cfRule>
  </conditionalFormatting>
  <conditionalFormatting sqref="A26:A78">
    <cfRule type="expression" dxfId="923" priority="3" stopIfTrue="1">
      <formula>MOD(ROW(),2)=0</formula>
    </cfRule>
    <cfRule type="expression" dxfId="922" priority="4" stopIfTrue="1">
      <formula>MOD(ROW(),2)&lt;&gt;0</formula>
    </cfRule>
  </conditionalFormatting>
  <conditionalFormatting sqref="B26:G78">
    <cfRule type="expression" dxfId="921" priority="5" stopIfTrue="1">
      <formula>MOD(ROW(),2)=0</formula>
    </cfRule>
    <cfRule type="expression" dxfId="920" priority="6" stopIfTrue="1">
      <formula>MOD(ROW(),2)&lt;&gt;0</formula>
    </cfRule>
  </conditionalFormatting>
  <conditionalFormatting sqref="B18:B21">
    <cfRule type="expression" dxfId="919" priority="1" stopIfTrue="1">
      <formula>MOD(ROW(),2)=0</formula>
    </cfRule>
    <cfRule type="expression" dxfId="918" priority="2" stopIfTrue="1">
      <formula>MOD(ROW(),2)&lt;&gt;0</formula>
    </cfRule>
  </conditionalFormatting>
  <hyperlinks>
    <hyperlink ref="B24" location="Assumptions!A1" display="Assumptions" xr:uid="{091731B3-FE96-4BB4-9C48-E43EC8F0B0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
  <dimension ref="A1:I85"/>
  <sheetViews>
    <sheetView showGridLines="0" zoomScale="85" zoomScaleNormal="85" workbookViewId="0">
      <selection activeCell="B17" sqref="B17"/>
    </sheetView>
  </sheetViews>
  <sheetFormatPr defaultRowHeight="12.5" x14ac:dyDescent="0.25"/>
  <cols>
    <col min="1" max="1" width="28.453125" customWidth="1"/>
    <col min="2" max="5"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393</v>
      </c>
      <c r="B3" s="9"/>
      <c r="C3" s="9"/>
      <c r="D3" s="9"/>
      <c r="E3" s="9"/>
      <c r="F3" s="9"/>
      <c r="G3" s="9"/>
      <c r="H3" s="9"/>
      <c r="I3" s="9"/>
    </row>
    <row r="4" spans="1:9" x14ac:dyDescent="0.25">
      <c r="A4" s="7"/>
    </row>
    <row r="6" spans="1:9" ht="13" x14ac:dyDescent="0.3">
      <c r="A6" s="72" t="s">
        <v>23</v>
      </c>
      <c r="B6" s="74" t="s">
        <v>25</v>
      </c>
      <c r="C6" s="74"/>
      <c r="D6" s="85"/>
      <c r="E6" s="85"/>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395</v>
      </c>
      <c r="C10" s="75"/>
      <c r="D10" s="75"/>
      <c r="E10" s="75"/>
    </row>
    <row r="11" spans="1:9" x14ac:dyDescent="0.25">
      <c r="A11" s="73" t="s">
        <v>22</v>
      </c>
      <c r="B11" s="75" t="s">
        <v>288</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209</v>
      </c>
      <c r="C14" s="75"/>
      <c r="D14" s="75"/>
      <c r="E14" s="75"/>
    </row>
    <row r="15" spans="1:9" x14ac:dyDescent="0.25">
      <c r="A15" s="73" t="s">
        <v>53</v>
      </c>
      <c r="B15" s="75" t="s">
        <v>396</v>
      </c>
      <c r="C15" s="75"/>
      <c r="D15" s="75"/>
      <c r="E15" s="75"/>
    </row>
    <row r="16" spans="1:9" x14ac:dyDescent="0.25">
      <c r="A16" s="73" t="s">
        <v>54</v>
      </c>
      <c r="B16" s="75" t="s">
        <v>397</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36.65" customHeight="1" x14ac:dyDescent="0.25">
      <c r="A26" s="96" t="s">
        <v>284</v>
      </c>
      <c r="B26" s="96" t="s">
        <v>398</v>
      </c>
      <c r="C26" s="96" t="s">
        <v>399</v>
      </c>
      <c r="D26" s="96" t="s">
        <v>400</v>
      </c>
      <c r="E26" s="96" t="s">
        <v>401</v>
      </c>
    </row>
    <row r="27" spans="1:5" x14ac:dyDescent="0.25">
      <c r="A27" s="97">
        <v>16</v>
      </c>
      <c r="B27" s="98">
        <v>9.3699999999999992</v>
      </c>
      <c r="C27" s="98">
        <v>1.34</v>
      </c>
      <c r="D27" s="98">
        <v>0</v>
      </c>
      <c r="E27" s="98">
        <v>0</v>
      </c>
    </row>
    <row r="28" spans="1:5" x14ac:dyDescent="0.25">
      <c r="A28" s="97">
        <v>17</v>
      </c>
      <c r="B28" s="98">
        <v>9.51</v>
      </c>
      <c r="C28" s="98">
        <v>1.37</v>
      </c>
      <c r="D28" s="98">
        <v>0</v>
      </c>
      <c r="E28" s="98">
        <v>0</v>
      </c>
    </row>
    <row r="29" spans="1:5" x14ac:dyDescent="0.25">
      <c r="A29" s="97">
        <v>18</v>
      </c>
      <c r="B29" s="98">
        <v>9.65</v>
      </c>
      <c r="C29" s="98">
        <v>1.47</v>
      </c>
      <c r="D29" s="98">
        <v>0</v>
      </c>
      <c r="E29" s="98">
        <v>0</v>
      </c>
    </row>
    <row r="30" spans="1:5" x14ac:dyDescent="0.25">
      <c r="A30" s="97">
        <v>19</v>
      </c>
      <c r="B30" s="98">
        <v>9.7899999999999991</v>
      </c>
      <c r="C30" s="98">
        <v>1.53</v>
      </c>
      <c r="D30" s="98">
        <v>0</v>
      </c>
      <c r="E30" s="98">
        <v>0</v>
      </c>
    </row>
    <row r="31" spans="1:5" x14ac:dyDescent="0.25">
      <c r="A31" s="97">
        <v>20</v>
      </c>
      <c r="B31" s="98">
        <v>9.94</v>
      </c>
      <c r="C31" s="98">
        <v>1.53</v>
      </c>
      <c r="D31" s="98">
        <v>0</v>
      </c>
      <c r="E31" s="98">
        <v>0</v>
      </c>
    </row>
    <row r="32" spans="1:5" x14ac:dyDescent="0.25">
      <c r="A32" s="97">
        <v>21</v>
      </c>
      <c r="B32" s="98">
        <v>10.09</v>
      </c>
      <c r="C32" s="98">
        <v>1.53</v>
      </c>
      <c r="D32" s="98">
        <v>0</v>
      </c>
      <c r="E32" s="98">
        <v>0</v>
      </c>
    </row>
    <row r="33" spans="1:5" x14ac:dyDescent="0.25">
      <c r="A33" s="97">
        <v>22</v>
      </c>
      <c r="B33" s="98">
        <v>10.23</v>
      </c>
      <c r="C33" s="98">
        <v>1.6</v>
      </c>
      <c r="D33" s="98">
        <v>0</v>
      </c>
      <c r="E33" s="98">
        <v>0</v>
      </c>
    </row>
    <row r="34" spans="1:5" x14ac:dyDescent="0.25">
      <c r="A34" s="97">
        <v>23</v>
      </c>
      <c r="B34" s="98">
        <v>10.39</v>
      </c>
      <c r="C34" s="98">
        <v>1.6</v>
      </c>
      <c r="D34" s="98">
        <v>0</v>
      </c>
      <c r="E34" s="98">
        <v>0</v>
      </c>
    </row>
    <row r="35" spans="1:5" x14ac:dyDescent="0.25">
      <c r="A35" s="97">
        <v>24</v>
      </c>
      <c r="B35" s="98">
        <v>10.54</v>
      </c>
      <c r="C35" s="98">
        <v>1.63</v>
      </c>
      <c r="D35" s="98">
        <v>0</v>
      </c>
      <c r="E35" s="98">
        <v>0</v>
      </c>
    </row>
    <row r="36" spans="1:5" x14ac:dyDescent="0.25">
      <c r="A36" s="97">
        <v>25</v>
      </c>
      <c r="B36" s="98">
        <v>10.7</v>
      </c>
      <c r="C36" s="98">
        <v>1.63</v>
      </c>
      <c r="D36" s="98">
        <v>0</v>
      </c>
      <c r="E36" s="98">
        <v>0</v>
      </c>
    </row>
    <row r="37" spans="1:5" x14ac:dyDescent="0.25">
      <c r="A37" s="97">
        <v>26</v>
      </c>
      <c r="B37" s="98">
        <v>10.85</v>
      </c>
      <c r="C37" s="98">
        <v>1.7</v>
      </c>
      <c r="D37" s="98">
        <v>0</v>
      </c>
      <c r="E37" s="98">
        <v>0</v>
      </c>
    </row>
    <row r="38" spans="1:5" x14ac:dyDescent="0.25">
      <c r="A38" s="97">
        <v>27</v>
      </c>
      <c r="B38" s="98">
        <v>11.01</v>
      </c>
      <c r="C38" s="98">
        <v>1.73</v>
      </c>
      <c r="D38" s="98">
        <v>0</v>
      </c>
      <c r="E38" s="98">
        <v>0</v>
      </c>
    </row>
    <row r="39" spans="1:5" x14ac:dyDescent="0.25">
      <c r="A39" s="97">
        <v>28</v>
      </c>
      <c r="B39" s="98">
        <v>11.18</v>
      </c>
      <c r="C39" s="98">
        <v>1.73</v>
      </c>
      <c r="D39" s="98">
        <v>0</v>
      </c>
      <c r="E39" s="98">
        <v>0</v>
      </c>
    </row>
    <row r="40" spans="1:5" x14ac:dyDescent="0.25">
      <c r="A40" s="97">
        <v>29</v>
      </c>
      <c r="B40" s="98">
        <v>11.34</v>
      </c>
      <c r="C40" s="98">
        <v>1.76</v>
      </c>
      <c r="D40" s="98">
        <v>0</v>
      </c>
      <c r="E40" s="98">
        <v>0</v>
      </c>
    </row>
    <row r="41" spans="1:5" x14ac:dyDescent="0.25">
      <c r="A41" s="97">
        <v>30</v>
      </c>
      <c r="B41" s="98">
        <v>11.51</v>
      </c>
      <c r="C41" s="98">
        <v>1.76</v>
      </c>
      <c r="D41" s="98">
        <v>0</v>
      </c>
      <c r="E41" s="98">
        <v>0</v>
      </c>
    </row>
    <row r="42" spans="1:5" x14ac:dyDescent="0.25">
      <c r="A42" s="97">
        <v>31</v>
      </c>
      <c r="B42" s="98">
        <v>11.68</v>
      </c>
      <c r="C42" s="98">
        <v>1.8</v>
      </c>
      <c r="D42" s="98">
        <v>0</v>
      </c>
      <c r="E42" s="98">
        <v>0</v>
      </c>
    </row>
    <row r="43" spans="1:5" x14ac:dyDescent="0.25">
      <c r="A43" s="97">
        <v>32</v>
      </c>
      <c r="B43" s="98">
        <v>11.85</v>
      </c>
      <c r="C43" s="98">
        <v>1.83</v>
      </c>
      <c r="D43" s="98">
        <v>0</v>
      </c>
      <c r="E43" s="98">
        <v>0</v>
      </c>
    </row>
    <row r="44" spans="1:5" x14ac:dyDescent="0.25">
      <c r="A44" s="97">
        <v>33</v>
      </c>
      <c r="B44" s="98">
        <v>12.02</v>
      </c>
      <c r="C44" s="98">
        <v>1.86</v>
      </c>
      <c r="D44" s="98">
        <v>0</v>
      </c>
      <c r="E44" s="98">
        <v>0</v>
      </c>
    </row>
    <row r="45" spans="1:5" x14ac:dyDescent="0.25">
      <c r="A45" s="97">
        <v>34</v>
      </c>
      <c r="B45" s="98">
        <v>12.2</v>
      </c>
      <c r="C45" s="98">
        <v>1.86</v>
      </c>
      <c r="D45" s="98">
        <v>0</v>
      </c>
      <c r="E45" s="98">
        <v>0</v>
      </c>
    </row>
    <row r="46" spans="1:5" x14ac:dyDescent="0.25">
      <c r="A46" s="97">
        <v>35</v>
      </c>
      <c r="B46" s="98">
        <v>12.38</v>
      </c>
      <c r="C46" s="98">
        <v>1.89</v>
      </c>
      <c r="D46" s="98">
        <v>0</v>
      </c>
      <c r="E46" s="98">
        <v>0</v>
      </c>
    </row>
    <row r="47" spans="1:5" x14ac:dyDescent="0.25">
      <c r="A47" s="97">
        <v>36</v>
      </c>
      <c r="B47" s="98">
        <v>12.56</v>
      </c>
      <c r="C47" s="98">
        <v>1.93</v>
      </c>
      <c r="D47" s="98">
        <v>0</v>
      </c>
      <c r="E47" s="98">
        <v>0</v>
      </c>
    </row>
    <row r="48" spans="1:5" x14ac:dyDescent="0.25">
      <c r="A48" s="97">
        <v>37</v>
      </c>
      <c r="B48" s="98">
        <v>12.74</v>
      </c>
      <c r="C48" s="98">
        <v>1.96</v>
      </c>
      <c r="D48" s="98">
        <v>0</v>
      </c>
      <c r="E48" s="98">
        <v>0</v>
      </c>
    </row>
    <row r="49" spans="1:5" x14ac:dyDescent="0.25">
      <c r="A49" s="97">
        <v>38</v>
      </c>
      <c r="B49" s="98">
        <v>12.93</v>
      </c>
      <c r="C49" s="98">
        <v>1.96</v>
      </c>
      <c r="D49" s="98">
        <v>0</v>
      </c>
      <c r="E49" s="98">
        <v>0</v>
      </c>
    </row>
    <row r="50" spans="1:5" x14ac:dyDescent="0.25">
      <c r="A50" s="97">
        <v>39</v>
      </c>
      <c r="B50" s="98">
        <v>13.12</v>
      </c>
      <c r="C50" s="98">
        <v>1.99</v>
      </c>
      <c r="D50" s="98">
        <v>0</v>
      </c>
      <c r="E50" s="98">
        <v>0</v>
      </c>
    </row>
    <row r="51" spans="1:5" x14ac:dyDescent="0.25">
      <c r="A51" s="97">
        <v>40</v>
      </c>
      <c r="B51" s="98">
        <v>13.31</v>
      </c>
      <c r="C51" s="98">
        <v>2.02</v>
      </c>
      <c r="D51" s="98">
        <v>0</v>
      </c>
      <c r="E51" s="98">
        <v>0</v>
      </c>
    </row>
    <row r="52" spans="1:5" x14ac:dyDescent="0.25">
      <c r="A52" s="97">
        <v>41</v>
      </c>
      <c r="B52" s="98">
        <v>13.5</v>
      </c>
      <c r="C52" s="98">
        <v>2.06</v>
      </c>
      <c r="D52" s="98">
        <v>0</v>
      </c>
      <c r="E52" s="98">
        <v>0</v>
      </c>
    </row>
    <row r="53" spans="1:5" x14ac:dyDescent="0.25">
      <c r="A53" s="97">
        <v>42</v>
      </c>
      <c r="B53" s="98">
        <v>13.7</v>
      </c>
      <c r="C53" s="98">
        <v>2.06</v>
      </c>
      <c r="D53" s="98">
        <v>0</v>
      </c>
      <c r="E53" s="98">
        <v>0</v>
      </c>
    </row>
    <row r="54" spans="1:5" x14ac:dyDescent="0.25">
      <c r="A54" s="97">
        <v>43</v>
      </c>
      <c r="B54" s="98">
        <v>13.9</v>
      </c>
      <c r="C54" s="98">
        <v>2.09</v>
      </c>
      <c r="D54" s="98">
        <v>0</v>
      </c>
      <c r="E54" s="98">
        <v>0</v>
      </c>
    </row>
    <row r="55" spans="1:5" x14ac:dyDescent="0.25">
      <c r="A55" s="97">
        <v>44</v>
      </c>
      <c r="B55" s="98">
        <v>14.1</v>
      </c>
      <c r="C55" s="98">
        <v>2.12</v>
      </c>
      <c r="D55" s="98">
        <v>0</v>
      </c>
      <c r="E55" s="98">
        <v>0</v>
      </c>
    </row>
    <row r="56" spans="1:5" x14ac:dyDescent="0.25">
      <c r="A56" s="97">
        <v>45</v>
      </c>
      <c r="B56" s="98">
        <v>14.31</v>
      </c>
      <c r="C56" s="98">
        <v>2.12</v>
      </c>
      <c r="D56" s="98">
        <v>0</v>
      </c>
      <c r="E56" s="98">
        <v>0</v>
      </c>
    </row>
    <row r="57" spans="1:5" x14ac:dyDescent="0.25">
      <c r="A57" s="97">
        <v>46</v>
      </c>
      <c r="B57" s="98">
        <v>14.52</v>
      </c>
      <c r="C57" s="98">
        <v>2.16</v>
      </c>
      <c r="D57" s="98">
        <v>0</v>
      </c>
      <c r="E57" s="98">
        <v>0</v>
      </c>
    </row>
    <row r="58" spans="1:5" x14ac:dyDescent="0.25">
      <c r="A58" s="97">
        <v>47</v>
      </c>
      <c r="B58" s="98">
        <v>14.73</v>
      </c>
      <c r="C58" s="98">
        <v>2.16</v>
      </c>
      <c r="D58" s="98">
        <v>0</v>
      </c>
      <c r="E58" s="98">
        <v>0</v>
      </c>
    </row>
    <row r="59" spans="1:5" x14ac:dyDescent="0.25">
      <c r="A59" s="97">
        <v>48</v>
      </c>
      <c r="B59" s="98">
        <v>14.94</v>
      </c>
      <c r="C59" s="98">
        <v>2.19</v>
      </c>
      <c r="D59" s="98">
        <v>0</v>
      </c>
      <c r="E59" s="98">
        <v>0</v>
      </c>
    </row>
    <row r="60" spans="1:5" x14ac:dyDescent="0.25">
      <c r="A60" s="97">
        <v>49</v>
      </c>
      <c r="B60" s="98">
        <v>15.16</v>
      </c>
      <c r="C60" s="98">
        <v>2.2200000000000002</v>
      </c>
      <c r="D60" s="98">
        <v>0</v>
      </c>
      <c r="E60" s="98">
        <v>0</v>
      </c>
    </row>
    <row r="61" spans="1:5" x14ac:dyDescent="0.25">
      <c r="A61" s="97">
        <v>50</v>
      </c>
      <c r="B61" s="98">
        <v>15.38</v>
      </c>
      <c r="C61" s="98">
        <v>2.2200000000000002</v>
      </c>
      <c r="D61" s="98">
        <v>0</v>
      </c>
      <c r="E61" s="98">
        <v>0</v>
      </c>
    </row>
    <row r="62" spans="1:5" x14ac:dyDescent="0.25">
      <c r="A62" s="97">
        <v>51</v>
      </c>
      <c r="B62" s="98">
        <v>15.6</v>
      </c>
      <c r="C62" s="98">
        <v>2.25</v>
      </c>
      <c r="D62" s="98">
        <v>0</v>
      </c>
      <c r="E62" s="98">
        <v>0</v>
      </c>
    </row>
    <row r="63" spans="1:5" x14ac:dyDescent="0.25">
      <c r="A63" s="97">
        <v>52</v>
      </c>
      <c r="B63" s="98">
        <v>15.83</v>
      </c>
      <c r="C63" s="98">
        <v>2.25</v>
      </c>
      <c r="D63" s="98">
        <v>0</v>
      </c>
      <c r="E63" s="98">
        <v>0</v>
      </c>
    </row>
    <row r="64" spans="1:5" x14ac:dyDescent="0.25">
      <c r="A64" s="97">
        <v>53</v>
      </c>
      <c r="B64" s="98">
        <v>16.059999999999999</v>
      </c>
      <c r="C64" s="98">
        <v>2.29</v>
      </c>
      <c r="D64" s="98">
        <v>0</v>
      </c>
      <c r="E64" s="98">
        <v>0</v>
      </c>
    </row>
    <row r="65" spans="1:5" x14ac:dyDescent="0.25">
      <c r="A65" s="97">
        <v>54</v>
      </c>
      <c r="B65" s="98">
        <v>16.3</v>
      </c>
      <c r="C65" s="98">
        <v>2.29</v>
      </c>
      <c r="D65" s="98">
        <v>0</v>
      </c>
      <c r="E65" s="98">
        <v>0</v>
      </c>
    </row>
    <row r="66" spans="1:5" x14ac:dyDescent="0.25">
      <c r="A66" s="97">
        <v>55</v>
      </c>
      <c r="B66" s="98">
        <v>16.54</v>
      </c>
      <c r="C66" s="98">
        <v>2.3199999999999998</v>
      </c>
      <c r="D66" s="98">
        <v>0</v>
      </c>
      <c r="E66" s="98">
        <v>0</v>
      </c>
    </row>
    <row r="67" spans="1:5" x14ac:dyDescent="0.25">
      <c r="A67" s="97">
        <v>56</v>
      </c>
      <c r="B67" s="98">
        <v>16.79</v>
      </c>
      <c r="C67" s="98">
        <v>2.3199999999999998</v>
      </c>
      <c r="D67" s="98">
        <v>0</v>
      </c>
      <c r="E67" s="98">
        <v>0</v>
      </c>
    </row>
    <row r="68" spans="1:5" x14ac:dyDescent="0.25">
      <c r="A68" s="97">
        <v>57</v>
      </c>
      <c r="B68" s="98">
        <v>17.05</v>
      </c>
      <c r="C68" s="98">
        <v>2.3199999999999998</v>
      </c>
      <c r="D68" s="98">
        <v>0</v>
      </c>
      <c r="E68" s="98">
        <v>0</v>
      </c>
    </row>
    <row r="69" spans="1:5" x14ac:dyDescent="0.25">
      <c r="A69" s="97">
        <v>58</v>
      </c>
      <c r="B69" s="98">
        <v>17.309999999999999</v>
      </c>
      <c r="C69" s="98">
        <v>2.3199999999999998</v>
      </c>
      <c r="D69" s="98">
        <v>0</v>
      </c>
      <c r="E69" s="98">
        <v>0</v>
      </c>
    </row>
    <row r="70" spans="1:5" x14ac:dyDescent="0.25">
      <c r="A70" s="97">
        <v>59</v>
      </c>
      <c r="B70" s="98">
        <v>17.579999999999998</v>
      </c>
      <c r="C70" s="98">
        <v>2.3199999999999998</v>
      </c>
      <c r="D70" s="98">
        <v>0</v>
      </c>
      <c r="E70" s="98">
        <v>0</v>
      </c>
    </row>
    <row r="71" spans="1:5" x14ac:dyDescent="0.25">
      <c r="A71" s="97">
        <v>60</v>
      </c>
      <c r="B71" s="98">
        <v>17.86</v>
      </c>
      <c r="C71" s="98">
        <v>2.3199999999999998</v>
      </c>
      <c r="D71" s="98">
        <v>0</v>
      </c>
      <c r="E71" s="98">
        <v>0</v>
      </c>
    </row>
    <row r="72" spans="1:5" x14ac:dyDescent="0.25">
      <c r="A72" s="97">
        <v>61</v>
      </c>
      <c r="B72" s="98">
        <v>18.16</v>
      </c>
      <c r="C72" s="98">
        <v>2.3199999999999998</v>
      </c>
      <c r="D72" s="98">
        <v>0</v>
      </c>
      <c r="E72" s="98">
        <v>0</v>
      </c>
    </row>
    <row r="73" spans="1:5" x14ac:dyDescent="0.25">
      <c r="A73" s="97">
        <v>62</v>
      </c>
      <c r="B73" s="98">
        <v>18.47</v>
      </c>
      <c r="C73" s="98">
        <v>2.29</v>
      </c>
      <c r="D73" s="98">
        <v>0</v>
      </c>
      <c r="E73" s="98">
        <v>0</v>
      </c>
    </row>
    <row r="74" spans="1:5" x14ac:dyDescent="0.25">
      <c r="A74" s="97">
        <v>63</v>
      </c>
      <c r="B74" s="98">
        <v>18.79</v>
      </c>
      <c r="C74" s="98">
        <v>2.3199999999999998</v>
      </c>
      <c r="D74" s="98">
        <v>0</v>
      </c>
      <c r="E74" s="98">
        <v>0</v>
      </c>
    </row>
    <row r="75" spans="1:5" x14ac:dyDescent="0.25">
      <c r="A75" s="97">
        <v>64</v>
      </c>
      <c r="B75" s="98">
        <v>19.14</v>
      </c>
      <c r="C75" s="98">
        <v>2.29</v>
      </c>
      <c r="D75" s="98">
        <v>0</v>
      </c>
      <c r="E75" s="98">
        <v>0</v>
      </c>
    </row>
    <row r="76" spans="1:5" x14ac:dyDescent="0.25">
      <c r="A76" s="97">
        <v>65</v>
      </c>
      <c r="B76" s="98">
        <v>18.989999999999998</v>
      </c>
      <c r="C76" s="98">
        <v>2.27</v>
      </c>
      <c r="D76" s="98">
        <v>0</v>
      </c>
      <c r="E76" s="98">
        <v>0</v>
      </c>
    </row>
    <row r="77" spans="1:5" x14ac:dyDescent="0.25">
      <c r="A77" s="97">
        <v>66</v>
      </c>
      <c r="B77" s="98">
        <v>18.309999999999999</v>
      </c>
      <c r="C77" s="98">
        <v>2.27</v>
      </c>
      <c r="D77" s="98">
        <v>0</v>
      </c>
      <c r="E77" s="98">
        <v>0</v>
      </c>
    </row>
    <row r="78" spans="1:5" x14ac:dyDescent="0.25">
      <c r="A78" s="97">
        <v>67</v>
      </c>
      <c r="B78" s="98">
        <v>17.64</v>
      </c>
      <c r="C78" s="98">
        <v>2.2599999999999998</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Jp/rMLU3y6lNb1M9nL9pVVYPbqIKZbu/0LjxFPWGteK5iBnT56NgrtaXaMtUFPlJuGOoPdKTIQbJbcBl+w2eJA==" saltValue="WkxU8u8F2CBw92qfSCSu0Q==" spinCount="100000" sheet="1" objects="1" scenarios="1"/>
  <conditionalFormatting sqref="A6:A16 A18:A21">
    <cfRule type="expression" dxfId="917" priority="21" stopIfTrue="1">
      <formula>MOD(ROW(),2)=0</formula>
    </cfRule>
    <cfRule type="expression" dxfId="916" priority="22" stopIfTrue="1">
      <formula>MOD(ROW(),2)&lt;&gt;0</formula>
    </cfRule>
  </conditionalFormatting>
  <conditionalFormatting sqref="B6:E16 C17:E17 B18:E21">
    <cfRule type="expression" dxfId="915" priority="23" stopIfTrue="1">
      <formula>MOD(ROW(),2)=0</formula>
    </cfRule>
    <cfRule type="expression" dxfId="914" priority="24" stopIfTrue="1">
      <formula>MOD(ROW(),2)&lt;&gt;0</formula>
    </cfRule>
  </conditionalFormatting>
  <conditionalFormatting sqref="B17">
    <cfRule type="expression" dxfId="913" priority="15" stopIfTrue="1">
      <formula>MOD(ROW(),2)=0</formula>
    </cfRule>
    <cfRule type="expression" dxfId="912" priority="16" stopIfTrue="1">
      <formula>MOD(ROW(),2)&lt;&gt;0</formula>
    </cfRule>
  </conditionalFormatting>
  <conditionalFormatting sqref="A17">
    <cfRule type="expression" dxfId="911" priority="9" stopIfTrue="1">
      <formula>MOD(ROW(),2)=0</formula>
    </cfRule>
    <cfRule type="expression" dxfId="910" priority="10" stopIfTrue="1">
      <formula>MOD(ROW(),2)&lt;&gt;0</formula>
    </cfRule>
  </conditionalFormatting>
  <conditionalFormatting sqref="A26:A85">
    <cfRule type="expression" dxfId="909" priority="1" stopIfTrue="1">
      <formula>MOD(ROW(),2)=0</formula>
    </cfRule>
    <cfRule type="expression" dxfId="908" priority="2" stopIfTrue="1">
      <formula>MOD(ROW(),2)&lt;&gt;0</formula>
    </cfRule>
  </conditionalFormatting>
  <conditionalFormatting sqref="B26:E85">
    <cfRule type="expression" dxfId="907" priority="3" stopIfTrue="1">
      <formula>MOD(ROW(),2)=0</formula>
    </cfRule>
    <cfRule type="expression" dxfId="906" priority="4" stopIfTrue="1">
      <formula>MOD(ROW(),2)&lt;&gt;0</formula>
    </cfRule>
  </conditionalFormatting>
  <hyperlinks>
    <hyperlink ref="B24" location="Assumptions!A1" display="Assumptions" xr:uid="{4EFB4E05-8155-470C-B864-0AC8B0299F5C}"/>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
  <dimension ref="A1:I85"/>
  <sheetViews>
    <sheetView showGridLines="0" zoomScale="85" zoomScaleNormal="85" workbookViewId="0">
      <selection activeCell="B17" sqref="B17"/>
    </sheetView>
  </sheetViews>
  <sheetFormatPr defaultRowHeight="12.5" x14ac:dyDescent="0.25"/>
  <cols>
    <col min="1" max="1" width="28" customWidth="1"/>
    <col min="2" max="5"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402</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403</v>
      </c>
      <c r="C10" s="75"/>
      <c r="D10" s="75"/>
      <c r="E10" s="75"/>
    </row>
    <row r="11" spans="1:9" x14ac:dyDescent="0.25">
      <c r="A11" s="73" t="s">
        <v>22</v>
      </c>
      <c r="B11" s="75" t="s">
        <v>293</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210</v>
      </c>
      <c r="C14" s="75"/>
      <c r="D14" s="75"/>
      <c r="E14" s="75"/>
    </row>
    <row r="15" spans="1:9" x14ac:dyDescent="0.25">
      <c r="A15" s="73" t="s">
        <v>53</v>
      </c>
      <c r="B15" s="75" t="s">
        <v>404</v>
      </c>
      <c r="C15" s="75"/>
      <c r="D15" s="75"/>
      <c r="E15" s="75"/>
    </row>
    <row r="16" spans="1:9" x14ac:dyDescent="0.25">
      <c r="A16" s="73" t="s">
        <v>54</v>
      </c>
      <c r="B16" s="75" t="s">
        <v>405</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39.65" customHeight="1" x14ac:dyDescent="0.25">
      <c r="A26" s="96" t="s">
        <v>284</v>
      </c>
      <c r="B26" s="96" t="s">
        <v>398</v>
      </c>
      <c r="C26" s="96" t="s">
        <v>399</v>
      </c>
      <c r="D26" s="96" t="s">
        <v>400</v>
      </c>
      <c r="E26" s="96" t="s">
        <v>401</v>
      </c>
    </row>
    <row r="27" spans="1:5" x14ac:dyDescent="0.25">
      <c r="A27" s="97">
        <v>16</v>
      </c>
      <c r="B27" s="98">
        <v>9.3699999999999992</v>
      </c>
      <c r="C27" s="98">
        <v>1.34</v>
      </c>
      <c r="D27" s="98">
        <v>0</v>
      </c>
      <c r="E27" s="98">
        <v>0</v>
      </c>
    </row>
    <row r="28" spans="1:5" x14ac:dyDescent="0.25">
      <c r="A28" s="97">
        <v>17</v>
      </c>
      <c r="B28" s="98">
        <v>9.51</v>
      </c>
      <c r="C28" s="98">
        <v>1.37</v>
      </c>
      <c r="D28" s="98">
        <v>0</v>
      </c>
      <c r="E28" s="98">
        <v>0</v>
      </c>
    </row>
    <row r="29" spans="1:5" x14ac:dyDescent="0.25">
      <c r="A29" s="97">
        <v>18</v>
      </c>
      <c r="B29" s="98">
        <v>9.65</v>
      </c>
      <c r="C29" s="98">
        <v>1.47</v>
      </c>
      <c r="D29" s="98">
        <v>0</v>
      </c>
      <c r="E29" s="98">
        <v>0</v>
      </c>
    </row>
    <row r="30" spans="1:5" x14ac:dyDescent="0.25">
      <c r="A30" s="97">
        <v>19</v>
      </c>
      <c r="B30" s="98">
        <v>9.7899999999999991</v>
      </c>
      <c r="C30" s="98">
        <v>1.53</v>
      </c>
      <c r="D30" s="98">
        <v>0</v>
      </c>
      <c r="E30" s="98">
        <v>0</v>
      </c>
    </row>
    <row r="31" spans="1:5" x14ac:dyDescent="0.25">
      <c r="A31" s="97">
        <v>20</v>
      </c>
      <c r="B31" s="98">
        <v>9.94</v>
      </c>
      <c r="C31" s="98">
        <v>1.53</v>
      </c>
      <c r="D31" s="98">
        <v>0</v>
      </c>
      <c r="E31" s="98">
        <v>0</v>
      </c>
    </row>
    <row r="32" spans="1:5" x14ac:dyDescent="0.25">
      <c r="A32" s="97">
        <v>21</v>
      </c>
      <c r="B32" s="98">
        <v>10.09</v>
      </c>
      <c r="C32" s="98">
        <v>1.53</v>
      </c>
      <c r="D32" s="98">
        <v>0</v>
      </c>
      <c r="E32" s="98">
        <v>0</v>
      </c>
    </row>
    <row r="33" spans="1:5" x14ac:dyDescent="0.25">
      <c r="A33" s="97">
        <v>22</v>
      </c>
      <c r="B33" s="98">
        <v>10.23</v>
      </c>
      <c r="C33" s="98">
        <v>1.6</v>
      </c>
      <c r="D33" s="98">
        <v>0</v>
      </c>
      <c r="E33" s="98">
        <v>0</v>
      </c>
    </row>
    <row r="34" spans="1:5" x14ac:dyDescent="0.25">
      <c r="A34" s="97">
        <v>23</v>
      </c>
      <c r="B34" s="98">
        <v>10.39</v>
      </c>
      <c r="C34" s="98">
        <v>1.6</v>
      </c>
      <c r="D34" s="98">
        <v>0</v>
      </c>
      <c r="E34" s="98">
        <v>0</v>
      </c>
    </row>
    <row r="35" spans="1:5" x14ac:dyDescent="0.25">
      <c r="A35" s="97">
        <v>24</v>
      </c>
      <c r="B35" s="98">
        <v>10.54</v>
      </c>
      <c r="C35" s="98">
        <v>1.63</v>
      </c>
      <c r="D35" s="98">
        <v>0</v>
      </c>
      <c r="E35" s="98">
        <v>0</v>
      </c>
    </row>
    <row r="36" spans="1:5" x14ac:dyDescent="0.25">
      <c r="A36" s="97">
        <v>25</v>
      </c>
      <c r="B36" s="98">
        <v>10.7</v>
      </c>
      <c r="C36" s="98">
        <v>1.63</v>
      </c>
      <c r="D36" s="98">
        <v>0</v>
      </c>
      <c r="E36" s="98">
        <v>0</v>
      </c>
    </row>
    <row r="37" spans="1:5" x14ac:dyDescent="0.25">
      <c r="A37" s="97">
        <v>26</v>
      </c>
      <c r="B37" s="98">
        <v>10.85</v>
      </c>
      <c r="C37" s="98">
        <v>1.7</v>
      </c>
      <c r="D37" s="98">
        <v>0</v>
      </c>
      <c r="E37" s="98">
        <v>0</v>
      </c>
    </row>
    <row r="38" spans="1:5" x14ac:dyDescent="0.25">
      <c r="A38" s="97">
        <v>27</v>
      </c>
      <c r="B38" s="98">
        <v>11.01</v>
      </c>
      <c r="C38" s="98">
        <v>1.73</v>
      </c>
      <c r="D38" s="98">
        <v>0</v>
      </c>
      <c r="E38" s="98">
        <v>0</v>
      </c>
    </row>
    <row r="39" spans="1:5" x14ac:dyDescent="0.25">
      <c r="A39" s="97">
        <v>28</v>
      </c>
      <c r="B39" s="98">
        <v>11.18</v>
      </c>
      <c r="C39" s="98">
        <v>1.73</v>
      </c>
      <c r="D39" s="98">
        <v>0</v>
      </c>
      <c r="E39" s="98">
        <v>0</v>
      </c>
    </row>
    <row r="40" spans="1:5" x14ac:dyDescent="0.25">
      <c r="A40" s="97">
        <v>29</v>
      </c>
      <c r="B40" s="98">
        <v>11.34</v>
      </c>
      <c r="C40" s="98">
        <v>1.76</v>
      </c>
      <c r="D40" s="98">
        <v>0</v>
      </c>
      <c r="E40" s="98">
        <v>0</v>
      </c>
    </row>
    <row r="41" spans="1:5" x14ac:dyDescent="0.25">
      <c r="A41" s="97">
        <v>30</v>
      </c>
      <c r="B41" s="98">
        <v>11.51</v>
      </c>
      <c r="C41" s="98">
        <v>1.76</v>
      </c>
      <c r="D41" s="98">
        <v>0</v>
      </c>
      <c r="E41" s="98">
        <v>0</v>
      </c>
    </row>
    <row r="42" spans="1:5" x14ac:dyDescent="0.25">
      <c r="A42" s="97">
        <v>31</v>
      </c>
      <c r="B42" s="98">
        <v>11.68</v>
      </c>
      <c r="C42" s="98">
        <v>1.8</v>
      </c>
      <c r="D42" s="98">
        <v>0</v>
      </c>
      <c r="E42" s="98">
        <v>0</v>
      </c>
    </row>
    <row r="43" spans="1:5" x14ac:dyDescent="0.25">
      <c r="A43" s="97">
        <v>32</v>
      </c>
      <c r="B43" s="98">
        <v>11.85</v>
      </c>
      <c r="C43" s="98">
        <v>1.83</v>
      </c>
      <c r="D43" s="98">
        <v>0</v>
      </c>
      <c r="E43" s="98">
        <v>0</v>
      </c>
    </row>
    <row r="44" spans="1:5" x14ac:dyDescent="0.25">
      <c r="A44" s="97">
        <v>33</v>
      </c>
      <c r="B44" s="98">
        <v>12.02</v>
      </c>
      <c r="C44" s="98">
        <v>1.86</v>
      </c>
      <c r="D44" s="98">
        <v>0</v>
      </c>
      <c r="E44" s="98">
        <v>0</v>
      </c>
    </row>
    <row r="45" spans="1:5" x14ac:dyDescent="0.25">
      <c r="A45" s="97">
        <v>34</v>
      </c>
      <c r="B45" s="98">
        <v>12.2</v>
      </c>
      <c r="C45" s="98">
        <v>1.86</v>
      </c>
      <c r="D45" s="98">
        <v>0</v>
      </c>
      <c r="E45" s="98">
        <v>0</v>
      </c>
    </row>
    <row r="46" spans="1:5" x14ac:dyDescent="0.25">
      <c r="A46" s="97">
        <v>35</v>
      </c>
      <c r="B46" s="98">
        <v>12.38</v>
      </c>
      <c r="C46" s="98">
        <v>1.89</v>
      </c>
      <c r="D46" s="98">
        <v>0</v>
      </c>
      <c r="E46" s="98">
        <v>0</v>
      </c>
    </row>
    <row r="47" spans="1:5" x14ac:dyDescent="0.25">
      <c r="A47" s="97">
        <v>36</v>
      </c>
      <c r="B47" s="98">
        <v>12.56</v>
      </c>
      <c r="C47" s="98">
        <v>1.93</v>
      </c>
      <c r="D47" s="98">
        <v>0</v>
      </c>
      <c r="E47" s="98">
        <v>0</v>
      </c>
    </row>
    <row r="48" spans="1:5" x14ac:dyDescent="0.25">
      <c r="A48" s="97">
        <v>37</v>
      </c>
      <c r="B48" s="98">
        <v>12.74</v>
      </c>
      <c r="C48" s="98">
        <v>1.96</v>
      </c>
      <c r="D48" s="98">
        <v>0</v>
      </c>
      <c r="E48" s="98">
        <v>0</v>
      </c>
    </row>
    <row r="49" spans="1:5" x14ac:dyDescent="0.25">
      <c r="A49" s="97">
        <v>38</v>
      </c>
      <c r="B49" s="98">
        <v>12.93</v>
      </c>
      <c r="C49" s="98">
        <v>1.96</v>
      </c>
      <c r="D49" s="98">
        <v>0</v>
      </c>
      <c r="E49" s="98">
        <v>0</v>
      </c>
    </row>
    <row r="50" spans="1:5" x14ac:dyDescent="0.25">
      <c r="A50" s="97">
        <v>39</v>
      </c>
      <c r="B50" s="98">
        <v>13.12</v>
      </c>
      <c r="C50" s="98">
        <v>1.99</v>
      </c>
      <c r="D50" s="98">
        <v>0</v>
      </c>
      <c r="E50" s="98">
        <v>0</v>
      </c>
    </row>
    <row r="51" spans="1:5" x14ac:dyDescent="0.25">
      <c r="A51" s="97">
        <v>40</v>
      </c>
      <c r="B51" s="98">
        <v>13.31</v>
      </c>
      <c r="C51" s="98">
        <v>2.02</v>
      </c>
      <c r="D51" s="98">
        <v>0</v>
      </c>
      <c r="E51" s="98">
        <v>0</v>
      </c>
    </row>
    <row r="52" spans="1:5" x14ac:dyDescent="0.25">
      <c r="A52" s="97">
        <v>41</v>
      </c>
      <c r="B52" s="98">
        <v>13.5</v>
      </c>
      <c r="C52" s="98">
        <v>2.06</v>
      </c>
      <c r="D52" s="98">
        <v>0</v>
      </c>
      <c r="E52" s="98">
        <v>0</v>
      </c>
    </row>
    <row r="53" spans="1:5" x14ac:dyDescent="0.25">
      <c r="A53" s="97">
        <v>42</v>
      </c>
      <c r="B53" s="98">
        <v>13.7</v>
      </c>
      <c r="C53" s="98">
        <v>2.06</v>
      </c>
      <c r="D53" s="98">
        <v>0</v>
      </c>
      <c r="E53" s="98">
        <v>0</v>
      </c>
    </row>
    <row r="54" spans="1:5" x14ac:dyDescent="0.25">
      <c r="A54" s="97">
        <v>43</v>
      </c>
      <c r="B54" s="98">
        <v>13.9</v>
      </c>
      <c r="C54" s="98">
        <v>2.09</v>
      </c>
      <c r="D54" s="98">
        <v>0</v>
      </c>
      <c r="E54" s="98">
        <v>0</v>
      </c>
    </row>
    <row r="55" spans="1:5" x14ac:dyDescent="0.25">
      <c r="A55" s="97">
        <v>44</v>
      </c>
      <c r="B55" s="98">
        <v>14.1</v>
      </c>
      <c r="C55" s="98">
        <v>2.12</v>
      </c>
      <c r="D55" s="98">
        <v>0</v>
      </c>
      <c r="E55" s="98">
        <v>0</v>
      </c>
    </row>
    <row r="56" spans="1:5" x14ac:dyDescent="0.25">
      <c r="A56" s="97">
        <v>45</v>
      </c>
      <c r="B56" s="98">
        <v>14.31</v>
      </c>
      <c r="C56" s="98">
        <v>2.12</v>
      </c>
      <c r="D56" s="98">
        <v>0</v>
      </c>
      <c r="E56" s="98">
        <v>0</v>
      </c>
    </row>
    <row r="57" spans="1:5" x14ac:dyDescent="0.25">
      <c r="A57" s="97">
        <v>46</v>
      </c>
      <c r="B57" s="98">
        <v>14.52</v>
      </c>
      <c r="C57" s="98">
        <v>2.16</v>
      </c>
      <c r="D57" s="98">
        <v>0</v>
      </c>
      <c r="E57" s="98">
        <v>0</v>
      </c>
    </row>
    <row r="58" spans="1:5" x14ac:dyDescent="0.25">
      <c r="A58" s="97">
        <v>47</v>
      </c>
      <c r="B58" s="98">
        <v>14.73</v>
      </c>
      <c r="C58" s="98">
        <v>2.16</v>
      </c>
      <c r="D58" s="98">
        <v>0</v>
      </c>
      <c r="E58" s="98">
        <v>0</v>
      </c>
    </row>
    <row r="59" spans="1:5" x14ac:dyDescent="0.25">
      <c r="A59" s="97">
        <v>48</v>
      </c>
      <c r="B59" s="98">
        <v>14.94</v>
      </c>
      <c r="C59" s="98">
        <v>2.19</v>
      </c>
      <c r="D59" s="98">
        <v>0</v>
      </c>
      <c r="E59" s="98">
        <v>0</v>
      </c>
    </row>
    <row r="60" spans="1:5" x14ac:dyDescent="0.25">
      <c r="A60" s="97">
        <v>49</v>
      </c>
      <c r="B60" s="98">
        <v>15.16</v>
      </c>
      <c r="C60" s="98">
        <v>2.2200000000000002</v>
      </c>
      <c r="D60" s="98">
        <v>0</v>
      </c>
      <c r="E60" s="98">
        <v>0</v>
      </c>
    </row>
    <row r="61" spans="1:5" x14ac:dyDescent="0.25">
      <c r="A61" s="97">
        <v>50</v>
      </c>
      <c r="B61" s="98">
        <v>15.38</v>
      </c>
      <c r="C61" s="98">
        <v>2.2200000000000002</v>
      </c>
      <c r="D61" s="98">
        <v>0</v>
      </c>
      <c r="E61" s="98">
        <v>0</v>
      </c>
    </row>
    <row r="62" spans="1:5" x14ac:dyDescent="0.25">
      <c r="A62" s="97">
        <v>51</v>
      </c>
      <c r="B62" s="98">
        <v>15.6</v>
      </c>
      <c r="C62" s="98">
        <v>2.25</v>
      </c>
      <c r="D62" s="98">
        <v>0</v>
      </c>
      <c r="E62" s="98">
        <v>0</v>
      </c>
    </row>
    <row r="63" spans="1:5" x14ac:dyDescent="0.25">
      <c r="A63" s="97">
        <v>52</v>
      </c>
      <c r="B63" s="98">
        <v>15.83</v>
      </c>
      <c r="C63" s="98">
        <v>2.25</v>
      </c>
      <c r="D63" s="98">
        <v>0</v>
      </c>
      <c r="E63" s="98">
        <v>0</v>
      </c>
    </row>
    <row r="64" spans="1:5" x14ac:dyDescent="0.25">
      <c r="A64" s="97">
        <v>53</v>
      </c>
      <c r="B64" s="98">
        <v>16.059999999999999</v>
      </c>
      <c r="C64" s="98">
        <v>2.29</v>
      </c>
      <c r="D64" s="98">
        <v>0</v>
      </c>
      <c r="E64" s="98">
        <v>0</v>
      </c>
    </row>
    <row r="65" spans="1:5" x14ac:dyDescent="0.25">
      <c r="A65" s="97">
        <v>54</v>
      </c>
      <c r="B65" s="98">
        <v>16.3</v>
      </c>
      <c r="C65" s="98">
        <v>2.29</v>
      </c>
      <c r="D65" s="98">
        <v>0</v>
      </c>
      <c r="E65" s="98">
        <v>0</v>
      </c>
    </row>
    <row r="66" spans="1:5" x14ac:dyDescent="0.25">
      <c r="A66" s="97">
        <v>55</v>
      </c>
      <c r="B66" s="98">
        <v>16.54</v>
      </c>
      <c r="C66" s="98">
        <v>2.3199999999999998</v>
      </c>
      <c r="D66" s="98">
        <v>0</v>
      </c>
      <c r="E66" s="98">
        <v>0</v>
      </c>
    </row>
    <row r="67" spans="1:5" x14ac:dyDescent="0.25">
      <c r="A67" s="97">
        <v>56</v>
      </c>
      <c r="B67" s="98">
        <v>16.79</v>
      </c>
      <c r="C67" s="98">
        <v>2.3199999999999998</v>
      </c>
      <c r="D67" s="98">
        <v>0</v>
      </c>
      <c r="E67" s="98">
        <v>0</v>
      </c>
    </row>
    <row r="68" spans="1:5" x14ac:dyDescent="0.25">
      <c r="A68" s="97">
        <v>57</v>
      </c>
      <c r="B68" s="98">
        <v>17.05</v>
      </c>
      <c r="C68" s="98">
        <v>2.3199999999999998</v>
      </c>
      <c r="D68" s="98">
        <v>0</v>
      </c>
      <c r="E68" s="98">
        <v>0</v>
      </c>
    </row>
    <row r="69" spans="1:5" x14ac:dyDescent="0.25">
      <c r="A69" s="97">
        <v>58</v>
      </c>
      <c r="B69" s="98">
        <v>17.309999999999999</v>
      </c>
      <c r="C69" s="98">
        <v>2.3199999999999998</v>
      </c>
      <c r="D69" s="98">
        <v>0</v>
      </c>
      <c r="E69" s="98">
        <v>0</v>
      </c>
    </row>
    <row r="70" spans="1:5" x14ac:dyDescent="0.25">
      <c r="A70" s="97">
        <v>59</v>
      </c>
      <c r="B70" s="98">
        <v>17.579999999999998</v>
      </c>
      <c r="C70" s="98">
        <v>2.3199999999999998</v>
      </c>
      <c r="D70" s="98">
        <v>0</v>
      </c>
      <c r="E70" s="98">
        <v>0</v>
      </c>
    </row>
    <row r="71" spans="1:5" x14ac:dyDescent="0.25">
      <c r="A71" s="97">
        <v>60</v>
      </c>
      <c r="B71" s="98">
        <v>17.86</v>
      </c>
      <c r="C71" s="98">
        <v>2.3199999999999998</v>
      </c>
      <c r="D71" s="98">
        <v>0</v>
      </c>
      <c r="E71" s="98">
        <v>0</v>
      </c>
    </row>
    <row r="72" spans="1:5" x14ac:dyDescent="0.25">
      <c r="A72" s="97">
        <v>61</v>
      </c>
      <c r="B72" s="98">
        <v>18.16</v>
      </c>
      <c r="C72" s="98">
        <v>2.3199999999999998</v>
      </c>
      <c r="D72" s="98">
        <v>0</v>
      </c>
      <c r="E72" s="98">
        <v>0</v>
      </c>
    </row>
    <row r="73" spans="1:5" x14ac:dyDescent="0.25">
      <c r="A73" s="97">
        <v>62</v>
      </c>
      <c r="B73" s="98">
        <v>18.47</v>
      </c>
      <c r="C73" s="98">
        <v>2.29</v>
      </c>
      <c r="D73" s="98">
        <v>0</v>
      </c>
      <c r="E73" s="98">
        <v>0</v>
      </c>
    </row>
    <row r="74" spans="1:5" x14ac:dyDescent="0.25">
      <c r="A74" s="97">
        <v>63</v>
      </c>
      <c r="B74" s="98">
        <v>18.79</v>
      </c>
      <c r="C74" s="98">
        <v>2.3199999999999998</v>
      </c>
      <c r="D74" s="98">
        <v>0</v>
      </c>
      <c r="E74" s="98">
        <v>0</v>
      </c>
    </row>
    <row r="75" spans="1:5" x14ac:dyDescent="0.25">
      <c r="A75" s="97">
        <v>64</v>
      </c>
      <c r="B75" s="98">
        <v>19.14</v>
      </c>
      <c r="C75" s="98">
        <v>2.29</v>
      </c>
      <c r="D75" s="98">
        <v>0</v>
      </c>
      <c r="E75" s="98">
        <v>0</v>
      </c>
    </row>
    <row r="76" spans="1:5" x14ac:dyDescent="0.25">
      <c r="A76" s="97">
        <v>65</v>
      </c>
      <c r="B76" s="98">
        <v>18.989999999999998</v>
      </c>
      <c r="C76" s="98">
        <v>2.27</v>
      </c>
      <c r="D76" s="98">
        <v>0</v>
      </c>
      <c r="E76" s="98">
        <v>0</v>
      </c>
    </row>
    <row r="77" spans="1:5" x14ac:dyDescent="0.25">
      <c r="A77" s="97">
        <v>66</v>
      </c>
      <c r="B77" s="98">
        <v>18.309999999999999</v>
      </c>
      <c r="C77" s="98">
        <v>2.27</v>
      </c>
      <c r="D77" s="98">
        <v>0</v>
      </c>
      <c r="E77" s="98">
        <v>0</v>
      </c>
    </row>
    <row r="78" spans="1:5" x14ac:dyDescent="0.25">
      <c r="A78" s="97">
        <v>67</v>
      </c>
      <c r="B78" s="98">
        <v>17.64</v>
      </c>
      <c r="C78" s="98">
        <v>2.2599999999999998</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E2RTkI9JEy4vKSRyaoxc5FoHnjndnLEZ6lSsVb3aqI6VacefLGW1wJUWfe183+maSTquSYhIHnMV24ooO+BNuw==" saltValue="9fPMp3W43/+qRLKAZ5qe0A==" spinCount="100000" sheet="1" objects="1" scenarios="1"/>
  <conditionalFormatting sqref="A6:A16 A18:A21">
    <cfRule type="expression" dxfId="905" priority="19" stopIfTrue="1">
      <formula>MOD(ROW(),2)=0</formula>
    </cfRule>
    <cfRule type="expression" dxfId="904" priority="20" stopIfTrue="1">
      <formula>MOD(ROW(),2)&lt;&gt;0</formula>
    </cfRule>
  </conditionalFormatting>
  <conditionalFormatting sqref="B6:E16 C17:E17 B18:E21">
    <cfRule type="expression" dxfId="903" priority="21" stopIfTrue="1">
      <formula>MOD(ROW(),2)=0</formula>
    </cfRule>
    <cfRule type="expression" dxfId="902" priority="22" stopIfTrue="1">
      <formula>MOD(ROW(),2)&lt;&gt;0</formula>
    </cfRule>
  </conditionalFormatting>
  <conditionalFormatting sqref="B17">
    <cfRule type="expression" dxfId="901" priority="13" stopIfTrue="1">
      <formula>MOD(ROW(),2)=0</formula>
    </cfRule>
    <cfRule type="expression" dxfId="900" priority="14" stopIfTrue="1">
      <formula>MOD(ROW(),2)&lt;&gt;0</formula>
    </cfRule>
  </conditionalFormatting>
  <conditionalFormatting sqref="A17">
    <cfRule type="expression" dxfId="899" priority="9" stopIfTrue="1">
      <formula>MOD(ROW(),2)=0</formula>
    </cfRule>
    <cfRule type="expression" dxfId="898" priority="10" stopIfTrue="1">
      <formula>MOD(ROW(),2)&lt;&gt;0</formula>
    </cfRule>
  </conditionalFormatting>
  <conditionalFormatting sqref="A26:A85">
    <cfRule type="expression" dxfId="897" priority="1" stopIfTrue="1">
      <formula>MOD(ROW(),2)=0</formula>
    </cfRule>
    <cfRule type="expression" dxfId="896" priority="2" stopIfTrue="1">
      <formula>MOD(ROW(),2)&lt;&gt;0</formula>
    </cfRule>
  </conditionalFormatting>
  <conditionalFormatting sqref="B26:E85">
    <cfRule type="expression" dxfId="895" priority="3" stopIfTrue="1">
      <formula>MOD(ROW(),2)=0</formula>
    </cfRule>
    <cfRule type="expression" dxfId="894" priority="4" stopIfTrue="1">
      <formula>MOD(ROW(),2)&lt;&gt;0</formula>
    </cfRule>
  </conditionalFormatting>
  <hyperlinks>
    <hyperlink ref="B24" location="Assumptions!A1" display="Assumptions" xr:uid="{E62849A2-8AC6-4670-BA06-58D4E5AD64A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
  <dimension ref="A1:I85"/>
  <sheetViews>
    <sheetView showGridLines="0" zoomScale="85" zoomScaleNormal="85" workbookViewId="0">
      <selection activeCell="B17" sqref="B17"/>
    </sheetView>
  </sheetViews>
  <sheetFormatPr defaultRowHeight="12.5" x14ac:dyDescent="0.25"/>
  <cols>
    <col min="1" max="1" width="28.54296875" customWidth="1"/>
    <col min="2" max="5" width="19.5429687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Local Government Pension Scheme (LGPS) - Consolidated Factor Spreadsheet</v>
      </c>
      <c r="B2" s="9"/>
      <c r="C2" s="9"/>
      <c r="D2" s="9"/>
      <c r="E2" s="9"/>
      <c r="F2" s="9"/>
      <c r="G2" s="9"/>
      <c r="H2" s="9"/>
      <c r="I2" s="9"/>
    </row>
    <row r="3" spans="1:9" ht="15.5" x14ac:dyDescent="0.35">
      <c r="A3" s="6" t="s">
        <v>654</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406</v>
      </c>
      <c r="C10" s="75"/>
      <c r="D10" s="75"/>
      <c r="E10" s="75"/>
    </row>
    <row r="11" spans="1:9" x14ac:dyDescent="0.25">
      <c r="A11" s="73" t="s">
        <v>22</v>
      </c>
      <c r="B11" s="75" t="s">
        <v>288</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211</v>
      </c>
      <c r="C14" s="75"/>
      <c r="D14" s="75"/>
      <c r="E14" s="75"/>
    </row>
    <row r="15" spans="1:9" x14ac:dyDescent="0.25">
      <c r="A15" s="73" t="s">
        <v>53</v>
      </c>
      <c r="B15" s="75" t="s">
        <v>407</v>
      </c>
      <c r="C15" s="75"/>
      <c r="D15" s="75"/>
      <c r="E15" s="75"/>
    </row>
    <row r="16" spans="1:9" x14ac:dyDescent="0.25">
      <c r="A16" s="73" t="s">
        <v>54</v>
      </c>
      <c r="B16" s="75" t="s">
        <v>408</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26" x14ac:dyDescent="0.25">
      <c r="A26" s="96" t="s">
        <v>284</v>
      </c>
      <c r="B26" s="96" t="s">
        <v>398</v>
      </c>
      <c r="C26" s="96" t="s">
        <v>399</v>
      </c>
      <c r="D26" s="96" t="s">
        <v>400</v>
      </c>
      <c r="E26" s="96" t="s">
        <v>401</v>
      </c>
    </row>
    <row r="27" spans="1:5" x14ac:dyDescent="0.25">
      <c r="A27" s="97">
        <v>16</v>
      </c>
      <c r="B27" s="98">
        <v>8.98</v>
      </c>
      <c r="C27" s="98">
        <v>1.34</v>
      </c>
      <c r="D27" s="98">
        <v>0</v>
      </c>
      <c r="E27" s="98">
        <v>0</v>
      </c>
    </row>
    <row r="28" spans="1:5" x14ac:dyDescent="0.25">
      <c r="A28" s="97">
        <v>17</v>
      </c>
      <c r="B28" s="98">
        <v>9.11</v>
      </c>
      <c r="C28" s="98">
        <v>1.4</v>
      </c>
      <c r="D28" s="98">
        <v>0</v>
      </c>
      <c r="E28" s="98">
        <v>0</v>
      </c>
    </row>
    <row r="29" spans="1:5" x14ac:dyDescent="0.25">
      <c r="A29" s="97">
        <v>18</v>
      </c>
      <c r="B29" s="98">
        <v>9.24</v>
      </c>
      <c r="C29" s="98">
        <v>1.5</v>
      </c>
      <c r="D29" s="98">
        <v>0</v>
      </c>
      <c r="E29" s="98">
        <v>0</v>
      </c>
    </row>
    <row r="30" spans="1:5" x14ac:dyDescent="0.25">
      <c r="A30" s="97">
        <v>19</v>
      </c>
      <c r="B30" s="98">
        <v>9.3800000000000008</v>
      </c>
      <c r="C30" s="98">
        <v>1.53</v>
      </c>
      <c r="D30" s="98">
        <v>0</v>
      </c>
      <c r="E30" s="98">
        <v>0</v>
      </c>
    </row>
    <row r="31" spans="1:5" x14ac:dyDescent="0.25">
      <c r="A31" s="97">
        <v>20</v>
      </c>
      <c r="B31" s="98">
        <v>9.52</v>
      </c>
      <c r="C31" s="98">
        <v>1.57</v>
      </c>
      <c r="D31" s="98">
        <v>0</v>
      </c>
      <c r="E31" s="98">
        <v>0</v>
      </c>
    </row>
    <row r="32" spans="1:5" x14ac:dyDescent="0.25">
      <c r="A32" s="97">
        <v>21</v>
      </c>
      <c r="B32" s="98">
        <v>9.66</v>
      </c>
      <c r="C32" s="98">
        <v>1.57</v>
      </c>
      <c r="D32" s="98">
        <v>0</v>
      </c>
      <c r="E32" s="98">
        <v>0</v>
      </c>
    </row>
    <row r="33" spans="1:5" x14ac:dyDescent="0.25">
      <c r="A33" s="97">
        <v>22</v>
      </c>
      <c r="B33" s="98">
        <v>9.8000000000000007</v>
      </c>
      <c r="C33" s="98">
        <v>1.6</v>
      </c>
      <c r="D33" s="98">
        <v>0</v>
      </c>
      <c r="E33" s="98">
        <v>0</v>
      </c>
    </row>
    <row r="34" spans="1:5" x14ac:dyDescent="0.25">
      <c r="A34" s="97">
        <v>23</v>
      </c>
      <c r="B34" s="98">
        <v>9.9499999999999993</v>
      </c>
      <c r="C34" s="98">
        <v>1.6</v>
      </c>
      <c r="D34" s="98">
        <v>0</v>
      </c>
      <c r="E34" s="98">
        <v>0</v>
      </c>
    </row>
    <row r="35" spans="1:5" x14ac:dyDescent="0.25">
      <c r="A35" s="97">
        <v>24</v>
      </c>
      <c r="B35" s="98">
        <v>10.09</v>
      </c>
      <c r="C35" s="98">
        <v>1.67</v>
      </c>
      <c r="D35" s="98">
        <v>0</v>
      </c>
      <c r="E35" s="98">
        <v>0</v>
      </c>
    </row>
    <row r="36" spans="1:5" x14ac:dyDescent="0.25">
      <c r="A36" s="97">
        <v>25</v>
      </c>
      <c r="B36" s="98">
        <v>10.24</v>
      </c>
      <c r="C36" s="98">
        <v>1.67</v>
      </c>
      <c r="D36" s="98">
        <v>0</v>
      </c>
      <c r="E36" s="98">
        <v>0</v>
      </c>
    </row>
    <row r="37" spans="1:5" x14ac:dyDescent="0.25">
      <c r="A37" s="97">
        <v>26</v>
      </c>
      <c r="B37" s="98">
        <v>10.39</v>
      </c>
      <c r="C37" s="98">
        <v>1.7</v>
      </c>
      <c r="D37" s="98">
        <v>0</v>
      </c>
      <c r="E37" s="98">
        <v>0</v>
      </c>
    </row>
    <row r="38" spans="1:5" x14ac:dyDescent="0.25">
      <c r="A38" s="97">
        <v>27</v>
      </c>
      <c r="B38" s="98">
        <v>10.55</v>
      </c>
      <c r="C38" s="98">
        <v>1.7</v>
      </c>
      <c r="D38" s="98">
        <v>0</v>
      </c>
      <c r="E38" s="98">
        <v>0</v>
      </c>
    </row>
    <row r="39" spans="1:5" x14ac:dyDescent="0.25">
      <c r="A39" s="97">
        <v>28</v>
      </c>
      <c r="B39" s="98">
        <v>10.7</v>
      </c>
      <c r="C39" s="98">
        <v>1.73</v>
      </c>
      <c r="D39" s="98">
        <v>0</v>
      </c>
      <c r="E39" s="98">
        <v>0</v>
      </c>
    </row>
    <row r="40" spans="1:5" x14ac:dyDescent="0.25">
      <c r="A40" s="97">
        <v>29</v>
      </c>
      <c r="B40" s="98">
        <v>10.86</v>
      </c>
      <c r="C40" s="98">
        <v>1.76</v>
      </c>
      <c r="D40" s="98">
        <v>0</v>
      </c>
      <c r="E40" s="98">
        <v>0</v>
      </c>
    </row>
    <row r="41" spans="1:5" x14ac:dyDescent="0.25">
      <c r="A41" s="97">
        <v>30</v>
      </c>
      <c r="B41" s="98">
        <v>11.02</v>
      </c>
      <c r="C41" s="98">
        <v>1.8</v>
      </c>
      <c r="D41" s="98">
        <v>0</v>
      </c>
      <c r="E41" s="98">
        <v>0</v>
      </c>
    </row>
    <row r="42" spans="1:5" x14ac:dyDescent="0.25">
      <c r="A42" s="97">
        <v>31</v>
      </c>
      <c r="B42" s="98">
        <v>11.18</v>
      </c>
      <c r="C42" s="98">
        <v>1.8</v>
      </c>
      <c r="D42" s="98">
        <v>0</v>
      </c>
      <c r="E42" s="98">
        <v>0</v>
      </c>
    </row>
    <row r="43" spans="1:5" x14ac:dyDescent="0.25">
      <c r="A43" s="97">
        <v>32</v>
      </c>
      <c r="B43" s="98">
        <v>11.34</v>
      </c>
      <c r="C43" s="98">
        <v>1.86</v>
      </c>
      <c r="D43" s="98">
        <v>0</v>
      </c>
      <c r="E43" s="98">
        <v>0</v>
      </c>
    </row>
    <row r="44" spans="1:5" x14ac:dyDescent="0.25">
      <c r="A44" s="97">
        <v>33</v>
      </c>
      <c r="B44" s="98">
        <v>11.51</v>
      </c>
      <c r="C44" s="98">
        <v>1.86</v>
      </c>
      <c r="D44" s="98">
        <v>0</v>
      </c>
      <c r="E44" s="98">
        <v>0</v>
      </c>
    </row>
    <row r="45" spans="1:5" x14ac:dyDescent="0.25">
      <c r="A45" s="97">
        <v>34</v>
      </c>
      <c r="B45" s="98">
        <v>11.68</v>
      </c>
      <c r="C45" s="98">
        <v>1.86</v>
      </c>
      <c r="D45" s="98">
        <v>0</v>
      </c>
      <c r="E45" s="98">
        <v>0</v>
      </c>
    </row>
    <row r="46" spans="1:5" x14ac:dyDescent="0.25">
      <c r="A46" s="97">
        <v>35</v>
      </c>
      <c r="B46" s="98">
        <v>11.85</v>
      </c>
      <c r="C46" s="98">
        <v>1.89</v>
      </c>
      <c r="D46" s="98">
        <v>0</v>
      </c>
      <c r="E46" s="98">
        <v>0</v>
      </c>
    </row>
    <row r="47" spans="1:5" x14ac:dyDescent="0.25">
      <c r="A47" s="97">
        <v>36</v>
      </c>
      <c r="B47" s="98">
        <v>12.02</v>
      </c>
      <c r="C47" s="98">
        <v>1.93</v>
      </c>
      <c r="D47" s="98">
        <v>0</v>
      </c>
      <c r="E47" s="98">
        <v>0</v>
      </c>
    </row>
    <row r="48" spans="1:5" x14ac:dyDescent="0.25">
      <c r="A48" s="97">
        <v>37</v>
      </c>
      <c r="B48" s="98">
        <v>12.19</v>
      </c>
      <c r="C48" s="98">
        <v>1.96</v>
      </c>
      <c r="D48" s="98">
        <v>0</v>
      </c>
      <c r="E48" s="98">
        <v>0</v>
      </c>
    </row>
    <row r="49" spans="1:5" x14ac:dyDescent="0.25">
      <c r="A49" s="97">
        <v>38</v>
      </c>
      <c r="B49" s="98">
        <v>12.37</v>
      </c>
      <c r="C49" s="98">
        <v>1.99</v>
      </c>
      <c r="D49" s="98">
        <v>0</v>
      </c>
      <c r="E49" s="98">
        <v>0</v>
      </c>
    </row>
    <row r="50" spans="1:5" x14ac:dyDescent="0.25">
      <c r="A50" s="97">
        <v>39</v>
      </c>
      <c r="B50" s="98">
        <v>12.55</v>
      </c>
      <c r="C50" s="98">
        <v>2.02</v>
      </c>
      <c r="D50" s="98">
        <v>0</v>
      </c>
      <c r="E50" s="98">
        <v>0</v>
      </c>
    </row>
    <row r="51" spans="1:5" x14ac:dyDescent="0.25">
      <c r="A51" s="97">
        <v>40</v>
      </c>
      <c r="B51" s="98">
        <v>12.73</v>
      </c>
      <c r="C51" s="98">
        <v>2.06</v>
      </c>
      <c r="D51" s="98">
        <v>0</v>
      </c>
      <c r="E51" s="98">
        <v>0</v>
      </c>
    </row>
    <row r="52" spans="1:5" x14ac:dyDescent="0.25">
      <c r="A52" s="97">
        <v>41</v>
      </c>
      <c r="B52" s="98">
        <v>12.92</v>
      </c>
      <c r="C52" s="98">
        <v>2.06</v>
      </c>
      <c r="D52" s="98">
        <v>0</v>
      </c>
      <c r="E52" s="98">
        <v>0</v>
      </c>
    </row>
    <row r="53" spans="1:5" x14ac:dyDescent="0.25">
      <c r="A53" s="97">
        <v>42</v>
      </c>
      <c r="B53" s="98">
        <v>13.1</v>
      </c>
      <c r="C53" s="98">
        <v>2.09</v>
      </c>
      <c r="D53" s="98">
        <v>0</v>
      </c>
      <c r="E53" s="98">
        <v>0</v>
      </c>
    </row>
    <row r="54" spans="1:5" x14ac:dyDescent="0.25">
      <c r="A54" s="97">
        <v>43</v>
      </c>
      <c r="B54" s="98">
        <v>13.29</v>
      </c>
      <c r="C54" s="98">
        <v>2.12</v>
      </c>
      <c r="D54" s="98">
        <v>0</v>
      </c>
      <c r="E54" s="98">
        <v>0</v>
      </c>
    </row>
    <row r="55" spans="1:5" x14ac:dyDescent="0.25">
      <c r="A55" s="97">
        <v>44</v>
      </c>
      <c r="B55" s="98">
        <v>13.49</v>
      </c>
      <c r="C55" s="98">
        <v>2.12</v>
      </c>
      <c r="D55" s="98">
        <v>0</v>
      </c>
      <c r="E55" s="98">
        <v>0</v>
      </c>
    </row>
    <row r="56" spans="1:5" x14ac:dyDescent="0.25">
      <c r="A56" s="97">
        <v>45</v>
      </c>
      <c r="B56" s="98">
        <v>13.68</v>
      </c>
      <c r="C56" s="98">
        <v>2.16</v>
      </c>
      <c r="D56" s="98">
        <v>0</v>
      </c>
      <c r="E56" s="98">
        <v>0</v>
      </c>
    </row>
    <row r="57" spans="1:5" x14ac:dyDescent="0.25">
      <c r="A57" s="97">
        <v>46</v>
      </c>
      <c r="B57" s="98">
        <v>13.88</v>
      </c>
      <c r="C57" s="98">
        <v>2.16</v>
      </c>
      <c r="D57" s="98">
        <v>0</v>
      </c>
      <c r="E57" s="98">
        <v>0</v>
      </c>
    </row>
    <row r="58" spans="1:5" x14ac:dyDescent="0.25">
      <c r="A58" s="97">
        <v>47</v>
      </c>
      <c r="B58" s="98">
        <v>14.08</v>
      </c>
      <c r="C58" s="98">
        <v>2.19</v>
      </c>
      <c r="D58" s="98">
        <v>0</v>
      </c>
      <c r="E58" s="98">
        <v>0</v>
      </c>
    </row>
    <row r="59" spans="1:5" x14ac:dyDescent="0.25">
      <c r="A59" s="97">
        <v>48</v>
      </c>
      <c r="B59" s="98">
        <v>14.28</v>
      </c>
      <c r="C59" s="98">
        <v>2.2200000000000002</v>
      </c>
      <c r="D59" s="98">
        <v>0</v>
      </c>
      <c r="E59" s="98">
        <v>0</v>
      </c>
    </row>
    <row r="60" spans="1:5" x14ac:dyDescent="0.25">
      <c r="A60" s="97">
        <v>49</v>
      </c>
      <c r="B60" s="98">
        <v>14.48</v>
      </c>
      <c r="C60" s="98">
        <v>2.25</v>
      </c>
      <c r="D60" s="98">
        <v>0</v>
      </c>
      <c r="E60" s="98">
        <v>0</v>
      </c>
    </row>
    <row r="61" spans="1:5" x14ac:dyDescent="0.25">
      <c r="A61" s="97">
        <v>50</v>
      </c>
      <c r="B61" s="98">
        <v>14.69</v>
      </c>
      <c r="C61" s="98">
        <v>2.25</v>
      </c>
      <c r="D61" s="98">
        <v>0</v>
      </c>
      <c r="E61" s="98">
        <v>0</v>
      </c>
    </row>
    <row r="62" spans="1:5" x14ac:dyDescent="0.25">
      <c r="A62" s="97">
        <v>51</v>
      </c>
      <c r="B62" s="98">
        <v>14.91</v>
      </c>
      <c r="C62" s="98">
        <v>2.25</v>
      </c>
      <c r="D62" s="98">
        <v>0</v>
      </c>
      <c r="E62" s="98">
        <v>0</v>
      </c>
    </row>
    <row r="63" spans="1:5" x14ac:dyDescent="0.25">
      <c r="A63" s="97">
        <v>52</v>
      </c>
      <c r="B63" s="98">
        <v>15.12</v>
      </c>
      <c r="C63" s="98">
        <v>2.29</v>
      </c>
      <c r="D63" s="98">
        <v>0</v>
      </c>
      <c r="E63" s="98">
        <v>0</v>
      </c>
    </row>
    <row r="64" spans="1:5" x14ac:dyDescent="0.25">
      <c r="A64" s="97">
        <v>53</v>
      </c>
      <c r="B64" s="98">
        <v>15.34</v>
      </c>
      <c r="C64" s="98">
        <v>2.29</v>
      </c>
      <c r="D64" s="98">
        <v>0</v>
      </c>
      <c r="E64" s="98">
        <v>0</v>
      </c>
    </row>
    <row r="65" spans="1:5" x14ac:dyDescent="0.25">
      <c r="A65" s="97">
        <v>54</v>
      </c>
      <c r="B65" s="98">
        <v>15.56</v>
      </c>
      <c r="C65" s="98">
        <v>2.3199999999999998</v>
      </c>
      <c r="D65" s="98">
        <v>0</v>
      </c>
      <c r="E65" s="98">
        <v>0</v>
      </c>
    </row>
    <row r="66" spans="1:5" x14ac:dyDescent="0.25">
      <c r="A66" s="97">
        <v>55</v>
      </c>
      <c r="B66" s="98">
        <v>15.79</v>
      </c>
      <c r="C66" s="98">
        <v>2.3199999999999998</v>
      </c>
      <c r="D66" s="98">
        <v>0</v>
      </c>
      <c r="E66" s="98">
        <v>0</v>
      </c>
    </row>
    <row r="67" spans="1:5" x14ac:dyDescent="0.25">
      <c r="A67" s="97">
        <v>56</v>
      </c>
      <c r="B67" s="98">
        <v>16.02</v>
      </c>
      <c r="C67" s="98">
        <v>2.3199999999999998</v>
      </c>
      <c r="D67" s="98">
        <v>0</v>
      </c>
      <c r="E67" s="98">
        <v>0</v>
      </c>
    </row>
    <row r="68" spans="1:5" x14ac:dyDescent="0.25">
      <c r="A68" s="97">
        <v>57</v>
      </c>
      <c r="B68" s="98">
        <v>16.260000000000002</v>
      </c>
      <c r="C68" s="98">
        <v>2.3199999999999998</v>
      </c>
      <c r="D68" s="98">
        <v>0</v>
      </c>
      <c r="E68" s="98">
        <v>0</v>
      </c>
    </row>
    <row r="69" spans="1:5" x14ac:dyDescent="0.25">
      <c r="A69" s="97">
        <v>58</v>
      </c>
      <c r="B69" s="98">
        <v>16.510000000000002</v>
      </c>
      <c r="C69" s="98">
        <v>2.3199999999999998</v>
      </c>
      <c r="D69" s="98">
        <v>0</v>
      </c>
      <c r="E69" s="98">
        <v>0</v>
      </c>
    </row>
    <row r="70" spans="1:5" x14ac:dyDescent="0.25">
      <c r="A70" s="97">
        <v>59</v>
      </c>
      <c r="B70" s="98">
        <v>16.760000000000002</v>
      </c>
      <c r="C70" s="98">
        <v>2.3199999999999998</v>
      </c>
      <c r="D70" s="98">
        <v>0</v>
      </c>
      <c r="E70" s="98">
        <v>0</v>
      </c>
    </row>
    <row r="71" spans="1:5" x14ac:dyDescent="0.25">
      <c r="A71" s="97">
        <v>60</v>
      </c>
      <c r="B71" s="98">
        <v>17.02</v>
      </c>
      <c r="C71" s="98">
        <v>2.3199999999999998</v>
      </c>
      <c r="D71" s="98">
        <v>0</v>
      </c>
      <c r="E71" s="98">
        <v>0</v>
      </c>
    </row>
    <row r="72" spans="1:5" x14ac:dyDescent="0.25">
      <c r="A72" s="97">
        <v>61</v>
      </c>
      <c r="B72" s="98">
        <v>17.29</v>
      </c>
      <c r="C72" s="98">
        <v>2.35</v>
      </c>
      <c r="D72" s="98">
        <v>0</v>
      </c>
      <c r="E72" s="98">
        <v>0</v>
      </c>
    </row>
    <row r="73" spans="1:5" x14ac:dyDescent="0.25">
      <c r="A73" s="97">
        <v>62</v>
      </c>
      <c r="B73" s="98">
        <v>17.579999999999998</v>
      </c>
      <c r="C73" s="98">
        <v>2.3199999999999998</v>
      </c>
      <c r="D73" s="98">
        <v>0</v>
      </c>
      <c r="E73" s="98">
        <v>0</v>
      </c>
    </row>
    <row r="74" spans="1:5" x14ac:dyDescent="0.25">
      <c r="A74" s="97">
        <v>63</v>
      </c>
      <c r="B74" s="98">
        <v>17.88</v>
      </c>
      <c r="C74" s="98">
        <v>2.3199999999999998</v>
      </c>
      <c r="D74" s="98">
        <v>0</v>
      </c>
      <c r="E74" s="98">
        <v>0</v>
      </c>
    </row>
    <row r="75" spans="1:5" x14ac:dyDescent="0.25">
      <c r="A75" s="97">
        <v>64</v>
      </c>
      <c r="B75" s="98">
        <v>18.2</v>
      </c>
      <c r="C75" s="98">
        <v>2.29</v>
      </c>
      <c r="D75" s="98">
        <v>0</v>
      </c>
      <c r="E75" s="98">
        <v>0</v>
      </c>
    </row>
    <row r="76" spans="1:5" x14ac:dyDescent="0.25">
      <c r="A76" s="97">
        <v>65</v>
      </c>
      <c r="B76" s="98">
        <v>18.55</v>
      </c>
      <c r="C76" s="98">
        <v>2.25</v>
      </c>
      <c r="D76" s="98">
        <v>0</v>
      </c>
      <c r="E76" s="98">
        <v>0</v>
      </c>
    </row>
    <row r="77" spans="1:5" x14ac:dyDescent="0.25">
      <c r="A77" s="97">
        <v>66</v>
      </c>
      <c r="B77" s="98">
        <v>18.309999999999999</v>
      </c>
      <c r="C77" s="98">
        <v>2.27</v>
      </c>
      <c r="D77" s="98">
        <v>0</v>
      </c>
      <c r="E77" s="98">
        <v>0</v>
      </c>
    </row>
    <row r="78" spans="1:5" x14ac:dyDescent="0.25">
      <c r="A78" s="97">
        <v>67</v>
      </c>
      <c r="B78" s="98">
        <v>17.64</v>
      </c>
      <c r="C78" s="98">
        <v>2.2599999999999998</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Ntemt1hiCTPIsEqIwE4fBNCcwVG4U6AFKn408E5bb5bUtr8q8tidoO0NUYaBQRx6FCPP03j81M8jw8Ahnw653Q==" saltValue="ZLc77IdFPPU17laJiEhWOg==" spinCount="100000" sheet="1" objects="1" scenarios="1"/>
  <conditionalFormatting sqref="A6:A16 A18:A21">
    <cfRule type="expression" dxfId="893" priority="23" stopIfTrue="1">
      <formula>MOD(ROW(),2)=0</formula>
    </cfRule>
    <cfRule type="expression" dxfId="892" priority="24" stopIfTrue="1">
      <formula>MOD(ROW(),2)&lt;&gt;0</formula>
    </cfRule>
  </conditionalFormatting>
  <conditionalFormatting sqref="B6:E16 C17:E17 B18:E21">
    <cfRule type="expression" dxfId="891" priority="25" stopIfTrue="1">
      <formula>MOD(ROW(),2)=0</formula>
    </cfRule>
    <cfRule type="expression" dxfId="890" priority="26" stopIfTrue="1">
      <formula>MOD(ROW(),2)&lt;&gt;0</formula>
    </cfRule>
  </conditionalFormatting>
  <conditionalFormatting sqref="B17">
    <cfRule type="expression" dxfId="889" priority="17" stopIfTrue="1">
      <formula>MOD(ROW(),2)=0</formula>
    </cfRule>
    <cfRule type="expression" dxfId="888" priority="18" stopIfTrue="1">
      <formula>MOD(ROW(),2)&lt;&gt;0</formula>
    </cfRule>
  </conditionalFormatting>
  <conditionalFormatting sqref="A17">
    <cfRule type="expression" dxfId="887" priority="11" stopIfTrue="1">
      <formula>MOD(ROW(),2)=0</formula>
    </cfRule>
    <cfRule type="expression" dxfId="886" priority="12" stopIfTrue="1">
      <formula>MOD(ROW(),2)&lt;&gt;0</formula>
    </cfRule>
  </conditionalFormatting>
  <conditionalFormatting sqref="A26:A85">
    <cfRule type="expression" dxfId="885" priority="1" stopIfTrue="1">
      <formula>MOD(ROW(),2)=0</formula>
    </cfRule>
    <cfRule type="expression" dxfId="884" priority="2" stopIfTrue="1">
      <formula>MOD(ROW(),2)&lt;&gt;0</formula>
    </cfRule>
  </conditionalFormatting>
  <conditionalFormatting sqref="B26:E85">
    <cfRule type="expression" dxfId="883" priority="3" stopIfTrue="1">
      <formula>MOD(ROW(),2)=0</formula>
    </cfRule>
    <cfRule type="expression" dxfId="882" priority="4" stopIfTrue="1">
      <formula>MOD(ROW(),2)&lt;&gt;0</formula>
    </cfRule>
  </conditionalFormatting>
  <hyperlinks>
    <hyperlink ref="B24" location="Assumptions!A1" display="Assumptions" xr:uid="{A0736E6C-CC37-4467-BA98-2CDBF41374C4}"/>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C17" sqref="C17"/>
    </sheetView>
  </sheetViews>
  <sheetFormatPr defaultRowHeight="12.5" x14ac:dyDescent="0.25"/>
  <sheetData>
    <row r="1" spans="1:13" ht="20" x14ac:dyDescent="0.4">
      <c r="A1" s="4" t="s">
        <v>4</v>
      </c>
      <c r="B1" s="4"/>
      <c r="C1" s="4"/>
      <c r="D1" s="4"/>
      <c r="E1" s="4"/>
      <c r="F1" s="4"/>
      <c r="G1" s="4"/>
      <c r="H1" s="4"/>
      <c r="I1" s="4"/>
      <c r="J1" s="4"/>
      <c r="K1" s="4"/>
      <c r="L1" s="4"/>
    </row>
    <row r="2" spans="1:13" ht="15.5" x14ac:dyDescent="0.35">
      <c r="A2" s="5" t="str">
        <f>IF(TITLE="&gt; Enter workbook title here","Enter workbook title in Cover sheet",TITLE)</f>
        <v>Local Government Pension Scheme (LGPS) - Consolidated Factor Spreadsheet</v>
      </c>
      <c r="B2" s="5"/>
      <c r="C2" s="5"/>
      <c r="D2" s="5"/>
      <c r="E2" s="5"/>
      <c r="F2" s="5"/>
      <c r="G2" s="5"/>
      <c r="H2" s="5"/>
      <c r="I2" s="5"/>
      <c r="J2" s="5"/>
      <c r="K2" s="5"/>
      <c r="L2" s="5"/>
    </row>
    <row r="3" spans="1:13" ht="15.5" x14ac:dyDescent="0.35">
      <c r="A3" s="6" t="s">
        <v>40</v>
      </c>
      <c r="B3" s="6"/>
      <c r="C3" s="6"/>
      <c r="D3" s="6"/>
      <c r="E3" s="6"/>
      <c r="F3" s="6"/>
      <c r="G3" s="6"/>
      <c r="H3" s="6"/>
      <c r="I3" s="6"/>
      <c r="J3" s="6"/>
      <c r="K3" s="6"/>
      <c r="L3" s="6"/>
    </row>
    <row r="4" spans="1:13" x14ac:dyDescent="0.25">
      <c r="A4" s="28"/>
      <c r="B4" s="28"/>
    </row>
    <row r="5" spans="1:13" x14ac:dyDescent="0.25">
      <c r="E5" s="8"/>
      <c r="F5" s="8"/>
      <c r="G5" s="8"/>
    </row>
    <row r="7" spans="1:13" ht="13" x14ac:dyDescent="0.3">
      <c r="A7" s="172" t="s">
        <v>723</v>
      </c>
      <c r="B7" s="173"/>
      <c r="C7" s="173"/>
      <c r="D7" s="173"/>
      <c r="E7" s="173"/>
      <c r="F7" s="173"/>
      <c r="G7" s="173"/>
      <c r="H7" s="173"/>
      <c r="I7" s="173"/>
      <c r="J7" s="173"/>
      <c r="K7" s="173"/>
      <c r="L7" s="173"/>
      <c r="M7" s="174"/>
    </row>
    <row r="8" spans="1:13" x14ac:dyDescent="0.25">
      <c r="A8" s="29"/>
      <c r="M8" s="18"/>
    </row>
    <row r="9" spans="1:13" ht="12.75" customHeight="1" x14ac:dyDescent="0.25">
      <c r="A9" s="175" t="s">
        <v>855</v>
      </c>
      <c r="B9" s="176"/>
      <c r="C9" s="176"/>
      <c r="D9" s="176"/>
      <c r="E9" s="176"/>
      <c r="F9" s="176"/>
      <c r="G9" s="176"/>
      <c r="H9" s="176"/>
      <c r="I9" s="176"/>
      <c r="J9" s="176"/>
      <c r="K9" s="176"/>
      <c r="L9" s="176"/>
      <c r="M9" s="177"/>
    </row>
    <row r="10" spans="1:13" ht="22.5" customHeight="1" x14ac:dyDescent="0.25">
      <c r="A10" s="178"/>
      <c r="B10" s="176"/>
      <c r="C10" s="176"/>
      <c r="D10" s="176"/>
      <c r="E10" s="176"/>
      <c r="F10" s="176"/>
      <c r="G10" s="176"/>
      <c r="H10" s="176"/>
      <c r="I10" s="176"/>
      <c r="J10" s="176"/>
      <c r="K10" s="176"/>
      <c r="L10" s="176"/>
      <c r="M10" s="177"/>
    </row>
    <row r="11" spans="1:13" ht="31.5" customHeight="1" x14ac:dyDescent="0.25">
      <c r="A11" s="178"/>
      <c r="B11" s="176"/>
      <c r="C11" s="176"/>
      <c r="D11" s="176"/>
      <c r="E11" s="176"/>
      <c r="F11" s="176"/>
      <c r="G11" s="176"/>
      <c r="H11" s="176"/>
      <c r="I11" s="176"/>
      <c r="J11" s="176"/>
      <c r="K11" s="176"/>
      <c r="L11" s="176"/>
      <c r="M11" s="177"/>
    </row>
    <row r="12" spans="1:13" ht="141.75" customHeight="1" x14ac:dyDescent="0.25">
      <c r="A12" s="179"/>
      <c r="B12" s="180"/>
      <c r="C12" s="180"/>
      <c r="D12" s="180"/>
      <c r="E12" s="180"/>
      <c r="F12" s="180"/>
      <c r="G12" s="180"/>
      <c r="H12" s="180"/>
      <c r="I12" s="180"/>
      <c r="J12" s="180"/>
      <c r="K12" s="180"/>
      <c r="L12" s="180"/>
      <c r="M12" s="181"/>
    </row>
  </sheetData>
  <sheetProtection algorithmName="SHA-512" hashValue="GKaf8zEERx1njwU/3VBsOtYktbwmbD0nH3j6PDPPUID2sqcXvX70yBUjIkg5neKLuSIAWr+6bXECApERpfz4cQ==" saltValue="SzTUScyM2SM/NGKVo1E23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
  <dimension ref="A1:I85"/>
  <sheetViews>
    <sheetView showGridLines="0" zoomScale="85" zoomScaleNormal="85" workbookViewId="0">
      <selection activeCell="B17" sqref="B17"/>
    </sheetView>
  </sheetViews>
  <sheetFormatPr defaultRowHeight="12.5" x14ac:dyDescent="0.25"/>
  <cols>
    <col min="1" max="1" width="28.453125" customWidth="1"/>
    <col min="2" max="5"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409</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410</v>
      </c>
      <c r="C10" s="75"/>
      <c r="D10" s="75"/>
      <c r="E10" s="75"/>
    </row>
    <row r="11" spans="1:9" x14ac:dyDescent="0.25">
      <c r="A11" s="73" t="s">
        <v>22</v>
      </c>
      <c r="B11" s="75" t="s">
        <v>293</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212</v>
      </c>
      <c r="C14" s="75"/>
      <c r="D14" s="75"/>
      <c r="E14" s="75"/>
    </row>
    <row r="15" spans="1:9" x14ac:dyDescent="0.25">
      <c r="A15" s="73" t="s">
        <v>53</v>
      </c>
      <c r="B15" s="75" t="s">
        <v>411</v>
      </c>
      <c r="C15" s="75"/>
      <c r="D15" s="75"/>
      <c r="E15" s="75"/>
    </row>
    <row r="16" spans="1:9" x14ac:dyDescent="0.25">
      <c r="A16" s="73" t="s">
        <v>54</v>
      </c>
      <c r="B16" s="75" t="s">
        <v>412</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37.5" customHeight="1" x14ac:dyDescent="0.25">
      <c r="A26" s="96" t="s">
        <v>284</v>
      </c>
      <c r="B26" s="96" t="s">
        <v>398</v>
      </c>
      <c r="C26" s="96" t="s">
        <v>399</v>
      </c>
      <c r="D26" s="96" t="s">
        <v>400</v>
      </c>
      <c r="E26" s="96" t="s">
        <v>401</v>
      </c>
    </row>
    <row r="27" spans="1:5" x14ac:dyDescent="0.25">
      <c r="A27" s="97">
        <v>16</v>
      </c>
      <c r="B27" s="98">
        <v>8.98</v>
      </c>
      <c r="C27" s="98">
        <v>1.34</v>
      </c>
      <c r="D27" s="98">
        <v>0</v>
      </c>
      <c r="E27" s="98">
        <v>0</v>
      </c>
    </row>
    <row r="28" spans="1:5" x14ac:dyDescent="0.25">
      <c r="A28" s="97">
        <v>17</v>
      </c>
      <c r="B28" s="98">
        <v>9.11</v>
      </c>
      <c r="C28" s="98">
        <v>1.4</v>
      </c>
      <c r="D28" s="98">
        <v>0</v>
      </c>
      <c r="E28" s="98">
        <v>0</v>
      </c>
    </row>
    <row r="29" spans="1:5" x14ac:dyDescent="0.25">
      <c r="A29" s="97">
        <v>18</v>
      </c>
      <c r="B29" s="98">
        <v>9.24</v>
      </c>
      <c r="C29" s="98">
        <v>1.5</v>
      </c>
      <c r="D29" s="98">
        <v>0</v>
      </c>
      <c r="E29" s="98">
        <v>0</v>
      </c>
    </row>
    <row r="30" spans="1:5" x14ac:dyDescent="0.25">
      <c r="A30" s="97">
        <v>19</v>
      </c>
      <c r="B30" s="98">
        <v>9.3800000000000008</v>
      </c>
      <c r="C30" s="98">
        <v>1.53</v>
      </c>
      <c r="D30" s="98">
        <v>0</v>
      </c>
      <c r="E30" s="98">
        <v>0</v>
      </c>
    </row>
    <row r="31" spans="1:5" x14ac:dyDescent="0.25">
      <c r="A31" s="97">
        <v>20</v>
      </c>
      <c r="B31" s="98">
        <v>9.52</v>
      </c>
      <c r="C31" s="98">
        <v>1.57</v>
      </c>
      <c r="D31" s="98">
        <v>0</v>
      </c>
      <c r="E31" s="98">
        <v>0</v>
      </c>
    </row>
    <row r="32" spans="1:5" x14ac:dyDescent="0.25">
      <c r="A32" s="97">
        <v>21</v>
      </c>
      <c r="B32" s="98">
        <v>9.66</v>
      </c>
      <c r="C32" s="98">
        <v>1.57</v>
      </c>
      <c r="D32" s="98">
        <v>0</v>
      </c>
      <c r="E32" s="98">
        <v>0</v>
      </c>
    </row>
    <row r="33" spans="1:5" x14ac:dyDescent="0.25">
      <c r="A33" s="97">
        <v>22</v>
      </c>
      <c r="B33" s="98">
        <v>9.8000000000000007</v>
      </c>
      <c r="C33" s="98">
        <v>1.6</v>
      </c>
      <c r="D33" s="98">
        <v>0</v>
      </c>
      <c r="E33" s="98">
        <v>0</v>
      </c>
    </row>
    <row r="34" spans="1:5" x14ac:dyDescent="0.25">
      <c r="A34" s="97">
        <v>23</v>
      </c>
      <c r="B34" s="98">
        <v>9.9499999999999993</v>
      </c>
      <c r="C34" s="98">
        <v>1.6</v>
      </c>
      <c r="D34" s="98">
        <v>0</v>
      </c>
      <c r="E34" s="98">
        <v>0</v>
      </c>
    </row>
    <row r="35" spans="1:5" x14ac:dyDescent="0.25">
      <c r="A35" s="97">
        <v>24</v>
      </c>
      <c r="B35" s="98">
        <v>10.09</v>
      </c>
      <c r="C35" s="98">
        <v>1.67</v>
      </c>
      <c r="D35" s="98">
        <v>0</v>
      </c>
      <c r="E35" s="98">
        <v>0</v>
      </c>
    </row>
    <row r="36" spans="1:5" x14ac:dyDescent="0.25">
      <c r="A36" s="97">
        <v>25</v>
      </c>
      <c r="B36" s="98">
        <v>10.24</v>
      </c>
      <c r="C36" s="98">
        <v>1.67</v>
      </c>
      <c r="D36" s="98">
        <v>0</v>
      </c>
      <c r="E36" s="98">
        <v>0</v>
      </c>
    </row>
    <row r="37" spans="1:5" x14ac:dyDescent="0.25">
      <c r="A37" s="97">
        <v>26</v>
      </c>
      <c r="B37" s="98">
        <v>10.39</v>
      </c>
      <c r="C37" s="98">
        <v>1.7</v>
      </c>
      <c r="D37" s="98">
        <v>0</v>
      </c>
      <c r="E37" s="98">
        <v>0</v>
      </c>
    </row>
    <row r="38" spans="1:5" x14ac:dyDescent="0.25">
      <c r="A38" s="97">
        <v>27</v>
      </c>
      <c r="B38" s="98">
        <v>10.55</v>
      </c>
      <c r="C38" s="98">
        <v>1.7</v>
      </c>
      <c r="D38" s="98">
        <v>0</v>
      </c>
      <c r="E38" s="98">
        <v>0</v>
      </c>
    </row>
    <row r="39" spans="1:5" x14ac:dyDescent="0.25">
      <c r="A39" s="97">
        <v>28</v>
      </c>
      <c r="B39" s="98">
        <v>10.7</v>
      </c>
      <c r="C39" s="98">
        <v>1.73</v>
      </c>
      <c r="D39" s="98">
        <v>0</v>
      </c>
      <c r="E39" s="98">
        <v>0</v>
      </c>
    </row>
    <row r="40" spans="1:5" x14ac:dyDescent="0.25">
      <c r="A40" s="97">
        <v>29</v>
      </c>
      <c r="B40" s="98">
        <v>10.86</v>
      </c>
      <c r="C40" s="98">
        <v>1.76</v>
      </c>
      <c r="D40" s="98">
        <v>0</v>
      </c>
      <c r="E40" s="98">
        <v>0</v>
      </c>
    </row>
    <row r="41" spans="1:5" x14ac:dyDescent="0.25">
      <c r="A41" s="97">
        <v>30</v>
      </c>
      <c r="B41" s="98">
        <v>11.02</v>
      </c>
      <c r="C41" s="98">
        <v>1.8</v>
      </c>
      <c r="D41" s="98">
        <v>0</v>
      </c>
      <c r="E41" s="98">
        <v>0</v>
      </c>
    </row>
    <row r="42" spans="1:5" x14ac:dyDescent="0.25">
      <c r="A42" s="97">
        <v>31</v>
      </c>
      <c r="B42" s="98">
        <v>11.18</v>
      </c>
      <c r="C42" s="98">
        <v>1.8</v>
      </c>
      <c r="D42" s="98">
        <v>0</v>
      </c>
      <c r="E42" s="98">
        <v>0</v>
      </c>
    </row>
    <row r="43" spans="1:5" x14ac:dyDescent="0.25">
      <c r="A43" s="97">
        <v>32</v>
      </c>
      <c r="B43" s="98">
        <v>11.34</v>
      </c>
      <c r="C43" s="98">
        <v>1.86</v>
      </c>
      <c r="D43" s="98">
        <v>0</v>
      </c>
      <c r="E43" s="98">
        <v>0</v>
      </c>
    </row>
    <row r="44" spans="1:5" x14ac:dyDescent="0.25">
      <c r="A44" s="97">
        <v>33</v>
      </c>
      <c r="B44" s="98">
        <v>11.51</v>
      </c>
      <c r="C44" s="98">
        <v>1.86</v>
      </c>
      <c r="D44" s="98">
        <v>0</v>
      </c>
      <c r="E44" s="98">
        <v>0</v>
      </c>
    </row>
    <row r="45" spans="1:5" x14ac:dyDescent="0.25">
      <c r="A45" s="97">
        <v>34</v>
      </c>
      <c r="B45" s="98">
        <v>11.68</v>
      </c>
      <c r="C45" s="98">
        <v>1.86</v>
      </c>
      <c r="D45" s="98">
        <v>0</v>
      </c>
      <c r="E45" s="98">
        <v>0</v>
      </c>
    </row>
    <row r="46" spans="1:5" x14ac:dyDescent="0.25">
      <c r="A46" s="97">
        <v>35</v>
      </c>
      <c r="B46" s="98">
        <v>11.85</v>
      </c>
      <c r="C46" s="98">
        <v>1.89</v>
      </c>
      <c r="D46" s="98">
        <v>0</v>
      </c>
      <c r="E46" s="98">
        <v>0</v>
      </c>
    </row>
    <row r="47" spans="1:5" x14ac:dyDescent="0.25">
      <c r="A47" s="97">
        <v>36</v>
      </c>
      <c r="B47" s="98">
        <v>12.02</v>
      </c>
      <c r="C47" s="98">
        <v>1.93</v>
      </c>
      <c r="D47" s="98">
        <v>0</v>
      </c>
      <c r="E47" s="98">
        <v>0</v>
      </c>
    </row>
    <row r="48" spans="1:5" x14ac:dyDescent="0.25">
      <c r="A48" s="97">
        <v>37</v>
      </c>
      <c r="B48" s="98">
        <v>12.19</v>
      </c>
      <c r="C48" s="98">
        <v>1.96</v>
      </c>
      <c r="D48" s="98">
        <v>0</v>
      </c>
      <c r="E48" s="98">
        <v>0</v>
      </c>
    </row>
    <row r="49" spans="1:5" x14ac:dyDescent="0.25">
      <c r="A49" s="97">
        <v>38</v>
      </c>
      <c r="B49" s="98">
        <v>12.37</v>
      </c>
      <c r="C49" s="98">
        <v>1.99</v>
      </c>
      <c r="D49" s="98">
        <v>0</v>
      </c>
      <c r="E49" s="98">
        <v>0</v>
      </c>
    </row>
    <row r="50" spans="1:5" x14ac:dyDescent="0.25">
      <c r="A50" s="97">
        <v>39</v>
      </c>
      <c r="B50" s="98">
        <v>12.55</v>
      </c>
      <c r="C50" s="98">
        <v>2.02</v>
      </c>
      <c r="D50" s="98">
        <v>0</v>
      </c>
      <c r="E50" s="98">
        <v>0</v>
      </c>
    </row>
    <row r="51" spans="1:5" x14ac:dyDescent="0.25">
      <c r="A51" s="97">
        <v>40</v>
      </c>
      <c r="B51" s="98">
        <v>12.73</v>
      </c>
      <c r="C51" s="98">
        <v>2.06</v>
      </c>
      <c r="D51" s="98">
        <v>0</v>
      </c>
      <c r="E51" s="98">
        <v>0</v>
      </c>
    </row>
    <row r="52" spans="1:5" x14ac:dyDescent="0.25">
      <c r="A52" s="97">
        <v>41</v>
      </c>
      <c r="B52" s="98">
        <v>12.92</v>
      </c>
      <c r="C52" s="98">
        <v>2.06</v>
      </c>
      <c r="D52" s="98">
        <v>0</v>
      </c>
      <c r="E52" s="98">
        <v>0</v>
      </c>
    </row>
    <row r="53" spans="1:5" x14ac:dyDescent="0.25">
      <c r="A53" s="97">
        <v>42</v>
      </c>
      <c r="B53" s="98">
        <v>13.1</v>
      </c>
      <c r="C53" s="98">
        <v>2.09</v>
      </c>
      <c r="D53" s="98">
        <v>0</v>
      </c>
      <c r="E53" s="98">
        <v>0</v>
      </c>
    </row>
    <row r="54" spans="1:5" x14ac:dyDescent="0.25">
      <c r="A54" s="97">
        <v>43</v>
      </c>
      <c r="B54" s="98">
        <v>13.29</v>
      </c>
      <c r="C54" s="98">
        <v>2.12</v>
      </c>
      <c r="D54" s="98">
        <v>0</v>
      </c>
      <c r="E54" s="98">
        <v>0</v>
      </c>
    </row>
    <row r="55" spans="1:5" x14ac:dyDescent="0.25">
      <c r="A55" s="97">
        <v>44</v>
      </c>
      <c r="B55" s="98">
        <v>13.49</v>
      </c>
      <c r="C55" s="98">
        <v>2.12</v>
      </c>
      <c r="D55" s="98">
        <v>0</v>
      </c>
      <c r="E55" s="98">
        <v>0</v>
      </c>
    </row>
    <row r="56" spans="1:5" x14ac:dyDescent="0.25">
      <c r="A56" s="97">
        <v>45</v>
      </c>
      <c r="B56" s="98">
        <v>13.68</v>
      </c>
      <c r="C56" s="98">
        <v>2.16</v>
      </c>
      <c r="D56" s="98">
        <v>0</v>
      </c>
      <c r="E56" s="98">
        <v>0</v>
      </c>
    </row>
    <row r="57" spans="1:5" x14ac:dyDescent="0.25">
      <c r="A57" s="97">
        <v>46</v>
      </c>
      <c r="B57" s="98">
        <v>13.88</v>
      </c>
      <c r="C57" s="98">
        <v>2.16</v>
      </c>
      <c r="D57" s="98">
        <v>0</v>
      </c>
      <c r="E57" s="98">
        <v>0</v>
      </c>
    </row>
    <row r="58" spans="1:5" x14ac:dyDescent="0.25">
      <c r="A58" s="97">
        <v>47</v>
      </c>
      <c r="B58" s="98">
        <v>14.08</v>
      </c>
      <c r="C58" s="98">
        <v>2.19</v>
      </c>
      <c r="D58" s="98">
        <v>0</v>
      </c>
      <c r="E58" s="98">
        <v>0</v>
      </c>
    </row>
    <row r="59" spans="1:5" x14ac:dyDescent="0.25">
      <c r="A59" s="97">
        <v>48</v>
      </c>
      <c r="B59" s="98">
        <v>14.28</v>
      </c>
      <c r="C59" s="98">
        <v>2.2200000000000002</v>
      </c>
      <c r="D59" s="98">
        <v>0</v>
      </c>
      <c r="E59" s="98">
        <v>0</v>
      </c>
    </row>
    <row r="60" spans="1:5" x14ac:dyDescent="0.25">
      <c r="A60" s="97">
        <v>49</v>
      </c>
      <c r="B60" s="98">
        <v>14.48</v>
      </c>
      <c r="C60" s="98">
        <v>2.25</v>
      </c>
      <c r="D60" s="98">
        <v>0</v>
      </c>
      <c r="E60" s="98">
        <v>0</v>
      </c>
    </row>
    <row r="61" spans="1:5" x14ac:dyDescent="0.25">
      <c r="A61" s="97">
        <v>50</v>
      </c>
      <c r="B61" s="98">
        <v>14.69</v>
      </c>
      <c r="C61" s="98">
        <v>2.25</v>
      </c>
      <c r="D61" s="98">
        <v>0</v>
      </c>
      <c r="E61" s="98">
        <v>0</v>
      </c>
    </row>
    <row r="62" spans="1:5" x14ac:dyDescent="0.25">
      <c r="A62" s="97">
        <v>51</v>
      </c>
      <c r="B62" s="98">
        <v>14.91</v>
      </c>
      <c r="C62" s="98">
        <v>2.25</v>
      </c>
      <c r="D62" s="98">
        <v>0</v>
      </c>
      <c r="E62" s="98">
        <v>0</v>
      </c>
    </row>
    <row r="63" spans="1:5" x14ac:dyDescent="0.25">
      <c r="A63" s="97">
        <v>52</v>
      </c>
      <c r="B63" s="98">
        <v>15.12</v>
      </c>
      <c r="C63" s="98">
        <v>2.29</v>
      </c>
      <c r="D63" s="98">
        <v>0</v>
      </c>
      <c r="E63" s="98">
        <v>0</v>
      </c>
    </row>
    <row r="64" spans="1:5" x14ac:dyDescent="0.25">
      <c r="A64" s="97">
        <v>53</v>
      </c>
      <c r="B64" s="98">
        <v>15.34</v>
      </c>
      <c r="C64" s="98">
        <v>2.29</v>
      </c>
      <c r="D64" s="98">
        <v>0</v>
      </c>
      <c r="E64" s="98">
        <v>0</v>
      </c>
    </row>
    <row r="65" spans="1:5" x14ac:dyDescent="0.25">
      <c r="A65" s="97">
        <v>54</v>
      </c>
      <c r="B65" s="98">
        <v>15.56</v>
      </c>
      <c r="C65" s="98">
        <v>2.3199999999999998</v>
      </c>
      <c r="D65" s="98">
        <v>0</v>
      </c>
      <c r="E65" s="98">
        <v>0</v>
      </c>
    </row>
    <row r="66" spans="1:5" x14ac:dyDescent="0.25">
      <c r="A66" s="97">
        <v>55</v>
      </c>
      <c r="B66" s="98">
        <v>15.79</v>
      </c>
      <c r="C66" s="98">
        <v>2.3199999999999998</v>
      </c>
      <c r="D66" s="98">
        <v>0</v>
      </c>
      <c r="E66" s="98">
        <v>0</v>
      </c>
    </row>
    <row r="67" spans="1:5" x14ac:dyDescent="0.25">
      <c r="A67" s="97">
        <v>56</v>
      </c>
      <c r="B67" s="98">
        <v>16.02</v>
      </c>
      <c r="C67" s="98">
        <v>2.3199999999999998</v>
      </c>
      <c r="D67" s="98">
        <v>0</v>
      </c>
      <c r="E67" s="98">
        <v>0</v>
      </c>
    </row>
    <row r="68" spans="1:5" x14ac:dyDescent="0.25">
      <c r="A68" s="97">
        <v>57</v>
      </c>
      <c r="B68" s="98">
        <v>16.260000000000002</v>
      </c>
      <c r="C68" s="98">
        <v>2.3199999999999998</v>
      </c>
      <c r="D68" s="98">
        <v>0</v>
      </c>
      <c r="E68" s="98">
        <v>0</v>
      </c>
    </row>
    <row r="69" spans="1:5" x14ac:dyDescent="0.25">
      <c r="A69" s="97">
        <v>58</v>
      </c>
      <c r="B69" s="98">
        <v>16.510000000000002</v>
      </c>
      <c r="C69" s="98">
        <v>2.3199999999999998</v>
      </c>
      <c r="D69" s="98">
        <v>0</v>
      </c>
      <c r="E69" s="98">
        <v>0</v>
      </c>
    </row>
    <row r="70" spans="1:5" x14ac:dyDescent="0.25">
      <c r="A70" s="97">
        <v>59</v>
      </c>
      <c r="B70" s="98">
        <v>16.760000000000002</v>
      </c>
      <c r="C70" s="98">
        <v>2.3199999999999998</v>
      </c>
      <c r="D70" s="98">
        <v>0</v>
      </c>
      <c r="E70" s="98">
        <v>0</v>
      </c>
    </row>
    <row r="71" spans="1:5" x14ac:dyDescent="0.25">
      <c r="A71" s="97">
        <v>60</v>
      </c>
      <c r="B71" s="98">
        <v>17.02</v>
      </c>
      <c r="C71" s="98">
        <v>2.3199999999999998</v>
      </c>
      <c r="D71" s="98">
        <v>0</v>
      </c>
      <c r="E71" s="98">
        <v>0</v>
      </c>
    </row>
    <row r="72" spans="1:5" x14ac:dyDescent="0.25">
      <c r="A72" s="97">
        <v>61</v>
      </c>
      <c r="B72" s="98">
        <v>17.29</v>
      </c>
      <c r="C72" s="98">
        <v>2.35</v>
      </c>
      <c r="D72" s="98">
        <v>0</v>
      </c>
      <c r="E72" s="98">
        <v>0</v>
      </c>
    </row>
    <row r="73" spans="1:5" x14ac:dyDescent="0.25">
      <c r="A73" s="97">
        <v>62</v>
      </c>
      <c r="B73" s="98">
        <v>17.579999999999998</v>
      </c>
      <c r="C73" s="98">
        <v>2.3199999999999998</v>
      </c>
      <c r="D73" s="98">
        <v>0</v>
      </c>
      <c r="E73" s="98">
        <v>0</v>
      </c>
    </row>
    <row r="74" spans="1:5" x14ac:dyDescent="0.25">
      <c r="A74" s="97">
        <v>63</v>
      </c>
      <c r="B74" s="98">
        <v>17.88</v>
      </c>
      <c r="C74" s="98">
        <v>2.3199999999999998</v>
      </c>
      <c r="D74" s="98">
        <v>0</v>
      </c>
      <c r="E74" s="98">
        <v>0</v>
      </c>
    </row>
    <row r="75" spans="1:5" x14ac:dyDescent="0.25">
      <c r="A75" s="97">
        <v>64</v>
      </c>
      <c r="B75" s="98">
        <v>18.2</v>
      </c>
      <c r="C75" s="98">
        <v>2.29</v>
      </c>
      <c r="D75" s="98">
        <v>0</v>
      </c>
      <c r="E75" s="98">
        <v>0</v>
      </c>
    </row>
    <row r="76" spans="1:5" x14ac:dyDescent="0.25">
      <c r="A76" s="97">
        <v>65</v>
      </c>
      <c r="B76" s="98">
        <v>18.55</v>
      </c>
      <c r="C76" s="98">
        <v>2.25</v>
      </c>
      <c r="D76" s="98">
        <v>0</v>
      </c>
      <c r="E76" s="98">
        <v>0</v>
      </c>
    </row>
    <row r="77" spans="1:5" x14ac:dyDescent="0.25">
      <c r="A77" s="97">
        <v>66</v>
      </c>
      <c r="B77" s="98">
        <v>18.309999999999999</v>
      </c>
      <c r="C77" s="98">
        <v>2.27</v>
      </c>
      <c r="D77" s="98">
        <v>0</v>
      </c>
      <c r="E77" s="98">
        <v>0</v>
      </c>
    </row>
    <row r="78" spans="1:5" x14ac:dyDescent="0.25">
      <c r="A78" s="97">
        <v>67</v>
      </c>
      <c r="B78" s="98">
        <v>17.64</v>
      </c>
      <c r="C78" s="98">
        <v>2.2599999999999998</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6x4nQHHNyyfhzLBaaKsmXOZdjHzJiEVOv5bcSc0sr6No7zEpgl1eCGVMOREwk5pW9ucFH05DkHki2cvdk5OduA==" saltValue="yEdbU89nazBBLItEokJjVg==" spinCount="100000" sheet="1" objects="1" scenarios="1"/>
  <conditionalFormatting sqref="A6:A16 A18:A21">
    <cfRule type="expression" dxfId="881" priority="19" stopIfTrue="1">
      <formula>MOD(ROW(),2)=0</formula>
    </cfRule>
    <cfRule type="expression" dxfId="880" priority="20" stopIfTrue="1">
      <formula>MOD(ROW(),2)&lt;&gt;0</formula>
    </cfRule>
  </conditionalFormatting>
  <conditionalFormatting sqref="B6:E16 C17:E17 B18:E21">
    <cfRule type="expression" dxfId="879" priority="21" stopIfTrue="1">
      <formula>MOD(ROW(),2)=0</formula>
    </cfRule>
    <cfRule type="expression" dxfId="878" priority="22" stopIfTrue="1">
      <formula>MOD(ROW(),2)&lt;&gt;0</formula>
    </cfRule>
  </conditionalFormatting>
  <conditionalFormatting sqref="B17">
    <cfRule type="expression" dxfId="877" priority="13" stopIfTrue="1">
      <formula>MOD(ROW(),2)=0</formula>
    </cfRule>
    <cfRule type="expression" dxfId="876" priority="14" stopIfTrue="1">
      <formula>MOD(ROW(),2)&lt;&gt;0</formula>
    </cfRule>
  </conditionalFormatting>
  <conditionalFormatting sqref="A17">
    <cfRule type="expression" dxfId="875" priority="9" stopIfTrue="1">
      <formula>MOD(ROW(),2)=0</formula>
    </cfRule>
    <cfRule type="expression" dxfId="874" priority="10" stopIfTrue="1">
      <formula>MOD(ROW(),2)&lt;&gt;0</formula>
    </cfRule>
  </conditionalFormatting>
  <conditionalFormatting sqref="A26:A85">
    <cfRule type="expression" dxfId="873" priority="1" stopIfTrue="1">
      <formula>MOD(ROW(),2)=0</formula>
    </cfRule>
    <cfRule type="expression" dxfId="872" priority="2" stopIfTrue="1">
      <formula>MOD(ROW(),2)&lt;&gt;0</formula>
    </cfRule>
  </conditionalFormatting>
  <conditionalFormatting sqref="B26:E85">
    <cfRule type="expression" dxfId="871" priority="3" stopIfTrue="1">
      <formula>MOD(ROW(),2)=0</formula>
    </cfRule>
    <cfRule type="expression" dxfId="870" priority="4" stopIfTrue="1">
      <formula>MOD(ROW(),2)&lt;&gt;0</formula>
    </cfRule>
  </conditionalFormatting>
  <hyperlinks>
    <hyperlink ref="B24" location="Assumptions!A1" display="Assumptions" xr:uid="{F5EB25DF-051D-48FF-8842-9B1F18BE1DB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
  <dimension ref="A1:I85"/>
  <sheetViews>
    <sheetView showGridLines="0" zoomScale="85" zoomScaleNormal="85" workbookViewId="0">
      <selection activeCell="B17" sqref="B17"/>
    </sheetView>
  </sheetViews>
  <sheetFormatPr defaultRowHeight="12.5" x14ac:dyDescent="0.25"/>
  <cols>
    <col min="1" max="1" width="28.453125" customWidth="1"/>
    <col min="2" max="5" width="18.54296875" customWidth="1"/>
  </cols>
  <sheetData>
    <row r="1" spans="1:9" ht="20" x14ac:dyDescent="0.4">
      <c r="A1" s="4" t="s">
        <v>4</v>
      </c>
      <c r="B1" s="10"/>
      <c r="C1" s="10"/>
      <c r="D1" s="10"/>
      <c r="E1" s="10"/>
      <c r="F1" s="10"/>
      <c r="G1" s="10"/>
      <c r="H1" s="10"/>
      <c r="I1" s="10"/>
    </row>
    <row r="2" spans="1:9" ht="15.5" x14ac:dyDescent="0.35">
      <c r="A2" s="11" t="str">
        <f>IF(TITLE="&gt; Enter workbook title here","Enter workbook title in Cover sheet",TITLE)</f>
        <v>Local Government Pension Scheme (LGPS) - Consolidated Factor Spreadsheet</v>
      </c>
      <c r="B2" s="9"/>
      <c r="C2" s="9"/>
      <c r="D2" s="9"/>
      <c r="E2" s="9"/>
      <c r="F2" s="9"/>
      <c r="G2" s="9"/>
      <c r="H2" s="9"/>
      <c r="I2" s="9"/>
    </row>
    <row r="3" spans="1:9" ht="15.5" x14ac:dyDescent="0.35">
      <c r="A3" s="6" t="s">
        <v>655</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413</v>
      </c>
      <c r="C10" s="75"/>
      <c r="D10" s="75"/>
      <c r="E10" s="75"/>
    </row>
    <row r="11" spans="1:9" x14ac:dyDescent="0.25">
      <c r="A11" s="73" t="s">
        <v>22</v>
      </c>
      <c r="B11" s="75" t="s">
        <v>288</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213</v>
      </c>
      <c r="C14" s="75"/>
      <c r="D14" s="75"/>
      <c r="E14" s="75"/>
    </row>
    <row r="15" spans="1:9" x14ac:dyDescent="0.25">
      <c r="A15" s="73" t="s">
        <v>53</v>
      </c>
      <c r="B15" s="75" t="s">
        <v>414</v>
      </c>
      <c r="C15" s="75"/>
      <c r="D15" s="75"/>
      <c r="E15" s="75"/>
    </row>
    <row r="16" spans="1:9" x14ac:dyDescent="0.25">
      <c r="A16" s="73" t="s">
        <v>54</v>
      </c>
      <c r="B16" s="75" t="s">
        <v>415</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39" customHeight="1" x14ac:dyDescent="0.25">
      <c r="A26" s="96" t="s">
        <v>284</v>
      </c>
      <c r="B26" s="96" t="s">
        <v>398</v>
      </c>
      <c r="C26" s="96" t="s">
        <v>399</v>
      </c>
      <c r="D26" s="96" t="s">
        <v>400</v>
      </c>
      <c r="E26" s="96" t="s">
        <v>401</v>
      </c>
    </row>
    <row r="27" spans="1:5" x14ac:dyDescent="0.25">
      <c r="A27" s="97">
        <v>16</v>
      </c>
      <c r="B27" s="98">
        <v>8.6</v>
      </c>
      <c r="C27" s="98">
        <v>1.34</v>
      </c>
      <c r="D27" s="98">
        <v>0</v>
      </c>
      <c r="E27" s="98">
        <v>0</v>
      </c>
    </row>
    <row r="28" spans="1:5" x14ac:dyDescent="0.25">
      <c r="A28" s="97">
        <v>17</v>
      </c>
      <c r="B28" s="98">
        <v>8.7200000000000006</v>
      </c>
      <c r="C28" s="98">
        <v>1.44</v>
      </c>
      <c r="D28" s="98">
        <v>0</v>
      </c>
      <c r="E28" s="98">
        <v>0</v>
      </c>
    </row>
    <row r="29" spans="1:5" x14ac:dyDescent="0.25">
      <c r="A29" s="97">
        <v>18</v>
      </c>
      <c r="B29" s="98">
        <v>8.85</v>
      </c>
      <c r="C29" s="98">
        <v>1.5</v>
      </c>
      <c r="D29" s="98">
        <v>0</v>
      </c>
      <c r="E29" s="98">
        <v>0</v>
      </c>
    </row>
    <row r="30" spans="1:5" x14ac:dyDescent="0.25">
      <c r="A30" s="97">
        <v>19</v>
      </c>
      <c r="B30" s="98">
        <v>8.98</v>
      </c>
      <c r="C30" s="98">
        <v>1.57</v>
      </c>
      <c r="D30" s="98">
        <v>0</v>
      </c>
      <c r="E30" s="98">
        <v>0</v>
      </c>
    </row>
    <row r="31" spans="1:5" x14ac:dyDescent="0.25">
      <c r="A31" s="97">
        <v>20</v>
      </c>
      <c r="B31" s="98">
        <v>9.1199999999999992</v>
      </c>
      <c r="C31" s="98">
        <v>1.57</v>
      </c>
      <c r="D31" s="98">
        <v>0</v>
      </c>
      <c r="E31" s="98">
        <v>0</v>
      </c>
    </row>
    <row r="32" spans="1:5" x14ac:dyDescent="0.25">
      <c r="A32" s="97">
        <v>21</v>
      </c>
      <c r="B32" s="98">
        <v>9.25</v>
      </c>
      <c r="C32" s="98">
        <v>1.6</v>
      </c>
      <c r="D32" s="98">
        <v>0</v>
      </c>
      <c r="E32" s="98">
        <v>0</v>
      </c>
    </row>
    <row r="33" spans="1:5" x14ac:dyDescent="0.25">
      <c r="A33" s="97">
        <v>22</v>
      </c>
      <c r="B33" s="98">
        <v>9.39</v>
      </c>
      <c r="C33" s="98">
        <v>1.6</v>
      </c>
      <c r="D33" s="98">
        <v>0</v>
      </c>
      <c r="E33" s="98">
        <v>0</v>
      </c>
    </row>
    <row r="34" spans="1:5" x14ac:dyDescent="0.25">
      <c r="A34" s="97">
        <v>23</v>
      </c>
      <c r="B34" s="98">
        <v>9.52</v>
      </c>
      <c r="C34" s="98">
        <v>1.63</v>
      </c>
      <c r="D34" s="98">
        <v>0</v>
      </c>
      <c r="E34" s="98">
        <v>0</v>
      </c>
    </row>
    <row r="35" spans="1:5" x14ac:dyDescent="0.25">
      <c r="A35" s="97">
        <v>24</v>
      </c>
      <c r="B35" s="98">
        <v>9.66</v>
      </c>
      <c r="C35" s="98">
        <v>1.67</v>
      </c>
      <c r="D35" s="98">
        <v>0</v>
      </c>
      <c r="E35" s="98">
        <v>0</v>
      </c>
    </row>
    <row r="36" spans="1:5" x14ac:dyDescent="0.25">
      <c r="A36" s="97">
        <v>25</v>
      </c>
      <c r="B36" s="98">
        <v>9.8000000000000007</v>
      </c>
      <c r="C36" s="98">
        <v>1.7</v>
      </c>
      <c r="D36" s="98">
        <v>0</v>
      </c>
      <c r="E36" s="98">
        <v>0</v>
      </c>
    </row>
    <row r="37" spans="1:5" x14ac:dyDescent="0.25">
      <c r="A37" s="97">
        <v>26</v>
      </c>
      <c r="B37" s="98">
        <v>9.9499999999999993</v>
      </c>
      <c r="C37" s="98">
        <v>1.7</v>
      </c>
      <c r="D37" s="98">
        <v>0</v>
      </c>
      <c r="E37" s="98">
        <v>0</v>
      </c>
    </row>
    <row r="38" spans="1:5" x14ac:dyDescent="0.25">
      <c r="A38" s="97">
        <v>27</v>
      </c>
      <c r="B38" s="98">
        <v>10.09</v>
      </c>
      <c r="C38" s="98">
        <v>1.73</v>
      </c>
      <c r="D38" s="98">
        <v>0</v>
      </c>
      <c r="E38" s="98">
        <v>0</v>
      </c>
    </row>
    <row r="39" spans="1:5" x14ac:dyDescent="0.25">
      <c r="A39" s="97">
        <v>28</v>
      </c>
      <c r="B39" s="98">
        <v>10.24</v>
      </c>
      <c r="C39" s="98">
        <v>1.76</v>
      </c>
      <c r="D39" s="98">
        <v>0</v>
      </c>
      <c r="E39" s="98">
        <v>0</v>
      </c>
    </row>
    <row r="40" spans="1:5" x14ac:dyDescent="0.25">
      <c r="A40" s="97">
        <v>29</v>
      </c>
      <c r="B40" s="98">
        <v>10.39</v>
      </c>
      <c r="C40" s="98">
        <v>1.8</v>
      </c>
      <c r="D40" s="98">
        <v>0</v>
      </c>
      <c r="E40" s="98">
        <v>0</v>
      </c>
    </row>
    <row r="41" spans="1:5" x14ac:dyDescent="0.25">
      <c r="A41" s="97">
        <v>30</v>
      </c>
      <c r="B41" s="98">
        <v>10.54</v>
      </c>
      <c r="C41" s="98">
        <v>1.8</v>
      </c>
      <c r="D41" s="98">
        <v>0</v>
      </c>
      <c r="E41" s="98">
        <v>0</v>
      </c>
    </row>
    <row r="42" spans="1:5" x14ac:dyDescent="0.25">
      <c r="A42" s="97">
        <v>31</v>
      </c>
      <c r="B42" s="98">
        <v>10.7</v>
      </c>
      <c r="C42" s="98">
        <v>1.83</v>
      </c>
      <c r="D42" s="98">
        <v>0</v>
      </c>
      <c r="E42" s="98">
        <v>0</v>
      </c>
    </row>
    <row r="43" spans="1:5" x14ac:dyDescent="0.25">
      <c r="A43" s="97">
        <v>32</v>
      </c>
      <c r="B43" s="98">
        <v>10.85</v>
      </c>
      <c r="C43" s="98">
        <v>1.86</v>
      </c>
      <c r="D43" s="98">
        <v>0</v>
      </c>
      <c r="E43" s="98">
        <v>0</v>
      </c>
    </row>
    <row r="44" spans="1:5" x14ac:dyDescent="0.25">
      <c r="A44" s="97">
        <v>33</v>
      </c>
      <c r="B44" s="98">
        <v>11.01</v>
      </c>
      <c r="C44" s="98">
        <v>1.86</v>
      </c>
      <c r="D44" s="98">
        <v>0</v>
      </c>
      <c r="E44" s="98">
        <v>0</v>
      </c>
    </row>
    <row r="45" spans="1:5" x14ac:dyDescent="0.25">
      <c r="A45" s="97">
        <v>34</v>
      </c>
      <c r="B45" s="98">
        <v>11.17</v>
      </c>
      <c r="C45" s="98">
        <v>1.89</v>
      </c>
      <c r="D45" s="98">
        <v>0</v>
      </c>
      <c r="E45" s="98">
        <v>0</v>
      </c>
    </row>
    <row r="46" spans="1:5" x14ac:dyDescent="0.25">
      <c r="A46" s="97">
        <v>35</v>
      </c>
      <c r="B46" s="98">
        <v>11.33</v>
      </c>
      <c r="C46" s="98">
        <v>1.93</v>
      </c>
      <c r="D46" s="98">
        <v>0</v>
      </c>
      <c r="E46" s="98">
        <v>0</v>
      </c>
    </row>
    <row r="47" spans="1:5" x14ac:dyDescent="0.25">
      <c r="A47" s="97">
        <v>36</v>
      </c>
      <c r="B47" s="98">
        <v>11.49</v>
      </c>
      <c r="C47" s="98">
        <v>1.96</v>
      </c>
      <c r="D47" s="98">
        <v>0</v>
      </c>
      <c r="E47" s="98">
        <v>0</v>
      </c>
    </row>
    <row r="48" spans="1:5" x14ac:dyDescent="0.25">
      <c r="A48" s="97">
        <v>37</v>
      </c>
      <c r="B48" s="98">
        <v>11.66</v>
      </c>
      <c r="C48" s="98">
        <v>1.99</v>
      </c>
      <c r="D48" s="98">
        <v>0</v>
      </c>
      <c r="E48" s="98">
        <v>0</v>
      </c>
    </row>
    <row r="49" spans="1:5" x14ac:dyDescent="0.25">
      <c r="A49" s="97">
        <v>38</v>
      </c>
      <c r="B49" s="98">
        <v>11.83</v>
      </c>
      <c r="C49" s="98">
        <v>1.99</v>
      </c>
      <c r="D49" s="98">
        <v>0</v>
      </c>
      <c r="E49" s="98">
        <v>0</v>
      </c>
    </row>
    <row r="50" spans="1:5" x14ac:dyDescent="0.25">
      <c r="A50" s="97">
        <v>39</v>
      </c>
      <c r="B50" s="98">
        <v>12</v>
      </c>
      <c r="C50" s="98">
        <v>2.02</v>
      </c>
      <c r="D50" s="98">
        <v>0</v>
      </c>
      <c r="E50" s="98">
        <v>0</v>
      </c>
    </row>
    <row r="51" spans="1:5" x14ac:dyDescent="0.25">
      <c r="A51" s="97">
        <v>40</v>
      </c>
      <c r="B51" s="98">
        <v>12.17</v>
      </c>
      <c r="C51" s="98">
        <v>2.06</v>
      </c>
      <c r="D51" s="98">
        <v>0</v>
      </c>
      <c r="E51" s="98">
        <v>0</v>
      </c>
    </row>
    <row r="52" spans="1:5" x14ac:dyDescent="0.25">
      <c r="A52" s="97">
        <v>41</v>
      </c>
      <c r="B52" s="98">
        <v>12.35</v>
      </c>
      <c r="C52" s="98">
        <v>2.06</v>
      </c>
      <c r="D52" s="98">
        <v>0</v>
      </c>
      <c r="E52" s="98">
        <v>0</v>
      </c>
    </row>
    <row r="53" spans="1:5" x14ac:dyDescent="0.25">
      <c r="A53" s="97">
        <v>42</v>
      </c>
      <c r="B53" s="98">
        <v>12.53</v>
      </c>
      <c r="C53" s="98">
        <v>2.09</v>
      </c>
      <c r="D53" s="98">
        <v>0</v>
      </c>
      <c r="E53" s="98">
        <v>0</v>
      </c>
    </row>
    <row r="54" spans="1:5" x14ac:dyDescent="0.25">
      <c r="A54" s="97">
        <v>43</v>
      </c>
      <c r="B54" s="98">
        <v>12.71</v>
      </c>
      <c r="C54" s="98">
        <v>2.12</v>
      </c>
      <c r="D54" s="98">
        <v>0</v>
      </c>
      <c r="E54" s="98">
        <v>0</v>
      </c>
    </row>
    <row r="55" spans="1:5" x14ac:dyDescent="0.25">
      <c r="A55" s="97">
        <v>44</v>
      </c>
      <c r="B55" s="98">
        <v>12.89</v>
      </c>
      <c r="C55" s="98">
        <v>2.12</v>
      </c>
      <c r="D55" s="98">
        <v>0</v>
      </c>
      <c r="E55" s="98">
        <v>0</v>
      </c>
    </row>
    <row r="56" spans="1:5" x14ac:dyDescent="0.25">
      <c r="A56" s="97">
        <v>45</v>
      </c>
      <c r="B56" s="98">
        <v>13.07</v>
      </c>
      <c r="C56" s="98">
        <v>2.19</v>
      </c>
      <c r="D56" s="98">
        <v>0</v>
      </c>
      <c r="E56" s="98">
        <v>0</v>
      </c>
    </row>
    <row r="57" spans="1:5" x14ac:dyDescent="0.25">
      <c r="A57" s="97">
        <v>46</v>
      </c>
      <c r="B57" s="98">
        <v>13.26</v>
      </c>
      <c r="C57" s="98">
        <v>2.19</v>
      </c>
      <c r="D57" s="98">
        <v>0</v>
      </c>
      <c r="E57" s="98">
        <v>0</v>
      </c>
    </row>
    <row r="58" spans="1:5" x14ac:dyDescent="0.25">
      <c r="A58" s="97">
        <v>47</v>
      </c>
      <c r="B58" s="98">
        <v>13.45</v>
      </c>
      <c r="C58" s="98">
        <v>2.19</v>
      </c>
      <c r="D58" s="98">
        <v>0</v>
      </c>
      <c r="E58" s="98">
        <v>0</v>
      </c>
    </row>
    <row r="59" spans="1:5" x14ac:dyDescent="0.25">
      <c r="A59" s="97">
        <v>48</v>
      </c>
      <c r="B59" s="98">
        <v>13.64</v>
      </c>
      <c r="C59" s="98">
        <v>2.2200000000000002</v>
      </c>
      <c r="D59" s="98">
        <v>0</v>
      </c>
      <c r="E59" s="98">
        <v>0</v>
      </c>
    </row>
    <row r="60" spans="1:5" x14ac:dyDescent="0.25">
      <c r="A60" s="97">
        <v>49</v>
      </c>
      <c r="B60" s="98">
        <v>13.83</v>
      </c>
      <c r="C60" s="98">
        <v>2.25</v>
      </c>
      <c r="D60" s="98">
        <v>0</v>
      </c>
      <c r="E60" s="98">
        <v>0</v>
      </c>
    </row>
    <row r="61" spans="1:5" x14ac:dyDescent="0.25">
      <c r="A61" s="97">
        <v>50</v>
      </c>
      <c r="B61" s="98">
        <v>14.03</v>
      </c>
      <c r="C61" s="98">
        <v>2.25</v>
      </c>
      <c r="D61" s="98">
        <v>0</v>
      </c>
      <c r="E61" s="98">
        <v>0</v>
      </c>
    </row>
    <row r="62" spans="1:5" x14ac:dyDescent="0.25">
      <c r="A62" s="97">
        <v>51</v>
      </c>
      <c r="B62" s="98">
        <v>14.23</v>
      </c>
      <c r="C62" s="98">
        <v>2.29</v>
      </c>
      <c r="D62" s="98">
        <v>0</v>
      </c>
      <c r="E62" s="98">
        <v>0</v>
      </c>
    </row>
    <row r="63" spans="1:5" x14ac:dyDescent="0.25">
      <c r="A63" s="97">
        <v>52</v>
      </c>
      <c r="B63" s="98">
        <v>14.43</v>
      </c>
      <c r="C63" s="98">
        <v>2.3199999999999998</v>
      </c>
      <c r="D63" s="98">
        <v>0</v>
      </c>
      <c r="E63" s="98">
        <v>0</v>
      </c>
    </row>
    <row r="64" spans="1:5" x14ac:dyDescent="0.25">
      <c r="A64" s="97">
        <v>53</v>
      </c>
      <c r="B64" s="98">
        <v>14.64</v>
      </c>
      <c r="C64" s="98">
        <v>2.3199999999999998</v>
      </c>
      <c r="D64" s="98">
        <v>0</v>
      </c>
      <c r="E64" s="98">
        <v>0</v>
      </c>
    </row>
    <row r="65" spans="1:5" x14ac:dyDescent="0.25">
      <c r="A65" s="97">
        <v>54</v>
      </c>
      <c r="B65" s="98">
        <v>14.85</v>
      </c>
      <c r="C65" s="98">
        <v>2.3199999999999998</v>
      </c>
      <c r="D65" s="98">
        <v>0</v>
      </c>
      <c r="E65" s="98">
        <v>0</v>
      </c>
    </row>
    <row r="66" spans="1:5" x14ac:dyDescent="0.25">
      <c r="A66" s="97">
        <v>55</v>
      </c>
      <c r="B66" s="98">
        <v>15.06</v>
      </c>
      <c r="C66" s="98">
        <v>2.35</v>
      </c>
      <c r="D66" s="98">
        <v>0</v>
      </c>
      <c r="E66" s="98">
        <v>0</v>
      </c>
    </row>
    <row r="67" spans="1:5" x14ac:dyDescent="0.25">
      <c r="A67" s="97">
        <v>56</v>
      </c>
      <c r="B67" s="98">
        <v>15.28</v>
      </c>
      <c r="C67" s="98">
        <v>2.35</v>
      </c>
      <c r="D67" s="98">
        <v>0</v>
      </c>
      <c r="E67" s="98">
        <v>0</v>
      </c>
    </row>
    <row r="68" spans="1:5" x14ac:dyDescent="0.25">
      <c r="A68" s="97">
        <v>57</v>
      </c>
      <c r="B68" s="98">
        <v>15.5</v>
      </c>
      <c r="C68" s="98">
        <v>2.35</v>
      </c>
      <c r="D68" s="98">
        <v>0</v>
      </c>
      <c r="E68" s="98">
        <v>0</v>
      </c>
    </row>
    <row r="69" spans="1:5" x14ac:dyDescent="0.25">
      <c r="A69" s="97">
        <v>58</v>
      </c>
      <c r="B69" s="98">
        <v>15.73</v>
      </c>
      <c r="C69" s="98">
        <v>2.35</v>
      </c>
      <c r="D69" s="98">
        <v>0</v>
      </c>
      <c r="E69" s="98">
        <v>0</v>
      </c>
    </row>
    <row r="70" spans="1:5" x14ac:dyDescent="0.25">
      <c r="A70" s="97">
        <v>59</v>
      </c>
      <c r="B70" s="98">
        <v>15.97</v>
      </c>
      <c r="C70" s="98">
        <v>2.3199999999999998</v>
      </c>
      <c r="D70" s="98">
        <v>0</v>
      </c>
      <c r="E70" s="98">
        <v>0</v>
      </c>
    </row>
    <row r="71" spans="1:5" x14ac:dyDescent="0.25">
      <c r="A71" s="97">
        <v>60</v>
      </c>
      <c r="B71" s="98">
        <v>16.21</v>
      </c>
      <c r="C71" s="98">
        <v>2.35</v>
      </c>
      <c r="D71" s="98">
        <v>0</v>
      </c>
      <c r="E71" s="98">
        <v>0</v>
      </c>
    </row>
    <row r="72" spans="1:5" x14ac:dyDescent="0.25">
      <c r="A72" s="97">
        <v>61</v>
      </c>
      <c r="B72" s="98">
        <v>16.46</v>
      </c>
      <c r="C72" s="98">
        <v>2.35</v>
      </c>
      <c r="D72" s="98">
        <v>0</v>
      </c>
      <c r="E72" s="98">
        <v>0</v>
      </c>
    </row>
    <row r="73" spans="1:5" x14ac:dyDescent="0.25">
      <c r="A73" s="97">
        <v>62</v>
      </c>
      <c r="B73" s="98">
        <v>16.72</v>
      </c>
      <c r="C73" s="98">
        <v>2.35</v>
      </c>
      <c r="D73" s="98">
        <v>0</v>
      </c>
      <c r="E73" s="98">
        <v>0</v>
      </c>
    </row>
    <row r="74" spans="1:5" x14ac:dyDescent="0.25">
      <c r="A74" s="97">
        <v>63</v>
      </c>
      <c r="B74" s="98">
        <v>17</v>
      </c>
      <c r="C74" s="98">
        <v>2.3199999999999998</v>
      </c>
      <c r="D74" s="98">
        <v>0</v>
      </c>
      <c r="E74" s="98">
        <v>0</v>
      </c>
    </row>
    <row r="75" spans="1:5" x14ac:dyDescent="0.25">
      <c r="A75" s="97">
        <v>64</v>
      </c>
      <c r="B75" s="98">
        <v>17.29</v>
      </c>
      <c r="C75" s="98">
        <v>2.3199999999999998</v>
      </c>
      <c r="D75" s="98">
        <v>0</v>
      </c>
      <c r="E75" s="98">
        <v>0</v>
      </c>
    </row>
    <row r="76" spans="1:5" x14ac:dyDescent="0.25">
      <c r="A76" s="97">
        <v>65</v>
      </c>
      <c r="B76" s="98">
        <v>17.61</v>
      </c>
      <c r="C76" s="98">
        <v>2.29</v>
      </c>
      <c r="D76" s="98">
        <v>0</v>
      </c>
      <c r="E76" s="98">
        <v>0</v>
      </c>
    </row>
    <row r="77" spans="1:5" x14ac:dyDescent="0.25">
      <c r="A77" s="97">
        <v>66</v>
      </c>
      <c r="B77" s="98">
        <v>17.95</v>
      </c>
      <c r="C77" s="98">
        <v>2.29</v>
      </c>
      <c r="D77" s="98">
        <v>0</v>
      </c>
      <c r="E77" s="98">
        <v>0</v>
      </c>
    </row>
    <row r="78" spans="1:5" x14ac:dyDescent="0.25">
      <c r="A78" s="97">
        <v>67</v>
      </c>
      <c r="B78" s="98">
        <v>17.64</v>
      </c>
      <c r="C78" s="98">
        <v>2.2599999999999998</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LdouKWnTc0EL1Wv/lp8aPn3Q/BBiq6YS6gUqWw1ZjzFBdquzPjUbr4RLyfPSyK2p+N+EpLhW7LSeP26lYJJfAQ==" saltValue="UJPo2GEPTcsSg8NS1T075g==" spinCount="100000" sheet="1" objects="1" scenarios="1"/>
  <conditionalFormatting sqref="A6:A16 A18:A21">
    <cfRule type="expression" dxfId="869" priority="19" stopIfTrue="1">
      <formula>MOD(ROW(),2)=0</formula>
    </cfRule>
    <cfRule type="expression" dxfId="868" priority="20" stopIfTrue="1">
      <formula>MOD(ROW(),2)&lt;&gt;0</formula>
    </cfRule>
  </conditionalFormatting>
  <conditionalFormatting sqref="B6:E16 C17:E17 B18:E21">
    <cfRule type="expression" dxfId="867" priority="21" stopIfTrue="1">
      <formula>MOD(ROW(),2)=0</formula>
    </cfRule>
    <cfRule type="expression" dxfId="866" priority="22" stopIfTrue="1">
      <formula>MOD(ROW(),2)&lt;&gt;0</formula>
    </cfRule>
  </conditionalFormatting>
  <conditionalFormatting sqref="B17">
    <cfRule type="expression" dxfId="865" priority="13" stopIfTrue="1">
      <formula>MOD(ROW(),2)=0</formula>
    </cfRule>
    <cfRule type="expression" dxfId="864" priority="14" stopIfTrue="1">
      <formula>MOD(ROW(),2)&lt;&gt;0</formula>
    </cfRule>
  </conditionalFormatting>
  <conditionalFormatting sqref="A17">
    <cfRule type="expression" dxfId="863" priority="9" stopIfTrue="1">
      <formula>MOD(ROW(),2)=0</formula>
    </cfRule>
    <cfRule type="expression" dxfId="862" priority="10" stopIfTrue="1">
      <formula>MOD(ROW(),2)&lt;&gt;0</formula>
    </cfRule>
  </conditionalFormatting>
  <conditionalFormatting sqref="A26:A85">
    <cfRule type="expression" dxfId="861" priority="1" stopIfTrue="1">
      <formula>MOD(ROW(),2)=0</formula>
    </cfRule>
    <cfRule type="expression" dxfId="860" priority="2" stopIfTrue="1">
      <formula>MOD(ROW(),2)&lt;&gt;0</formula>
    </cfRule>
  </conditionalFormatting>
  <conditionalFormatting sqref="B26:E85">
    <cfRule type="expression" dxfId="859" priority="3" stopIfTrue="1">
      <formula>MOD(ROW(),2)=0</formula>
    </cfRule>
    <cfRule type="expression" dxfId="858" priority="4" stopIfTrue="1">
      <formula>MOD(ROW(),2)&lt;&gt;0</formula>
    </cfRule>
  </conditionalFormatting>
  <hyperlinks>
    <hyperlink ref="B24" location="Assumptions!A1" display="Assumptions" xr:uid="{CA8D908A-3792-4EF2-A89F-FD959EA3C1F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
  <dimension ref="A1:I85"/>
  <sheetViews>
    <sheetView showGridLines="0" zoomScale="85" zoomScaleNormal="85" workbookViewId="0">
      <selection activeCell="B17" sqref="B17"/>
    </sheetView>
  </sheetViews>
  <sheetFormatPr defaultRowHeight="12.5" x14ac:dyDescent="0.25"/>
  <cols>
    <col min="1" max="1" width="27.54296875" customWidth="1"/>
    <col min="2" max="5"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416</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417</v>
      </c>
      <c r="C10" s="75"/>
      <c r="D10" s="75"/>
      <c r="E10" s="75"/>
    </row>
    <row r="11" spans="1:9" x14ac:dyDescent="0.25">
      <c r="A11" s="73" t="s">
        <v>22</v>
      </c>
      <c r="B11" s="75" t="s">
        <v>293</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214</v>
      </c>
      <c r="C14" s="75"/>
      <c r="D14" s="75"/>
      <c r="E14" s="75"/>
    </row>
    <row r="15" spans="1:9" x14ac:dyDescent="0.25">
      <c r="A15" s="73" t="s">
        <v>53</v>
      </c>
      <c r="B15" s="75" t="s">
        <v>418</v>
      </c>
      <c r="C15" s="75"/>
      <c r="D15" s="75"/>
      <c r="E15" s="75"/>
    </row>
    <row r="16" spans="1:9" x14ac:dyDescent="0.25">
      <c r="A16" s="73" t="s">
        <v>54</v>
      </c>
      <c r="B16" s="75" t="s">
        <v>419</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36.65" customHeight="1" x14ac:dyDescent="0.25">
      <c r="A26" s="96" t="s">
        <v>284</v>
      </c>
      <c r="B26" s="96" t="s">
        <v>398</v>
      </c>
      <c r="C26" s="96" t="s">
        <v>399</v>
      </c>
      <c r="D26" s="96" t="s">
        <v>400</v>
      </c>
      <c r="E26" s="96" t="s">
        <v>401</v>
      </c>
    </row>
    <row r="27" spans="1:5" x14ac:dyDescent="0.25">
      <c r="A27" s="97">
        <v>16</v>
      </c>
      <c r="B27" s="98">
        <v>8.6</v>
      </c>
      <c r="C27" s="98">
        <v>1.34</v>
      </c>
      <c r="D27" s="98">
        <v>0</v>
      </c>
      <c r="E27" s="98">
        <v>0</v>
      </c>
    </row>
    <row r="28" spans="1:5" x14ac:dyDescent="0.25">
      <c r="A28" s="97">
        <v>17</v>
      </c>
      <c r="B28" s="98">
        <v>8.7200000000000006</v>
      </c>
      <c r="C28" s="98">
        <v>1.44</v>
      </c>
      <c r="D28" s="98">
        <v>0</v>
      </c>
      <c r="E28" s="98">
        <v>0</v>
      </c>
    </row>
    <row r="29" spans="1:5" x14ac:dyDescent="0.25">
      <c r="A29" s="97">
        <v>18</v>
      </c>
      <c r="B29" s="98">
        <v>8.85</v>
      </c>
      <c r="C29" s="98">
        <v>1.5</v>
      </c>
      <c r="D29" s="98">
        <v>0</v>
      </c>
      <c r="E29" s="98">
        <v>0</v>
      </c>
    </row>
    <row r="30" spans="1:5" x14ac:dyDescent="0.25">
      <c r="A30" s="97">
        <v>19</v>
      </c>
      <c r="B30" s="98">
        <v>8.98</v>
      </c>
      <c r="C30" s="98">
        <v>1.57</v>
      </c>
      <c r="D30" s="98">
        <v>0</v>
      </c>
      <c r="E30" s="98">
        <v>0</v>
      </c>
    </row>
    <row r="31" spans="1:5" x14ac:dyDescent="0.25">
      <c r="A31" s="97">
        <v>20</v>
      </c>
      <c r="B31" s="98">
        <v>9.1199999999999992</v>
      </c>
      <c r="C31" s="98">
        <v>1.57</v>
      </c>
      <c r="D31" s="98">
        <v>0</v>
      </c>
      <c r="E31" s="98">
        <v>0</v>
      </c>
    </row>
    <row r="32" spans="1:5" x14ac:dyDescent="0.25">
      <c r="A32" s="97">
        <v>21</v>
      </c>
      <c r="B32" s="98">
        <v>9.25</v>
      </c>
      <c r="C32" s="98">
        <v>1.6</v>
      </c>
      <c r="D32" s="98">
        <v>0</v>
      </c>
      <c r="E32" s="98">
        <v>0</v>
      </c>
    </row>
    <row r="33" spans="1:5" x14ac:dyDescent="0.25">
      <c r="A33" s="97">
        <v>22</v>
      </c>
      <c r="B33" s="98">
        <v>9.39</v>
      </c>
      <c r="C33" s="98">
        <v>1.6</v>
      </c>
      <c r="D33" s="98">
        <v>0</v>
      </c>
      <c r="E33" s="98">
        <v>0</v>
      </c>
    </row>
    <row r="34" spans="1:5" x14ac:dyDescent="0.25">
      <c r="A34" s="97">
        <v>23</v>
      </c>
      <c r="B34" s="98">
        <v>9.52</v>
      </c>
      <c r="C34" s="98">
        <v>1.63</v>
      </c>
      <c r="D34" s="98">
        <v>0</v>
      </c>
      <c r="E34" s="98">
        <v>0</v>
      </c>
    </row>
    <row r="35" spans="1:5" x14ac:dyDescent="0.25">
      <c r="A35" s="97">
        <v>24</v>
      </c>
      <c r="B35" s="98">
        <v>9.66</v>
      </c>
      <c r="C35" s="98">
        <v>1.67</v>
      </c>
      <c r="D35" s="98">
        <v>0</v>
      </c>
      <c r="E35" s="98">
        <v>0</v>
      </c>
    </row>
    <row r="36" spans="1:5" x14ac:dyDescent="0.25">
      <c r="A36" s="97">
        <v>25</v>
      </c>
      <c r="B36" s="98">
        <v>9.8000000000000007</v>
      </c>
      <c r="C36" s="98">
        <v>1.7</v>
      </c>
      <c r="D36" s="98">
        <v>0</v>
      </c>
      <c r="E36" s="98">
        <v>0</v>
      </c>
    </row>
    <row r="37" spans="1:5" x14ac:dyDescent="0.25">
      <c r="A37" s="97">
        <v>26</v>
      </c>
      <c r="B37" s="98">
        <v>9.9499999999999993</v>
      </c>
      <c r="C37" s="98">
        <v>1.7</v>
      </c>
      <c r="D37" s="98">
        <v>0</v>
      </c>
      <c r="E37" s="98">
        <v>0</v>
      </c>
    </row>
    <row r="38" spans="1:5" x14ac:dyDescent="0.25">
      <c r="A38" s="97">
        <v>27</v>
      </c>
      <c r="B38" s="98">
        <v>10.09</v>
      </c>
      <c r="C38" s="98">
        <v>1.73</v>
      </c>
      <c r="D38" s="98">
        <v>0</v>
      </c>
      <c r="E38" s="98">
        <v>0</v>
      </c>
    </row>
    <row r="39" spans="1:5" x14ac:dyDescent="0.25">
      <c r="A39" s="97">
        <v>28</v>
      </c>
      <c r="B39" s="98">
        <v>10.24</v>
      </c>
      <c r="C39" s="98">
        <v>1.76</v>
      </c>
      <c r="D39" s="98">
        <v>0</v>
      </c>
      <c r="E39" s="98">
        <v>0</v>
      </c>
    </row>
    <row r="40" spans="1:5" x14ac:dyDescent="0.25">
      <c r="A40" s="97">
        <v>29</v>
      </c>
      <c r="B40" s="98">
        <v>10.39</v>
      </c>
      <c r="C40" s="98">
        <v>1.8</v>
      </c>
      <c r="D40" s="98">
        <v>0</v>
      </c>
      <c r="E40" s="98">
        <v>0</v>
      </c>
    </row>
    <row r="41" spans="1:5" x14ac:dyDescent="0.25">
      <c r="A41" s="97">
        <v>30</v>
      </c>
      <c r="B41" s="98">
        <v>10.54</v>
      </c>
      <c r="C41" s="98">
        <v>1.8</v>
      </c>
      <c r="D41" s="98">
        <v>0</v>
      </c>
      <c r="E41" s="98">
        <v>0</v>
      </c>
    </row>
    <row r="42" spans="1:5" x14ac:dyDescent="0.25">
      <c r="A42" s="97">
        <v>31</v>
      </c>
      <c r="B42" s="98">
        <v>10.7</v>
      </c>
      <c r="C42" s="98">
        <v>1.83</v>
      </c>
      <c r="D42" s="98">
        <v>0</v>
      </c>
      <c r="E42" s="98">
        <v>0</v>
      </c>
    </row>
    <row r="43" spans="1:5" x14ac:dyDescent="0.25">
      <c r="A43" s="97">
        <v>32</v>
      </c>
      <c r="B43" s="98">
        <v>10.85</v>
      </c>
      <c r="C43" s="98">
        <v>1.86</v>
      </c>
      <c r="D43" s="98">
        <v>0</v>
      </c>
      <c r="E43" s="98">
        <v>0</v>
      </c>
    </row>
    <row r="44" spans="1:5" x14ac:dyDescent="0.25">
      <c r="A44" s="97">
        <v>33</v>
      </c>
      <c r="B44" s="98">
        <v>11.01</v>
      </c>
      <c r="C44" s="98">
        <v>1.86</v>
      </c>
      <c r="D44" s="98">
        <v>0</v>
      </c>
      <c r="E44" s="98">
        <v>0</v>
      </c>
    </row>
    <row r="45" spans="1:5" x14ac:dyDescent="0.25">
      <c r="A45" s="97">
        <v>34</v>
      </c>
      <c r="B45" s="98">
        <v>11.17</v>
      </c>
      <c r="C45" s="98">
        <v>1.89</v>
      </c>
      <c r="D45" s="98">
        <v>0</v>
      </c>
      <c r="E45" s="98">
        <v>0</v>
      </c>
    </row>
    <row r="46" spans="1:5" x14ac:dyDescent="0.25">
      <c r="A46" s="97">
        <v>35</v>
      </c>
      <c r="B46" s="98">
        <v>11.33</v>
      </c>
      <c r="C46" s="98">
        <v>1.93</v>
      </c>
      <c r="D46" s="98">
        <v>0</v>
      </c>
      <c r="E46" s="98">
        <v>0</v>
      </c>
    </row>
    <row r="47" spans="1:5" x14ac:dyDescent="0.25">
      <c r="A47" s="97">
        <v>36</v>
      </c>
      <c r="B47" s="98">
        <v>11.49</v>
      </c>
      <c r="C47" s="98">
        <v>1.96</v>
      </c>
      <c r="D47" s="98">
        <v>0</v>
      </c>
      <c r="E47" s="98">
        <v>0</v>
      </c>
    </row>
    <row r="48" spans="1:5" x14ac:dyDescent="0.25">
      <c r="A48" s="97">
        <v>37</v>
      </c>
      <c r="B48" s="98">
        <v>11.66</v>
      </c>
      <c r="C48" s="98">
        <v>1.99</v>
      </c>
      <c r="D48" s="98">
        <v>0</v>
      </c>
      <c r="E48" s="98">
        <v>0</v>
      </c>
    </row>
    <row r="49" spans="1:5" x14ac:dyDescent="0.25">
      <c r="A49" s="97">
        <v>38</v>
      </c>
      <c r="B49" s="98">
        <v>11.83</v>
      </c>
      <c r="C49" s="98">
        <v>1.99</v>
      </c>
      <c r="D49" s="98">
        <v>0</v>
      </c>
      <c r="E49" s="98">
        <v>0</v>
      </c>
    </row>
    <row r="50" spans="1:5" x14ac:dyDescent="0.25">
      <c r="A50" s="97">
        <v>39</v>
      </c>
      <c r="B50" s="98">
        <v>12</v>
      </c>
      <c r="C50" s="98">
        <v>2.02</v>
      </c>
      <c r="D50" s="98">
        <v>0</v>
      </c>
      <c r="E50" s="98">
        <v>0</v>
      </c>
    </row>
    <row r="51" spans="1:5" x14ac:dyDescent="0.25">
      <c r="A51" s="97">
        <v>40</v>
      </c>
      <c r="B51" s="98">
        <v>12.17</v>
      </c>
      <c r="C51" s="98">
        <v>2.06</v>
      </c>
      <c r="D51" s="98">
        <v>0</v>
      </c>
      <c r="E51" s="98">
        <v>0</v>
      </c>
    </row>
    <row r="52" spans="1:5" x14ac:dyDescent="0.25">
      <c r="A52" s="97">
        <v>41</v>
      </c>
      <c r="B52" s="98">
        <v>12.35</v>
      </c>
      <c r="C52" s="98">
        <v>2.06</v>
      </c>
      <c r="D52" s="98">
        <v>0</v>
      </c>
      <c r="E52" s="98">
        <v>0</v>
      </c>
    </row>
    <row r="53" spans="1:5" x14ac:dyDescent="0.25">
      <c r="A53" s="97">
        <v>42</v>
      </c>
      <c r="B53" s="98">
        <v>12.53</v>
      </c>
      <c r="C53" s="98">
        <v>2.09</v>
      </c>
      <c r="D53" s="98">
        <v>0</v>
      </c>
      <c r="E53" s="98">
        <v>0</v>
      </c>
    </row>
    <row r="54" spans="1:5" x14ac:dyDescent="0.25">
      <c r="A54" s="97">
        <v>43</v>
      </c>
      <c r="B54" s="98">
        <v>12.71</v>
      </c>
      <c r="C54" s="98">
        <v>2.12</v>
      </c>
      <c r="D54" s="98">
        <v>0</v>
      </c>
      <c r="E54" s="98">
        <v>0</v>
      </c>
    </row>
    <row r="55" spans="1:5" x14ac:dyDescent="0.25">
      <c r="A55" s="97">
        <v>44</v>
      </c>
      <c r="B55" s="98">
        <v>12.89</v>
      </c>
      <c r="C55" s="98">
        <v>2.12</v>
      </c>
      <c r="D55" s="98">
        <v>0</v>
      </c>
      <c r="E55" s="98">
        <v>0</v>
      </c>
    </row>
    <row r="56" spans="1:5" x14ac:dyDescent="0.25">
      <c r="A56" s="97">
        <v>45</v>
      </c>
      <c r="B56" s="98">
        <v>13.07</v>
      </c>
      <c r="C56" s="98">
        <v>2.19</v>
      </c>
      <c r="D56" s="98">
        <v>0</v>
      </c>
      <c r="E56" s="98">
        <v>0</v>
      </c>
    </row>
    <row r="57" spans="1:5" x14ac:dyDescent="0.25">
      <c r="A57" s="97">
        <v>46</v>
      </c>
      <c r="B57" s="98">
        <v>13.26</v>
      </c>
      <c r="C57" s="98">
        <v>2.19</v>
      </c>
      <c r="D57" s="98">
        <v>0</v>
      </c>
      <c r="E57" s="98">
        <v>0</v>
      </c>
    </row>
    <row r="58" spans="1:5" x14ac:dyDescent="0.25">
      <c r="A58" s="97">
        <v>47</v>
      </c>
      <c r="B58" s="98">
        <v>13.45</v>
      </c>
      <c r="C58" s="98">
        <v>2.19</v>
      </c>
      <c r="D58" s="98">
        <v>0</v>
      </c>
      <c r="E58" s="98">
        <v>0</v>
      </c>
    </row>
    <row r="59" spans="1:5" x14ac:dyDescent="0.25">
      <c r="A59" s="97">
        <v>48</v>
      </c>
      <c r="B59" s="98">
        <v>13.64</v>
      </c>
      <c r="C59" s="98">
        <v>2.2200000000000002</v>
      </c>
      <c r="D59" s="98">
        <v>0</v>
      </c>
      <c r="E59" s="98">
        <v>0</v>
      </c>
    </row>
    <row r="60" spans="1:5" x14ac:dyDescent="0.25">
      <c r="A60" s="97">
        <v>49</v>
      </c>
      <c r="B60" s="98">
        <v>13.83</v>
      </c>
      <c r="C60" s="98">
        <v>2.25</v>
      </c>
      <c r="D60" s="98">
        <v>0</v>
      </c>
      <c r="E60" s="98">
        <v>0</v>
      </c>
    </row>
    <row r="61" spans="1:5" x14ac:dyDescent="0.25">
      <c r="A61" s="97">
        <v>50</v>
      </c>
      <c r="B61" s="98">
        <v>14.03</v>
      </c>
      <c r="C61" s="98">
        <v>2.25</v>
      </c>
      <c r="D61" s="98">
        <v>0</v>
      </c>
      <c r="E61" s="98">
        <v>0</v>
      </c>
    </row>
    <row r="62" spans="1:5" x14ac:dyDescent="0.25">
      <c r="A62" s="97">
        <v>51</v>
      </c>
      <c r="B62" s="98">
        <v>14.23</v>
      </c>
      <c r="C62" s="98">
        <v>2.29</v>
      </c>
      <c r="D62" s="98">
        <v>0</v>
      </c>
      <c r="E62" s="98">
        <v>0</v>
      </c>
    </row>
    <row r="63" spans="1:5" x14ac:dyDescent="0.25">
      <c r="A63" s="97">
        <v>52</v>
      </c>
      <c r="B63" s="98">
        <v>14.43</v>
      </c>
      <c r="C63" s="98">
        <v>2.3199999999999998</v>
      </c>
      <c r="D63" s="98">
        <v>0</v>
      </c>
      <c r="E63" s="98">
        <v>0</v>
      </c>
    </row>
    <row r="64" spans="1:5" x14ac:dyDescent="0.25">
      <c r="A64" s="97">
        <v>53</v>
      </c>
      <c r="B64" s="98">
        <v>14.64</v>
      </c>
      <c r="C64" s="98">
        <v>2.3199999999999998</v>
      </c>
      <c r="D64" s="98">
        <v>0</v>
      </c>
      <c r="E64" s="98">
        <v>0</v>
      </c>
    </row>
    <row r="65" spans="1:5" x14ac:dyDescent="0.25">
      <c r="A65" s="97">
        <v>54</v>
      </c>
      <c r="B65" s="98">
        <v>14.85</v>
      </c>
      <c r="C65" s="98">
        <v>2.3199999999999998</v>
      </c>
      <c r="D65" s="98">
        <v>0</v>
      </c>
      <c r="E65" s="98">
        <v>0</v>
      </c>
    </row>
    <row r="66" spans="1:5" x14ac:dyDescent="0.25">
      <c r="A66" s="97">
        <v>55</v>
      </c>
      <c r="B66" s="98">
        <v>15.06</v>
      </c>
      <c r="C66" s="98">
        <v>2.35</v>
      </c>
      <c r="D66" s="98">
        <v>0</v>
      </c>
      <c r="E66" s="98">
        <v>0</v>
      </c>
    </row>
    <row r="67" spans="1:5" x14ac:dyDescent="0.25">
      <c r="A67" s="97">
        <v>56</v>
      </c>
      <c r="B67" s="98">
        <v>15.28</v>
      </c>
      <c r="C67" s="98">
        <v>2.35</v>
      </c>
      <c r="D67" s="98">
        <v>0</v>
      </c>
      <c r="E67" s="98">
        <v>0</v>
      </c>
    </row>
    <row r="68" spans="1:5" x14ac:dyDescent="0.25">
      <c r="A68" s="97">
        <v>57</v>
      </c>
      <c r="B68" s="98">
        <v>15.5</v>
      </c>
      <c r="C68" s="98">
        <v>2.35</v>
      </c>
      <c r="D68" s="98">
        <v>0</v>
      </c>
      <c r="E68" s="98">
        <v>0</v>
      </c>
    </row>
    <row r="69" spans="1:5" x14ac:dyDescent="0.25">
      <c r="A69" s="97">
        <v>58</v>
      </c>
      <c r="B69" s="98">
        <v>15.73</v>
      </c>
      <c r="C69" s="98">
        <v>2.35</v>
      </c>
      <c r="D69" s="98">
        <v>0</v>
      </c>
      <c r="E69" s="98">
        <v>0</v>
      </c>
    </row>
    <row r="70" spans="1:5" x14ac:dyDescent="0.25">
      <c r="A70" s="97">
        <v>59</v>
      </c>
      <c r="B70" s="98">
        <v>15.97</v>
      </c>
      <c r="C70" s="98">
        <v>2.3199999999999998</v>
      </c>
      <c r="D70" s="98">
        <v>0</v>
      </c>
      <c r="E70" s="98">
        <v>0</v>
      </c>
    </row>
    <row r="71" spans="1:5" x14ac:dyDescent="0.25">
      <c r="A71" s="97">
        <v>60</v>
      </c>
      <c r="B71" s="98">
        <v>16.21</v>
      </c>
      <c r="C71" s="98">
        <v>2.35</v>
      </c>
      <c r="D71" s="98">
        <v>0</v>
      </c>
      <c r="E71" s="98">
        <v>0</v>
      </c>
    </row>
    <row r="72" spans="1:5" x14ac:dyDescent="0.25">
      <c r="A72" s="97">
        <v>61</v>
      </c>
      <c r="B72" s="98">
        <v>16.46</v>
      </c>
      <c r="C72" s="98">
        <v>2.35</v>
      </c>
      <c r="D72" s="98">
        <v>0</v>
      </c>
      <c r="E72" s="98">
        <v>0</v>
      </c>
    </row>
    <row r="73" spans="1:5" x14ac:dyDescent="0.25">
      <c r="A73" s="97">
        <v>62</v>
      </c>
      <c r="B73" s="98">
        <v>16.72</v>
      </c>
      <c r="C73" s="98">
        <v>2.35</v>
      </c>
      <c r="D73" s="98">
        <v>0</v>
      </c>
      <c r="E73" s="98">
        <v>0</v>
      </c>
    </row>
    <row r="74" spans="1:5" x14ac:dyDescent="0.25">
      <c r="A74" s="97">
        <v>63</v>
      </c>
      <c r="B74" s="98">
        <v>17</v>
      </c>
      <c r="C74" s="98">
        <v>2.3199999999999998</v>
      </c>
      <c r="D74" s="98">
        <v>0</v>
      </c>
      <c r="E74" s="98">
        <v>0</v>
      </c>
    </row>
    <row r="75" spans="1:5" x14ac:dyDescent="0.25">
      <c r="A75" s="97">
        <v>64</v>
      </c>
      <c r="B75" s="98">
        <v>17.29</v>
      </c>
      <c r="C75" s="98">
        <v>2.3199999999999998</v>
      </c>
      <c r="D75" s="98">
        <v>0</v>
      </c>
      <c r="E75" s="98">
        <v>0</v>
      </c>
    </row>
    <row r="76" spans="1:5" x14ac:dyDescent="0.25">
      <c r="A76" s="97">
        <v>65</v>
      </c>
      <c r="B76" s="98">
        <v>17.61</v>
      </c>
      <c r="C76" s="98">
        <v>2.29</v>
      </c>
      <c r="D76" s="98">
        <v>0</v>
      </c>
      <c r="E76" s="98">
        <v>0</v>
      </c>
    </row>
    <row r="77" spans="1:5" x14ac:dyDescent="0.25">
      <c r="A77" s="97">
        <v>66</v>
      </c>
      <c r="B77" s="98">
        <v>17.95</v>
      </c>
      <c r="C77" s="98">
        <v>2.29</v>
      </c>
      <c r="D77" s="98">
        <v>0</v>
      </c>
      <c r="E77" s="98">
        <v>0</v>
      </c>
    </row>
    <row r="78" spans="1:5" x14ac:dyDescent="0.25">
      <c r="A78" s="97">
        <v>67</v>
      </c>
      <c r="B78" s="98">
        <v>17.64</v>
      </c>
      <c r="C78" s="98">
        <v>2.2599999999999998</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ve35AI4TJJviFwPLbCWtEGb6EE5HsbJlALjKSjrps7S/Phq3cBjASVyKOwKKGvOyavd0VqQs6+khbiaz74zSmg==" saltValue="YcWtuFIvY7XOsH5dMelwww==" spinCount="100000" sheet="1" objects="1" scenarios="1"/>
  <conditionalFormatting sqref="A6:A16 A18:A21">
    <cfRule type="expression" dxfId="857" priority="19" stopIfTrue="1">
      <formula>MOD(ROW(),2)=0</formula>
    </cfRule>
    <cfRule type="expression" dxfId="856" priority="20" stopIfTrue="1">
      <formula>MOD(ROW(),2)&lt;&gt;0</formula>
    </cfRule>
  </conditionalFormatting>
  <conditionalFormatting sqref="B6:E16 C17:E17 B18:E21">
    <cfRule type="expression" dxfId="855" priority="21" stopIfTrue="1">
      <formula>MOD(ROW(),2)=0</formula>
    </cfRule>
    <cfRule type="expression" dxfId="854" priority="22" stopIfTrue="1">
      <formula>MOD(ROW(),2)&lt;&gt;0</formula>
    </cfRule>
  </conditionalFormatting>
  <conditionalFormatting sqref="B17">
    <cfRule type="expression" dxfId="853" priority="13" stopIfTrue="1">
      <formula>MOD(ROW(),2)=0</formula>
    </cfRule>
    <cfRule type="expression" dxfId="852" priority="14" stopIfTrue="1">
      <formula>MOD(ROW(),2)&lt;&gt;0</formula>
    </cfRule>
  </conditionalFormatting>
  <conditionalFormatting sqref="A17">
    <cfRule type="expression" dxfId="851" priority="9" stopIfTrue="1">
      <formula>MOD(ROW(),2)=0</formula>
    </cfRule>
    <cfRule type="expression" dxfId="850" priority="10" stopIfTrue="1">
      <formula>MOD(ROW(),2)&lt;&gt;0</formula>
    </cfRule>
  </conditionalFormatting>
  <conditionalFormatting sqref="A26:A85">
    <cfRule type="expression" dxfId="849" priority="1" stopIfTrue="1">
      <formula>MOD(ROW(),2)=0</formula>
    </cfRule>
    <cfRule type="expression" dxfId="848" priority="2" stopIfTrue="1">
      <formula>MOD(ROW(),2)&lt;&gt;0</formula>
    </cfRule>
  </conditionalFormatting>
  <conditionalFormatting sqref="B26:E85">
    <cfRule type="expression" dxfId="847" priority="3" stopIfTrue="1">
      <formula>MOD(ROW(),2)=0</formula>
    </cfRule>
    <cfRule type="expression" dxfId="846" priority="4" stopIfTrue="1">
      <formula>MOD(ROW(),2)&lt;&gt;0</formula>
    </cfRule>
  </conditionalFormatting>
  <hyperlinks>
    <hyperlink ref="B24" location="Assumptions!A1" display="Assumptions" xr:uid="{B060E728-9156-4C4A-A2B9-BECC5A7FCF9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
  <dimension ref="A1:I85"/>
  <sheetViews>
    <sheetView showGridLines="0" zoomScale="85" zoomScaleNormal="85" workbookViewId="0">
      <selection activeCell="B17" sqref="B17"/>
    </sheetView>
  </sheetViews>
  <sheetFormatPr defaultRowHeight="12.5" x14ac:dyDescent="0.25"/>
  <cols>
    <col min="1" max="1" width="28" customWidth="1"/>
    <col min="2" max="5"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420</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421</v>
      </c>
      <c r="C10" s="75"/>
      <c r="D10" s="75"/>
      <c r="E10" s="75"/>
    </row>
    <row r="11" spans="1:9" x14ac:dyDescent="0.25">
      <c r="A11" s="73" t="s">
        <v>22</v>
      </c>
      <c r="B11" s="75" t="s">
        <v>288</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215</v>
      </c>
      <c r="C14" s="75"/>
      <c r="D14" s="75"/>
      <c r="E14" s="75"/>
    </row>
    <row r="15" spans="1:9" x14ac:dyDescent="0.25">
      <c r="A15" s="73" t="s">
        <v>53</v>
      </c>
      <c r="B15" s="75" t="s">
        <v>422</v>
      </c>
      <c r="C15" s="75"/>
      <c r="D15" s="75"/>
      <c r="E15" s="75"/>
    </row>
    <row r="16" spans="1:9" x14ac:dyDescent="0.25">
      <c r="A16" s="73" t="s">
        <v>54</v>
      </c>
      <c r="B16" s="75" t="s">
        <v>423</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42" customHeight="1" x14ac:dyDescent="0.25">
      <c r="A26" s="96" t="s">
        <v>284</v>
      </c>
      <c r="B26" s="96" t="s">
        <v>398</v>
      </c>
      <c r="C26" s="96" t="s">
        <v>399</v>
      </c>
      <c r="D26" s="96" t="s">
        <v>400</v>
      </c>
      <c r="E26" s="96" t="s">
        <v>401</v>
      </c>
    </row>
    <row r="27" spans="1:5" x14ac:dyDescent="0.25">
      <c r="A27" s="97">
        <v>16</v>
      </c>
      <c r="B27" s="98">
        <v>8.23</v>
      </c>
      <c r="C27" s="98">
        <v>1.37</v>
      </c>
      <c r="D27" s="98">
        <v>0</v>
      </c>
      <c r="E27" s="98">
        <v>0</v>
      </c>
    </row>
    <row r="28" spans="1:5" x14ac:dyDescent="0.25">
      <c r="A28" s="97">
        <v>17</v>
      </c>
      <c r="B28" s="98">
        <v>8.35</v>
      </c>
      <c r="C28" s="98">
        <v>1.44</v>
      </c>
      <c r="D28" s="98">
        <v>0</v>
      </c>
      <c r="E28" s="98">
        <v>0</v>
      </c>
    </row>
    <row r="29" spans="1:5" x14ac:dyDescent="0.25">
      <c r="A29" s="97">
        <v>18</v>
      </c>
      <c r="B29" s="98">
        <v>8.4700000000000006</v>
      </c>
      <c r="C29" s="98">
        <v>1.5</v>
      </c>
      <c r="D29" s="98">
        <v>0</v>
      </c>
      <c r="E29" s="98">
        <v>0</v>
      </c>
    </row>
    <row r="30" spans="1:5" x14ac:dyDescent="0.25">
      <c r="A30" s="97">
        <v>19</v>
      </c>
      <c r="B30" s="98">
        <v>8.6</v>
      </c>
      <c r="C30" s="98">
        <v>1.57</v>
      </c>
      <c r="D30" s="98">
        <v>0</v>
      </c>
      <c r="E30" s="98">
        <v>0</v>
      </c>
    </row>
    <row r="31" spans="1:5" x14ac:dyDescent="0.25">
      <c r="A31" s="97">
        <v>20</v>
      </c>
      <c r="B31" s="98">
        <v>8.73</v>
      </c>
      <c r="C31" s="98">
        <v>1.57</v>
      </c>
      <c r="D31" s="98">
        <v>0</v>
      </c>
      <c r="E31" s="98">
        <v>0</v>
      </c>
    </row>
    <row r="32" spans="1:5" x14ac:dyDescent="0.25">
      <c r="A32" s="97">
        <v>21</v>
      </c>
      <c r="B32" s="98">
        <v>8.85</v>
      </c>
      <c r="C32" s="98">
        <v>1.6</v>
      </c>
      <c r="D32" s="98">
        <v>0</v>
      </c>
      <c r="E32" s="98">
        <v>0</v>
      </c>
    </row>
    <row r="33" spans="1:5" x14ac:dyDescent="0.25">
      <c r="A33" s="97">
        <v>22</v>
      </c>
      <c r="B33" s="98">
        <v>8.98</v>
      </c>
      <c r="C33" s="98">
        <v>1.63</v>
      </c>
      <c r="D33" s="98">
        <v>0</v>
      </c>
      <c r="E33" s="98">
        <v>0</v>
      </c>
    </row>
    <row r="34" spans="1:5" x14ac:dyDescent="0.25">
      <c r="A34" s="97">
        <v>23</v>
      </c>
      <c r="B34" s="98">
        <v>9.11</v>
      </c>
      <c r="C34" s="98">
        <v>1.67</v>
      </c>
      <c r="D34" s="98">
        <v>0</v>
      </c>
      <c r="E34" s="98">
        <v>0</v>
      </c>
    </row>
    <row r="35" spans="1:5" x14ac:dyDescent="0.25">
      <c r="A35" s="97">
        <v>24</v>
      </c>
      <c r="B35" s="98">
        <v>9.25</v>
      </c>
      <c r="C35" s="98">
        <v>1.67</v>
      </c>
      <c r="D35" s="98">
        <v>0</v>
      </c>
      <c r="E35" s="98">
        <v>0</v>
      </c>
    </row>
    <row r="36" spans="1:5" x14ac:dyDescent="0.25">
      <c r="A36" s="97">
        <v>25</v>
      </c>
      <c r="B36" s="98">
        <v>9.3800000000000008</v>
      </c>
      <c r="C36" s="98">
        <v>1.7</v>
      </c>
      <c r="D36" s="98">
        <v>0</v>
      </c>
      <c r="E36" s="98">
        <v>0</v>
      </c>
    </row>
    <row r="37" spans="1:5" x14ac:dyDescent="0.25">
      <c r="A37" s="97">
        <v>26</v>
      </c>
      <c r="B37" s="98">
        <v>9.52</v>
      </c>
      <c r="C37" s="98">
        <v>1.73</v>
      </c>
      <c r="D37" s="98">
        <v>0</v>
      </c>
      <c r="E37" s="98">
        <v>0</v>
      </c>
    </row>
    <row r="38" spans="1:5" x14ac:dyDescent="0.25">
      <c r="A38" s="97">
        <v>27</v>
      </c>
      <c r="B38" s="98">
        <v>9.66</v>
      </c>
      <c r="C38" s="98">
        <v>1.73</v>
      </c>
      <c r="D38" s="98">
        <v>0</v>
      </c>
      <c r="E38" s="98">
        <v>0</v>
      </c>
    </row>
    <row r="39" spans="1:5" x14ac:dyDescent="0.25">
      <c r="A39" s="97">
        <v>28</v>
      </c>
      <c r="B39" s="98">
        <v>9.8000000000000007</v>
      </c>
      <c r="C39" s="98">
        <v>1.76</v>
      </c>
      <c r="D39" s="98">
        <v>0</v>
      </c>
      <c r="E39" s="98">
        <v>0</v>
      </c>
    </row>
    <row r="40" spans="1:5" x14ac:dyDescent="0.25">
      <c r="A40" s="97">
        <v>29</v>
      </c>
      <c r="B40" s="98">
        <v>9.94</v>
      </c>
      <c r="C40" s="98">
        <v>1.8</v>
      </c>
      <c r="D40" s="98">
        <v>0</v>
      </c>
      <c r="E40" s="98">
        <v>0</v>
      </c>
    </row>
    <row r="41" spans="1:5" x14ac:dyDescent="0.25">
      <c r="A41" s="97">
        <v>30</v>
      </c>
      <c r="B41" s="98">
        <v>10.08</v>
      </c>
      <c r="C41" s="98">
        <v>1.83</v>
      </c>
      <c r="D41" s="98">
        <v>0</v>
      </c>
      <c r="E41" s="98">
        <v>0</v>
      </c>
    </row>
    <row r="42" spans="1:5" x14ac:dyDescent="0.25">
      <c r="A42" s="97">
        <v>31</v>
      </c>
      <c r="B42" s="98">
        <v>10.23</v>
      </c>
      <c r="C42" s="98">
        <v>1.86</v>
      </c>
      <c r="D42" s="98">
        <v>0</v>
      </c>
      <c r="E42" s="98">
        <v>0</v>
      </c>
    </row>
    <row r="43" spans="1:5" x14ac:dyDescent="0.25">
      <c r="A43" s="97">
        <v>32</v>
      </c>
      <c r="B43" s="98">
        <v>10.38</v>
      </c>
      <c r="C43" s="98">
        <v>1.86</v>
      </c>
      <c r="D43" s="98">
        <v>0</v>
      </c>
      <c r="E43" s="98">
        <v>0</v>
      </c>
    </row>
    <row r="44" spans="1:5" x14ac:dyDescent="0.25">
      <c r="A44" s="97">
        <v>33</v>
      </c>
      <c r="B44" s="98">
        <v>10.53</v>
      </c>
      <c r="C44" s="98">
        <v>1.89</v>
      </c>
      <c r="D44" s="98">
        <v>0</v>
      </c>
      <c r="E44" s="98">
        <v>0</v>
      </c>
    </row>
    <row r="45" spans="1:5" x14ac:dyDescent="0.25">
      <c r="A45" s="97">
        <v>34</v>
      </c>
      <c r="B45" s="98">
        <v>10.68</v>
      </c>
      <c r="C45" s="98">
        <v>1.93</v>
      </c>
      <c r="D45" s="98">
        <v>0</v>
      </c>
      <c r="E45" s="98">
        <v>0</v>
      </c>
    </row>
    <row r="46" spans="1:5" x14ac:dyDescent="0.25">
      <c r="A46" s="97">
        <v>35</v>
      </c>
      <c r="B46" s="98">
        <v>10.83</v>
      </c>
      <c r="C46" s="98">
        <v>1.96</v>
      </c>
      <c r="D46" s="98">
        <v>0</v>
      </c>
      <c r="E46" s="98">
        <v>0</v>
      </c>
    </row>
    <row r="47" spans="1:5" x14ac:dyDescent="0.25">
      <c r="A47" s="97">
        <v>36</v>
      </c>
      <c r="B47" s="98">
        <v>10.99</v>
      </c>
      <c r="C47" s="98">
        <v>1.96</v>
      </c>
      <c r="D47" s="98">
        <v>0</v>
      </c>
      <c r="E47" s="98">
        <v>0</v>
      </c>
    </row>
    <row r="48" spans="1:5" x14ac:dyDescent="0.25">
      <c r="A48" s="97">
        <v>37</v>
      </c>
      <c r="B48" s="98">
        <v>11.15</v>
      </c>
      <c r="C48" s="98">
        <v>1.99</v>
      </c>
      <c r="D48" s="98">
        <v>0</v>
      </c>
      <c r="E48" s="98">
        <v>0</v>
      </c>
    </row>
    <row r="49" spans="1:5" x14ac:dyDescent="0.25">
      <c r="A49" s="97">
        <v>38</v>
      </c>
      <c r="B49" s="98">
        <v>11.31</v>
      </c>
      <c r="C49" s="98">
        <v>2.02</v>
      </c>
      <c r="D49" s="98">
        <v>0</v>
      </c>
      <c r="E49" s="98">
        <v>0</v>
      </c>
    </row>
    <row r="50" spans="1:5" x14ac:dyDescent="0.25">
      <c r="A50" s="97">
        <v>39</v>
      </c>
      <c r="B50" s="98">
        <v>11.47</v>
      </c>
      <c r="C50" s="98">
        <v>2.06</v>
      </c>
      <c r="D50" s="98">
        <v>0</v>
      </c>
      <c r="E50" s="98">
        <v>0</v>
      </c>
    </row>
    <row r="51" spans="1:5" x14ac:dyDescent="0.25">
      <c r="A51" s="97">
        <v>40</v>
      </c>
      <c r="B51" s="98">
        <v>11.64</v>
      </c>
      <c r="C51" s="98">
        <v>2.06</v>
      </c>
      <c r="D51" s="98">
        <v>0</v>
      </c>
      <c r="E51" s="98">
        <v>0</v>
      </c>
    </row>
    <row r="52" spans="1:5" x14ac:dyDescent="0.25">
      <c r="A52" s="97">
        <v>41</v>
      </c>
      <c r="B52" s="98">
        <v>11.8</v>
      </c>
      <c r="C52" s="98">
        <v>2.09</v>
      </c>
      <c r="D52" s="98">
        <v>0</v>
      </c>
      <c r="E52" s="98">
        <v>0</v>
      </c>
    </row>
    <row r="53" spans="1:5" x14ac:dyDescent="0.25">
      <c r="A53" s="97">
        <v>42</v>
      </c>
      <c r="B53" s="98">
        <v>11.97</v>
      </c>
      <c r="C53" s="98">
        <v>2.12</v>
      </c>
      <c r="D53" s="98">
        <v>0</v>
      </c>
      <c r="E53" s="98">
        <v>0</v>
      </c>
    </row>
    <row r="54" spans="1:5" x14ac:dyDescent="0.25">
      <c r="A54" s="97">
        <v>43</v>
      </c>
      <c r="B54" s="98">
        <v>12.14</v>
      </c>
      <c r="C54" s="98">
        <v>2.16</v>
      </c>
      <c r="D54" s="98">
        <v>0</v>
      </c>
      <c r="E54" s="98">
        <v>0</v>
      </c>
    </row>
    <row r="55" spans="1:5" x14ac:dyDescent="0.25">
      <c r="A55" s="97">
        <v>44</v>
      </c>
      <c r="B55" s="98">
        <v>12.31</v>
      </c>
      <c r="C55" s="98">
        <v>2.19</v>
      </c>
      <c r="D55" s="98">
        <v>0</v>
      </c>
      <c r="E55" s="98">
        <v>0</v>
      </c>
    </row>
    <row r="56" spans="1:5" x14ac:dyDescent="0.25">
      <c r="A56" s="97">
        <v>45</v>
      </c>
      <c r="B56" s="98">
        <v>12.49</v>
      </c>
      <c r="C56" s="98">
        <v>2.19</v>
      </c>
      <c r="D56" s="98">
        <v>0</v>
      </c>
      <c r="E56" s="98">
        <v>0</v>
      </c>
    </row>
    <row r="57" spans="1:5" x14ac:dyDescent="0.25">
      <c r="A57" s="97">
        <v>46</v>
      </c>
      <c r="B57" s="98">
        <v>12.67</v>
      </c>
      <c r="C57" s="98">
        <v>2.19</v>
      </c>
      <c r="D57" s="98">
        <v>0</v>
      </c>
      <c r="E57" s="98">
        <v>0</v>
      </c>
    </row>
    <row r="58" spans="1:5" x14ac:dyDescent="0.25">
      <c r="A58" s="97">
        <v>47</v>
      </c>
      <c r="B58" s="98">
        <v>12.85</v>
      </c>
      <c r="C58" s="98">
        <v>2.2200000000000002</v>
      </c>
      <c r="D58" s="98">
        <v>0</v>
      </c>
      <c r="E58" s="98">
        <v>0</v>
      </c>
    </row>
    <row r="59" spans="1:5" x14ac:dyDescent="0.25">
      <c r="A59" s="97">
        <v>48</v>
      </c>
      <c r="B59" s="98">
        <v>13.03</v>
      </c>
      <c r="C59" s="98">
        <v>2.2200000000000002</v>
      </c>
      <c r="D59" s="98">
        <v>0</v>
      </c>
      <c r="E59" s="98">
        <v>0</v>
      </c>
    </row>
    <row r="60" spans="1:5" x14ac:dyDescent="0.25">
      <c r="A60" s="97">
        <v>49</v>
      </c>
      <c r="B60" s="98">
        <v>13.21</v>
      </c>
      <c r="C60" s="98">
        <v>2.25</v>
      </c>
      <c r="D60" s="98">
        <v>0</v>
      </c>
      <c r="E60" s="98">
        <v>0</v>
      </c>
    </row>
    <row r="61" spans="1:5" x14ac:dyDescent="0.25">
      <c r="A61" s="97">
        <v>50</v>
      </c>
      <c r="B61" s="98">
        <v>13.39</v>
      </c>
      <c r="C61" s="98">
        <v>2.29</v>
      </c>
      <c r="D61" s="98">
        <v>0</v>
      </c>
      <c r="E61" s="98">
        <v>0</v>
      </c>
    </row>
    <row r="62" spans="1:5" x14ac:dyDescent="0.25">
      <c r="A62" s="97">
        <v>51</v>
      </c>
      <c r="B62" s="98">
        <v>13.58</v>
      </c>
      <c r="C62" s="98">
        <v>2.29</v>
      </c>
      <c r="D62" s="98">
        <v>0</v>
      </c>
      <c r="E62" s="98">
        <v>0</v>
      </c>
    </row>
    <row r="63" spans="1:5" x14ac:dyDescent="0.25">
      <c r="A63" s="97">
        <v>52</v>
      </c>
      <c r="B63" s="98">
        <v>13.77</v>
      </c>
      <c r="C63" s="98">
        <v>2.3199999999999998</v>
      </c>
      <c r="D63" s="98">
        <v>0</v>
      </c>
      <c r="E63" s="98">
        <v>0</v>
      </c>
    </row>
    <row r="64" spans="1:5" x14ac:dyDescent="0.25">
      <c r="A64" s="97">
        <v>53</v>
      </c>
      <c r="B64" s="98">
        <v>13.97</v>
      </c>
      <c r="C64" s="98">
        <v>2.3199999999999998</v>
      </c>
      <c r="D64" s="98">
        <v>0</v>
      </c>
      <c r="E64" s="98">
        <v>0</v>
      </c>
    </row>
    <row r="65" spans="1:5" x14ac:dyDescent="0.25">
      <c r="A65" s="97">
        <v>54</v>
      </c>
      <c r="B65" s="98">
        <v>14.16</v>
      </c>
      <c r="C65" s="98">
        <v>2.35</v>
      </c>
      <c r="D65" s="98">
        <v>0</v>
      </c>
      <c r="E65" s="98">
        <v>0</v>
      </c>
    </row>
    <row r="66" spans="1:5" x14ac:dyDescent="0.25">
      <c r="A66" s="97">
        <v>55</v>
      </c>
      <c r="B66" s="98">
        <v>14.36</v>
      </c>
      <c r="C66" s="98">
        <v>2.35</v>
      </c>
      <c r="D66" s="98">
        <v>0</v>
      </c>
      <c r="E66" s="98">
        <v>0</v>
      </c>
    </row>
    <row r="67" spans="1:5" x14ac:dyDescent="0.25">
      <c r="A67" s="97">
        <v>56</v>
      </c>
      <c r="B67" s="98">
        <v>14.57</v>
      </c>
      <c r="C67" s="98">
        <v>2.35</v>
      </c>
      <c r="D67" s="98">
        <v>0</v>
      </c>
      <c r="E67" s="98">
        <v>0</v>
      </c>
    </row>
    <row r="68" spans="1:5" x14ac:dyDescent="0.25">
      <c r="A68" s="97">
        <v>57</v>
      </c>
      <c r="B68" s="98">
        <v>14.77</v>
      </c>
      <c r="C68" s="98">
        <v>2.38</v>
      </c>
      <c r="D68" s="98">
        <v>0</v>
      </c>
      <c r="E68" s="98">
        <v>0</v>
      </c>
    </row>
    <row r="69" spans="1:5" x14ac:dyDescent="0.25">
      <c r="A69" s="97">
        <v>58</v>
      </c>
      <c r="B69" s="98">
        <v>14.99</v>
      </c>
      <c r="C69" s="98">
        <v>2.35</v>
      </c>
      <c r="D69" s="98">
        <v>0</v>
      </c>
      <c r="E69" s="98">
        <v>0</v>
      </c>
    </row>
    <row r="70" spans="1:5" x14ac:dyDescent="0.25">
      <c r="A70" s="97">
        <v>59</v>
      </c>
      <c r="B70" s="98">
        <v>15.2</v>
      </c>
      <c r="C70" s="98">
        <v>2.38</v>
      </c>
      <c r="D70" s="98">
        <v>0</v>
      </c>
      <c r="E70" s="98">
        <v>0</v>
      </c>
    </row>
    <row r="71" spans="1:5" x14ac:dyDescent="0.25">
      <c r="A71" s="97">
        <v>60</v>
      </c>
      <c r="B71" s="98">
        <v>15.43</v>
      </c>
      <c r="C71" s="98">
        <v>2.35</v>
      </c>
      <c r="D71" s="98">
        <v>0</v>
      </c>
      <c r="E71" s="98">
        <v>0</v>
      </c>
    </row>
    <row r="72" spans="1:5" x14ac:dyDescent="0.25">
      <c r="A72" s="97">
        <v>61</v>
      </c>
      <c r="B72" s="98">
        <v>15.66</v>
      </c>
      <c r="C72" s="98">
        <v>2.35</v>
      </c>
      <c r="D72" s="98">
        <v>0</v>
      </c>
      <c r="E72" s="98">
        <v>0</v>
      </c>
    </row>
    <row r="73" spans="1:5" x14ac:dyDescent="0.25">
      <c r="A73" s="97">
        <v>62</v>
      </c>
      <c r="B73" s="98">
        <v>15.9</v>
      </c>
      <c r="C73" s="98">
        <v>2.35</v>
      </c>
      <c r="D73" s="98">
        <v>0</v>
      </c>
      <c r="E73" s="98">
        <v>0</v>
      </c>
    </row>
    <row r="74" spans="1:5" x14ac:dyDescent="0.25">
      <c r="A74" s="97">
        <v>63</v>
      </c>
      <c r="B74" s="98">
        <v>16.149999999999999</v>
      </c>
      <c r="C74" s="98">
        <v>2.35</v>
      </c>
      <c r="D74" s="98">
        <v>0</v>
      </c>
      <c r="E74" s="98">
        <v>0</v>
      </c>
    </row>
    <row r="75" spans="1:5" x14ac:dyDescent="0.25">
      <c r="A75" s="97">
        <v>64</v>
      </c>
      <c r="B75" s="98">
        <v>16.420000000000002</v>
      </c>
      <c r="C75" s="98">
        <v>2.35</v>
      </c>
      <c r="D75" s="98">
        <v>0</v>
      </c>
      <c r="E75" s="98">
        <v>0</v>
      </c>
    </row>
    <row r="76" spans="1:5" x14ac:dyDescent="0.25">
      <c r="A76" s="97">
        <v>65</v>
      </c>
      <c r="B76" s="98">
        <v>16.71</v>
      </c>
      <c r="C76" s="98">
        <v>2.3199999999999998</v>
      </c>
      <c r="D76" s="98">
        <v>0</v>
      </c>
      <c r="E76" s="98">
        <v>0</v>
      </c>
    </row>
    <row r="77" spans="1:5" x14ac:dyDescent="0.25">
      <c r="A77" s="97">
        <v>66</v>
      </c>
      <c r="B77" s="98">
        <v>17.02</v>
      </c>
      <c r="C77" s="98">
        <v>2.29</v>
      </c>
      <c r="D77" s="98">
        <v>0</v>
      </c>
      <c r="E77" s="98">
        <v>0</v>
      </c>
    </row>
    <row r="78" spans="1:5" x14ac:dyDescent="0.25">
      <c r="A78" s="97">
        <v>67</v>
      </c>
      <c r="B78" s="98">
        <v>17.36</v>
      </c>
      <c r="C78" s="98">
        <v>2.25</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6UrxOgJk21uJi69XqoKxh4bJ06hyT0XXazmaevVn3S4yVWK8SbmvTRrFz3snVRj9VeKl4HqK9YSci89/+q+p4g==" saltValue="Z3GRmXAfV3AnPq6v+6xo8A==" spinCount="100000" sheet="1" objects="1" scenarios="1"/>
  <conditionalFormatting sqref="A6:A16 A18:A21">
    <cfRule type="expression" dxfId="845" priority="25" stopIfTrue="1">
      <formula>MOD(ROW(),2)=0</formula>
    </cfRule>
    <cfRule type="expression" dxfId="844" priority="26" stopIfTrue="1">
      <formula>MOD(ROW(),2)&lt;&gt;0</formula>
    </cfRule>
  </conditionalFormatting>
  <conditionalFormatting sqref="B6:E16 C17:E17 B18:E21">
    <cfRule type="expression" dxfId="843" priority="27" stopIfTrue="1">
      <formula>MOD(ROW(),2)=0</formula>
    </cfRule>
    <cfRule type="expression" dxfId="842" priority="28" stopIfTrue="1">
      <formula>MOD(ROW(),2)&lt;&gt;0</formula>
    </cfRule>
  </conditionalFormatting>
  <conditionalFormatting sqref="B17">
    <cfRule type="expression" dxfId="841" priority="19" stopIfTrue="1">
      <formula>MOD(ROW(),2)=0</formula>
    </cfRule>
    <cfRule type="expression" dxfId="840" priority="20" stopIfTrue="1">
      <formula>MOD(ROW(),2)&lt;&gt;0</formula>
    </cfRule>
  </conditionalFormatting>
  <conditionalFormatting sqref="A17">
    <cfRule type="expression" dxfId="839" priority="13" stopIfTrue="1">
      <formula>MOD(ROW(),2)=0</formula>
    </cfRule>
    <cfRule type="expression" dxfId="838" priority="14" stopIfTrue="1">
      <formula>MOD(ROW(),2)&lt;&gt;0</formula>
    </cfRule>
  </conditionalFormatting>
  <conditionalFormatting sqref="A26:A85">
    <cfRule type="expression" dxfId="837" priority="1" stopIfTrue="1">
      <formula>MOD(ROW(),2)=0</formula>
    </cfRule>
    <cfRule type="expression" dxfId="836" priority="2" stopIfTrue="1">
      <formula>MOD(ROW(),2)&lt;&gt;0</formula>
    </cfRule>
  </conditionalFormatting>
  <conditionalFormatting sqref="B26:E85">
    <cfRule type="expression" dxfId="835" priority="3" stopIfTrue="1">
      <formula>MOD(ROW(),2)=0</formula>
    </cfRule>
    <cfRule type="expression" dxfId="834" priority="4" stopIfTrue="1">
      <formula>MOD(ROW(),2)&lt;&gt;0</formula>
    </cfRule>
  </conditionalFormatting>
  <hyperlinks>
    <hyperlink ref="B24" location="Assumptions!A1" display="Assumptions" xr:uid="{3FB3CAFF-1322-454B-861F-BC42F16C59D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
  <dimension ref="A1:I85"/>
  <sheetViews>
    <sheetView showGridLines="0" zoomScale="85" zoomScaleNormal="85" workbookViewId="0">
      <selection activeCell="B17" sqref="B17"/>
    </sheetView>
  </sheetViews>
  <sheetFormatPr defaultRowHeight="12.5" x14ac:dyDescent="0.25"/>
  <cols>
    <col min="1" max="1" width="28" customWidth="1"/>
    <col min="2" max="5"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424</v>
      </c>
      <c r="B3" s="9"/>
      <c r="C3" s="9"/>
      <c r="D3" s="9"/>
      <c r="E3" s="9"/>
      <c r="F3" s="9"/>
      <c r="G3" s="9"/>
      <c r="H3" s="9"/>
      <c r="I3" s="9"/>
    </row>
    <row r="4" spans="1:9" x14ac:dyDescent="0.25">
      <c r="A4" s="7"/>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274</v>
      </c>
      <c r="C8" s="75"/>
      <c r="D8" s="75"/>
      <c r="E8" s="75"/>
    </row>
    <row r="9" spans="1:9" x14ac:dyDescent="0.25">
      <c r="A9" s="73" t="s">
        <v>16</v>
      </c>
      <c r="B9" s="75" t="s">
        <v>394</v>
      </c>
      <c r="C9" s="75"/>
      <c r="D9" s="75"/>
      <c r="E9" s="75"/>
    </row>
    <row r="10" spans="1:9" x14ac:dyDescent="0.25">
      <c r="A10" s="73" t="s">
        <v>2</v>
      </c>
      <c r="B10" s="75" t="s">
        <v>425</v>
      </c>
      <c r="C10" s="75"/>
      <c r="D10" s="75"/>
      <c r="E10" s="75"/>
    </row>
    <row r="11" spans="1:9" x14ac:dyDescent="0.25">
      <c r="A11" s="73" t="s">
        <v>22</v>
      </c>
      <c r="B11" s="75" t="s">
        <v>293</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216</v>
      </c>
      <c r="C14" s="75"/>
      <c r="D14" s="75"/>
      <c r="E14" s="75"/>
    </row>
    <row r="15" spans="1:9" x14ac:dyDescent="0.25">
      <c r="A15" s="73" t="s">
        <v>53</v>
      </c>
      <c r="B15" s="75" t="s">
        <v>426</v>
      </c>
      <c r="C15" s="75"/>
      <c r="D15" s="75"/>
      <c r="E15" s="75"/>
    </row>
    <row r="16" spans="1:9" x14ac:dyDescent="0.25">
      <c r="A16" s="73" t="s">
        <v>54</v>
      </c>
      <c r="B16" s="75" t="s">
        <v>427</v>
      </c>
      <c r="C16" s="75"/>
      <c r="D16" s="75"/>
      <c r="E16" s="75"/>
    </row>
    <row r="17" spans="1:5" x14ac:dyDescent="0.25">
      <c r="A17" s="73" t="s">
        <v>431</v>
      </c>
      <c r="B17" s="80"/>
      <c r="C17" s="75"/>
      <c r="D17" s="75"/>
      <c r="E17" s="75"/>
    </row>
    <row r="18" spans="1:5" x14ac:dyDescent="0.25">
      <c r="A18" s="73" t="s">
        <v>18</v>
      </c>
      <c r="B18" s="76">
        <v>45107</v>
      </c>
      <c r="C18" s="75"/>
      <c r="D18" s="75"/>
      <c r="E18" s="75"/>
    </row>
    <row r="19" spans="1:5" ht="25" x14ac:dyDescent="0.25">
      <c r="A19" s="73" t="s">
        <v>19</v>
      </c>
      <c r="B19" s="76">
        <v>45110</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c r="C22" s="44"/>
      <c r="D22" s="44"/>
      <c r="E22" s="44"/>
    </row>
    <row r="23" spans="1:5" x14ac:dyDescent="0.25">
      <c r="A23" s="44"/>
      <c r="B23" s="88" t="str">
        <f>HYPERLINK("#'Factor List'!A1","Back to Factor List")</f>
        <v>Back to Factor List</v>
      </c>
      <c r="C23" s="44"/>
      <c r="D23" s="44"/>
      <c r="E23" s="44"/>
    </row>
    <row r="24" spans="1:5" x14ac:dyDescent="0.25">
      <c r="A24" s="44"/>
      <c r="B24" s="88" t="s">
        <v>797</v>
      </c>
      <c r="C24" s="44"/>
      <c r="D24" s="44"/>
      <c r="E24" s="44"/>
    </row>
    <row r="25" spans="1:5" x14ac:dyDescent="0.25">
      <c r="A25" s="44"/>
      <c r="B25" s="44"/>
      <c r="C25" s="44"/>
      <c r="D25" s="44"/>
      <c r="E25" s="44"/>
    </row>
    <row r="26" spans="1:5" ht="38.15" customHeight="1" x14ac:dyDescent="0.25">
      <c r="A26" s="96" t="s">
        <v>284</v>
      </c>
      <c r="B26" s="96" t="s">
        <v>398</v>
      </c>
      <c r="C26" s="96" t="s">
        <v>399</v>
      </c>
      <c r="D26" s="96" t="s">
        <v>400</v>
      </c>
      <c r="E26" s="96" t="s">
        <v>401</v>
      </c>
    </row>
    <row r="27" spans="1:5" x14ac:dyDescent="0.25">
      <c r="A27" s="97">
        <v>16</v>
      </c>
      <c r="B27" s="98">
        <v>8.23</v>
      </c>
      <c r="C27" s="98">
        <v>1.37</v>
      </c>
      <c r="D27" s="98">
        <v>0</v>
      </c>
      <c r="E27" s="98">
        <v>0</v>
      </c>
    </row>
    <row r="28" spans="1:5" x14ac:dyDescent="0.25">
      <c r="A28" s="97">
        <v>17</v>
      </c>
      <c r="B28" s="98">
        <v>8.35</v>
      </c>
      <c r="C28" s="98">
        <v>1.44</v>
      </c>
      <c r="D28" s="98">
        <v>0</v>
      </c>
      <c r="E28" s="98">
        <v>0</v>
      </c>
    </row>
    <row r="29" spans="1:5" x14ac:dyDescent="0.25">
      <c r="A29" s="97">
        <v>18</v>
      </c>
      <c r="B29" s="98">
        <v>8.4700000000000006</v>
      </c>
      <c r="C29" s="98">
        <v>1.5</v>
      </c>
      <c r="D29" s="98">
        <v>0</v>
      </c>
      <c r="E29" s="98">
        <v>0</v>
      </c>
    </row>
    <row r="30" spans="1:5" x14ac:dyDescent="0.25">
      <c r="A30" s="97">
        <v>19</v>
      </c>
      <c r="B30" s="98">
        <v>8.6</v>
      </c>
      <c r="C30" s="98">
        <v>1.57</v>
      </c>
      <c r="D30" s="98">
        <v>0</v>
      </c>
      <c r="E30" s="98">
        <v>0</v>
      </c>
    </row>
    <row r="31" spans="1:5" x14ac:dyDescent="0.25">
      <c r="A31" s="97">
        <v>20</v>
      </c>
      <c r="B31" s="98">
        <v>8.73</v>
      </c>
      <c r="C31" s="98">
        <v>1.57</v>
      </c>
      <c r="D31" s="98">
        <v>0</v>
      </c>
      <c r="E31" s="98">
        <v>0</v>
      </c>
    </row>
    <row r="32" spans="1:5" x14ac:dyDescent="0.25">
      <c r="A32" s="97">
        <v>21</v>
      </c>
      <c r="B32" s="98">
        <v>8.85</v>
      </c>
      <c r="C32" s="98">
        <v>1.6</v>
      </c>
      <c r="D32" s="98">
        <v>0</v>
      </c>
      <c r="E32" s="98">
        <v>0</v>
      </c>
    </row>
    <row r="33" spans="1:5" x14ac:dyDescent="0.25">
      <c r="A33" s="97">
        <v>22</v>
      </c>
      <c r="B33" s="98">
        <v>8.98</v>
      </c>
      <c r="C33" s="98">
        <v>1.63</v>
      </c>
      <c r="D33" s="98">
        <v>0</v>
      </c>
      <c r="E33" s="98">
        <v>0</v>
      </c>
    </row>
    <row r="34" spans="1:5" x14ac:dyDescent="0.25">
      <c r="A34" s="97">
        <v>23</v>
      </c>
      <c r="B34" s="98">
        <v>9.11</v>
      </c>
      <c r="C34" s="98">
        <v>1.67</v>
      </c>
      <c r="D34" s="98">
        <v>0</v>
      </c>
      <c r="E34" s="98">
        <v>0</v>
      </c>
    </row>
    <row r="35" spans="1:5" x14ac:dyDescent="0.25">
      <c r="A35" s="97">
        <v>24</v>
      </c>
      <c r="B35" s="98">
        <v>9.25</v>
      </c>
      <c r="C35" s="98">
        <v>1.67</v>
      </c>
      <c r="D35" s="98">
        <v>0</v>
      </c>
      <c r="E35" s="98">
        <v>0</v>
      </c>
    </row>
    <row r="36" spans="1:5" x14ac:dyDescent="0.25">
      <c r="A36" s="97">
        <v>25</v>
      </c>
      <c r="B36" s="98">
        <v>9.3800000000000008</v>
      </c>
      <c r="C36" s="98">
        <v>1.7</v>
      </c>
      <c r="D36" s="98">
        <v>0</v>
      </c>
      <c r="E36" s="98">
        <v>0</v>
      </c>
    </row>
    <row r="37" spans="1:5" x14ac:dyDescent="0.25">
      <c r="A37" s="97">
        <v>26</v>
      </c>
      <c r="B37" s="98">
        <v>9.52</v>
      </c>
      <c r="C37" s="98">
        <v>1.73</v>
      </c>
      <c r="D37" s="98">
        <v>0</v>
      </c>
      <c r="E37" s="98">
        <v>0</v>
      </c>
    </row>
    <row r="38" spans="1:5" x14ac:dyDescent="0.25">
      <c r="A38" s="97">
        <v>27</v>
      </c>
      <c r="B38" s="98">
        <v>9.66</v>
      </c>
      <c r="C38" s="98">
        <v>1.73</v>
      </c>
      <c r="D38" s="98">
        <v>0</v>
      </c>
      <c r="E38" s="98">
        <v>0</v>
      </c>
    </row>
    <row r="39" spans="1:5" x14ac:dyDescent="0.25">
      <c r="A39" s="97">
        <v>28</v>
      </c>
      <c r="B39" s="98">
        <v>9.8000000000000007</v>
      </c>
      <c r="C39" s="98">
        <v>1.76</v>
      </c>
      <c r="D39" s="98">
        <v>0</v>
      </c>
      <c r="E39" s="98">
        <v>0</v>
      </c>
    </row>
    <row r="40" spans="1:5" x14ac:dyDescent="0.25">
      <c r="A40" s="97">
        <v>29</v>
      </c>
      <c r="B40" s="98">
        <v>9.94</v>
      </c>
      <c r="C40" s="98">
        <v>1.8</v>
      </c>
      <c r="D40" s="98">
        <v>0</v>
      </c>
      <c r="E40" s="98">
        <v>0</v>
      </c>
    </row>
    <row r="41" spans="1:5" x14ac:dyDescent="0.25">
      <c r="A41" s="97">
        <v>30</v>
      </c>
      <c r="B41" s="98">
        <v>10.08</v>
      </c>
      <c r="C41" s="98">
        <v>1.83</v>
      </c>
      <c r="D41" s="98">
        <v>0</v>
      </c>
      <c r="E41" s="98">
        <v>0</v>
      </c>
    </row>
    <row r="42" spans="1:5" x14ac:dyDescent="0.25">
      <c r="A42" s="97">
        <v>31</v>
      </c>
      <c r="B42" s="98">
        <v>10.23</v>
      </c>
      <c r="C42" s="98">
        <v>1.86</v>
      </c>
      <c r="D42" s="98">
        <v>0</v>
      </c>
      <c r="E42" s="98">
        <v>0</v>
      </c>
    </row>
    <row r="43" spans="1:5" x14ac:dyDescent="0.25">
      <c r="A43" s="97">
        <v>32</v>
      </c>
      <c r="B43" s="98">
        <v>10.38</v>
      </c>
      <c r="C43" s="98">
        <v>1.86</v>
      </c>
      <c r="D43" s="98">
        <v>0</v>
      </c>
      <c r="E43" s="98">
        <v>0</v>
      </c>
    </row>
    <row r="44" spans="1:5" x14ac:dyDescent="0.25">
      <c r="A44" s="97">
        <v>33</v>
      </c>
      <c r="B44" s="98">
        <v>10.53</v>
      </c>
      <c r="C44" s="98">
        <v>1.89</v>
      </c>
      <c r="D44" s="98">
        <v>0</v>
      </c>
      <c r="E44" s="98">
        <v>0</v>
      </c>
    </row>
    <row r="45" spans="1:5" x14ac:dyDescent="0.25">
      <c r="A45" s="97">
        <v>34</v>
      </c>
      <c r="B45" s="98">
        <v>10.68</v>
      </c>
      <c r="C45" s="98">
        <v>1.93</v>
      </c>
      <c r="D45" s="98">
        <v>0</v>
      </c>
      <c r="E45" s="98">
        <v>0</v>
      </c>
    </row>
    <row r="46" spans="1:5" x14ac:dyDescent="0.25">
      <c r="A46" s="97">
        <v>35</v>
      </c>
      <c r="B46" s="98">
        <v>10.83</v>
      </c>
      <c r="C46" s="98">
        <v>1.96</v>
      </c>
      <c r="D46" s="98">
        <v>0</v>
      </c>
      <c r="E46" s="98">
        <v>0</v>
      </c>
    </row>
    <row r="47" spans="1:5" x14ac:dyDescent="0.25">
      <c r="A47" s="97">
        <v>36</v>
      </c>
      <c r="B47" s="98">
        <v>10.99</v>
      </c>
      <c r="C47" s="98">
        <v>1.96</v>
      </c>
      <c r="D47" s="98">
        <v>0</v>
      </c>
      <c r="E47" s="98">
        <v>0</v>
      </c>
    </row>
    <row r="48" spans="1:5" x14ac:dyDescent="0.25">
      <c r="A48" s="97">
        <v>37</v>
      </c>
      <c r="B48" s="98">
        <v>11.15</v>
      </c>
      <c r="C48" s="98">
        <v>1.99</v>
      </c>
      <c r="D48" s="98">
        <v>0</v>
      </c>
      <c r="E48" s="98">
        <v>0</v>
      </c>
    </row>
    <row r="49" spans="1:5" x14ac:dyDescent="0.25">
      <c r="A49" s="97">
        <v>38</v>
      </c>
      <c r="B49" s="98">
        <v>11.31</v>
      </c>
      <c r="C49" s="98">
        <v>2.02</v>
      </c>
      <c r="D49" s="98">
        <v>0</v>
      </c>
      <c r="E49" s="98">
        <v>0</v>
      </c>
    </row>
    <row r="50" spans="1:5" x14ac:dyDescent="0.25">
      <c r="A50" s="97">
        <v>39</v>
      </c>
      <c r="B50" s="98">
        <v>11.47</v>
      </c>
      <c r="C50" s="98">
        <v>2.06</v>
      </c>
      <c r="D50" s="98">
        <v>0</v>
      </c>
      <c r="E50" s="98">
        <v>0</v>
      </c>
    </row>
    <row r="51" spans="1:5" x14ac:dyDescent="0.25">
      <c r="A51" s="97">
        <v>40</v>
      </c>
      <c r="B51" s="98">
        <v>11.64</v>
      </c>
      <c r="C51" s="98">
        <v>2.06</v>
      </c>
      <c r="D51" s="98">
        <v>0</v>
      </c>
      <c r="E51" s="98">
        <v>0</v>
      </c>
    </row>
    <row r="52" spans="1:5" x14ac:dyDescent="0.25">
      <c r="A52" s="97">
        <v>41</v>
      </c>
      <c r="B52" s="98">
        <v>11.8</v>
      </c>
      <c r="C52" s="98">
        <v>2.09</v>
      </c>
      <c r="D52" s="98">
        <v>0</v>
      </c>
      <c r="E52" s="98">
        <v>0</v>
      </c>
    </row>
    <row r="53" spans="1:5" x14ac:dyDescent="0.25">
      <c r="A53" s="97">
        <v>42</v>
      </c>
      <c r="B53" s="98">
        <v>11.97</v>
      </c>
      <c r="C53" s="98">
        <v>2.12</v>
      </c>
      <c r="D53" s="98">
        <v>0</v>
      </c>
      <c r="E53" s="98">
        <v>0</v>
      </c>
    </row>
    <row r="54" spans="1:5" x14ac:dyDescent="0.25">
      <c r="A54" s="97">
        <v>43</v>
      </c>
      <c r="B54" s="98">
        <v>12.14</v>
      </c>
      <c r="C54" s="98">
        <v>2.16</v>
      </c>
      <c r="D54" s="98">
        <v>0</v>
      </c>
      <c r="E54" s="98">
        <v>0</v>
      </c>
    </row>
    <row r="55" spans="1:5" x14ac:dyDescent="0.25">
      <c r="A55" s="97">
        <v>44</v>
      </c>
      <c r="B55" s="98">
        <v>12.31</v>
      </c>
      <c r="C55" s="98">
        <v>2.19</v>
      </c>
      <c r="D55" s="98">
        <v>0</v>
      </c>
      <c r="E55" s="98">
        <v>0</v>
      </c>
    </row>
    <row r="56" spans="1:5" x14ac:dyDescent="0.25">
      <c r="A56" s="97">
        <v>45</v>
      </c>
      <c r="B56" s="98">
        <v>12.49</v>
      </c>
      <c r="C56" s="98">
        <v>2.19</v>
      </c>
      <c r="D56" s="98">
        <v>0</v>
      </c>
      <c r="E56" s="98">
        <v>0</v>
      </c>
    </row>
    <row r="57" spans="1:5" x14ac:dyDescent="0.25">
      <c r="A57" s="97">
        <v>46</v>
      </c>
      <c r="B57" s="98">
        <v>12.67</v>
      </c>
      <c r="C57" s="98">
        <v>2.19</v>
      </c>
      <c r="D57" s="98">
        <v>0</v>
      </c>
      <c r="E57" s="98">
        <v>0</v>
      </c>
    </row>
    <row r="58" spans="1:5" x14ac:dyDescent="0.25">
      <c r="A58" s="97">
        <v>47</v>
      </c>
      <c r="B58" s="98">
        <v>12.85</v>
      </c>
      <c r="C58" s="98">
        <v>2.2200000000000002</v>
      </c>
      <c r="D58" s="98">
        <v>0</v>
      </c>
      <c r="E58" s="98">
        <v>0</v>
      </c>
    </row>
    <row r="59" spans="1:5" x14ac:dyDescent="0.25">
      <c r="A59" s="97">
        <v>48</v>
      </c>
      <c r="B59" s="98">
        <v>13.03</v>
      </c>
      <c r="C59" s="98">
        <v>2.2200000000000002</v>
      </c>
      <c r="D59" s="98">
        <v>0</v>
      </c>
      <c r="E59" s="98">
        <v>0</v>
      </c>
    </row>
    <row r="60" spans="1:5" x14ac:dyDescent="0.25">
      <c r="A60" s="97">
        <v>49</v>
      </c>
      <c r="B60" s="98">
        <v>13.21</v>
      </c>
      <c r="C60" s="98">
        <v>2.25</v>
      </c>
      <c r="D60" s="98">
        <v>0</v>
      </c>
      <c r="E60" s="98">
        <v>0</v>
      </c>
    </row>
    <row r="61" spans="1:5" x14ac:dyDescent="0.25">
      <c r="A61" s="97">
        <v>50</v>
      </c>
      <c r="B61" s="98">
        <v>13.39</v>
      </c>
      <c r="C61" s="98">
        <v>2.29</v>
      </c>
      <c r="D61" s="98">
        <v>0</v>
      </c>
      <c r="E61" s="98">
        <v>0</v>
      </c>
    </row>
    <row r="62" spans="1:5" x14ac:dyDescent="0.25">
      <c r="A62" s="97">
        <v>51</v>
      </c>
      <c r="B62" s="98">
        <v>13.58</v>
      </c>
      <c r="C62" s="98">
        <v>2.29</v>
      </c>
      <c r="D62" s="98">
        <v>0</v>
      </c>
      <c r="E62" s="98">
        <v>0</v>
      </c>
    </row>
    <row r="63" spans="1:5" x14ac:dyDescent="0.25">
      <c r="A63" s="97">
        <v>52</v>
      </c>
      <c r="B63" s="98">
        <v>13.77</v>
      </c>
      <c r="C63" s="98">
        <v>2.3199999999999998</v>
      </c>
      <c r="D63" s="98">
        <v>0</v>
      </c>
      <c r="E63" s="98">
        <v>0</v>
      </c>
    </row>
    <row r="64" spans="1:5" x14ac:dyDescent="0.25">
      <c r="A64" s="97">
        <v>53</v>
      </c>
      <c r="B64" s="98">
        <v>13.97</v>
      </c>
      <c r="C64" s="98">
        <v>2.3199999999999998</v>
      </c>
      <c r="D64" s="98">
        <v>0</v>
      </c>
      <c r="E64" s="98">
        <v>0</v>
      </c>
    </row>
    <row r="65" spans="1:5" x14ac:dyDescent="0.25">
      <c r="A65" s="97">
        <v>54</v>
      </c>
      <c r="B65" s="98">
        <v>14.16</v>
      </c>
      <c r="C65" s="98">
        <v>2.35</v>
      </c>
      <c r="D65" s="98">
        <v>0</v>
      </c>
      <c r="E65" s="98">
        <v>0</v>
      </c>
    </row>
    <row r="66" spans="1:5" x14ac:dyDescent="0.25">
      <c r="A66" s="97">
        <v>55</v>
      </c>
      <c r="B66" s="98">
        <v>14.36</v>
      </c>
      <c r="C66" s="98">
        <v>2.35</v>
      </c>
      <c r="D66" s="98">
        <v>0</v>
      </c>
      <c r="E66" s="98">
        <v>0</v>
      </c>
    </row>
    <row r="67" spans="1:5" x14ac:dyDescent="0.25">
      <c r="A67" s="97">
        <v>56</v>
      </c>
      <c r="B67" s="98">
        <v>14.57</v>
      </c>
      <c r="C67" s="98">
        <v>2.35</v>
      </c>
      <c r="D67" s="98">
        <v>0</v>
      </c>
      <c r="E67" s="98">
        <v>0</v>
      </c>
    </row>
    <row r="68" spans="1:5" x14ac:dyDescent="0.25">
      <c r="A68" s="97">
        <v>57</v>
      </c>
      <c r="B68" s="98">
        <v>14.77</v>
      </c>
      <c r="C68" s="98">
        <v>2.38</v>
      </c>
      <c r="D68" s="98">
        <v>0</v>
      </c>
      <c r="E68" s="98">
        <v>0</v>
      </c>
    </row>
    <row r="69" spans="1:5" x14ac:dyDescent="0.25">
      <c r="A69" s="97">
        <v>58</v>
      </c>
      <c r="B69" s="98">
        <v>14.99</v>
      </c>
      <c r="C69" s="98">
        <v>2.35</v>
      </c>
      <c r="D69" s="98">
        <v>0</v>
      </c>
      <c r="E69" s="98">
        <v>0</v>
      </c>
    </row>
    <row r="70" spans="1:5" x14ac:dyDescent="0.25">
      <c r="A70" s="97">
        <v>59</v>
      </c>
      <c r="B70" s="98">
        <v>15.2</v>
      </c>
      <c r="C70" s="98">
        <v>2.38</v>
      </c>
      <c r="D70" s="98">
        <v>0</v>
      </c>
      <c r="E70" s="98">
        <v>0</v>
      </c>
    </row>
    <row r="71" spans="1:5" x14ac:dyDescent="0.25">
      <c r="A71" s="97">
        <v>60</v>
      </c>
      <c r="B71" s="98">
        <v>15.43</v>
      </c>
      <c r="C71" s="98">
        <v>2.35</v>
      </c>
      <c r="D71" s="98">
        <v>0</v>
      </c>
      <c r="E71" s="98">
        <v>0</v>
      </c>
    </row>
    <row r="72" spans="1:5" x14ac:dyDescent="0.25">
      <c r="A72" s="97">
        <v>61</v>
      </c>
      <c r="B72" s="98">
        <v>15.66</v>
      </c>
      <c r="C72" s="98">
        <v>2.35</v>
      </c>
      <c r="D72" s="98">
        <v>0</v>
      </c>
      <c r="E72" s="98">
        <v>0</v>
      </c>
    </row>
    <row r="73" spans="1:5" x14ac:dyDescent="0.25">
      <c r="A73" s="97">
        <v>62</v>
      </c>
      <c r="B73" s="98">
        <v>15.9</v>
      </c>
      <c r="C73" s="98">
        <v>2.35</v>
      </c>
      <c r="D73" s="98">
        <v>0</v>
      </c>
      <c r="E73" s="98">
        <v>0</v>
      </c>
    </row>
    <row r="74" spans="1:5" x14ac:dyDescent="0.25">
      <c r="A74" s="97">
        <v>63</v>
      </c>
      <c r="B74" s="98">
        <v>16.149999999999999</v>
      </c>
      <c r="C74" s="98">
        <v>2.35</v>
      </c>
      <c r="D74" s="98">
        <v>0</v>
      </c>
      <c r="E74" s="98">
        <v>0</v>
      </c>
    </row>
    <row r="75" spans="1:5" x14ac:dyDescent="0.25">
      <c r="A75" s="97">
        <v>64</v>
      </c>
      <c r="B75" s="98">
        <v>16.420000000000002</v>
      </c>
      <c r="C75" s="98">
        <v>2.35</v>
      </c>
      <c r="D75" s="98">
        <v>0</v>
      </c>
      <c r="E75" s="98">
        <v>0</v>
      </c>
    </row>
    <row r="76" spans="1:5" x14ac:dyDescent="0.25">
      <c r="A76" s="97">
        <v>65</v>
      </c>
      <c r="B76" s="98">
        <v>16.71</v>
      </c>
      <c r="C76" s="98">
        <v>2.3199999999999998</v>
      </c>
      <c r="D76" s="98">
        <v>0</v>
      </c>
      <c r="E76" s="98">
        <v>0</v>
      </c>
    </row>
    <row r="77" spans="1:5" x14ac:dyDescent="0.25">
      <c r="A77" s="97">
        <v>66</v>
      </c>
      <c r="B77" s="98">
        <v>17.02</v>
      </c>
      <c r="C77" s="98">
        <v>2.29</v>
      </c>
      <c r="D77" s="98">
        <v>0</v>
      </c>
      <c r="E77" s="98">
        <v>0</v>
      </c>
    </row>
    <row r="78" spans="1:5" x14ac:dyDescent="0.25">
      <c r="A78" s="97">
        <v>67</v>
      </c>
      <c r="B78" s="98">
        <v>17.36</v>
      </c>
      <c r="C78" s="98">
        <v>2.25</v>
      </c>
      <c r="D78" s="98">
        <v>0</v>
      </c>
      <c r="E78" s="98">
        <v>0</v>
      </c>
    </row>
    <row r="79" spans="1:5" x14ac:dyDescent="0.25">
      <c r="A79" s="97">
        <v>68</v>
      </c>
      <c r="B79" s="98">
        <v>16.96</v>
      </c>
      <c r="C79" s="98">
        <v>2.2400000000000002</v>
      </c>
      <c r="D79" s="98">
        <v>0</v>
      </c>
      <c r="E79" s="98">
        <v>0</v>
      </c>
    </row>
    <row r="80" spans="1:5" x14ac:dyDescent="0.25">
      <c r="A80" s="97">
        <v>69</v>
      </c>
      <c r="B80" s="98">
        <v>16.28</v>
      </c>
      <c r="C80" s="98">
        <v>2.11</v>
      </c>
      <c r="D80" s="98">
        <v>0</v>
      </c>
      <c r="E80" s="98">
        <v>0</v>
      </c>
    </row>
    <row r="81" spans="1:5" x14ac:dyDescent="0.25">
      <c r="A81" s="97">
        <v>70</v>
      </c>
      <c r="B81" s="98">
        <v>15.6</v>
      </c>
      <c r="C81" s="98">
        <v>1.98</v>
      </c>
      <c r="D81" s="98">
        <v>0</v>
      </c>
      <c r="E81" s="98">
        <v>0</v>
      </c>
    </row>
    <row r="82" spans="1:5" x14ac:dyDescent="0.25">
      <c r="A82" s="97">
        <v>71</v>
      </c>
      <c r="B82" s="98">
        <v>14.92</v>
      </c>
      <c r="C82" s="98">
        <v>1.96</v>
      </c>
      <c r="D82" s="98">
        <v>0</v>
      </c>
      <c r="E82" s="98">
        <v>0</v>
      </c>
    </row>
    <row r="83" spans="1:5" x14ac:dyDescent="0.25">
      <c r="A83" s="97">
        <v>72</v>
      </c>
      <c r="B83" s="98">
        <v>14.25</v>
      </c>
      <c r="C83" s="98">
        <v>1.94</v>
      </c>
      <c r="D83" s="98">
        <v>0</v>
      </c>
      <c r="E83" s="98">
        <v>0</v>
      </c>
    </row>
    <row r="84" spans="1:5" x14ac:dyDescent="0.25">
      <c r="A84" s="97">
        <v>73</v>
      </c>
      <c r="B84" s="98">
        <v>13.59</v>
      </c>
      <c r="C84" s="98">
        <v>1.92</v>
      </c>
      <c r="D84" s="98">
        <v>0</v>
      </c>
      <c r="E84" s="98">
        <v>0</v>
      </c>
    </row>
    <row r="85" spans="1:5" x14ac:dyDescent="0.25">
      <c r="A85" s="97">
        <v>74</v>
      </c>
      <c r="B85" s="98">
        <v>12.94</v>
      </c>
      <c r="C85" s="98">
        <v>1.77</v>
      </c>
      <c r="D85" s="98">
        <v>0</v>
      </c>
      <c r="E85" s="98">
        <v>0</v>
      </c>
    </row>
  </sheetData>
  <sheetProtection algorithmName="SHA-512" hashValue="PaLUXHjQ59I+qtHjWrhW0WOyiDiAr0AGvLq8aJWJ/yMaFQJGvZIV8b5BeDTksjcxzkaNWG4ILCaHESMjUC9i8Q==" saltValue="ebFFY8B0IIrsS6pxmvnh5w==" spinCount="100000" sheet="1" objects="1" scenarios="1"/>
  <conditionalFormatting sqref="A6:A16 A18:A21">
    <cfRule type="expression" dxfId="833" priority="19" stopIfTrue="1">
      <formula>MOD(ROW(),2)=0</formula>
    </cfRule>
    <cfRule type="expression" dxfId="832" priority="20" stopIfTrue="1">
      <formula>MOD(ROW(),2)&lt;&gt;0</formula>
    </cfRule>
  </conditionalFormatting>
  <conditionalFormatting sqref="B6:E16 C17:E17 B18:E21">
    <cfRule type="expression" dxfId="831" priority="21" stopIfTrue="1">
      <formula>MOD(ROW(),2)=0</formula>
    </cfRule>
    <cfRule type="expression" dxfId="830" priority="22" stopIfTrue="1">
      <formula>MOD(ROW(),2)&lt;&gt;0</formula>
    </cfRule>
  </conditionalFormatting>
  <conditionalFormatting sqref="B17">
    <cfRule type="expression" dxfId="829" priority="13" stopIfTrue="1">
      <formula>MOD(ROW(),2)=0</formula>
    </cfRule>
    <cfRule type="expression" dxfId="828" priority="14" stopIfTrue="1">
      <formula>MOD(ROW(),2)&lt;&gt;0</formula>
    </cfRule>
  </conditionalFormatting>
  <conditionalFormatting sqref="A17">
    <cfRule type="expression" dxfId="827" priority="9" stopIfTrue="1">
      <formula>MOD(ROW(),2)=0</formula>
    </cfRule>
    <cfRule type="expression" dxfId="826" priority="10" stopIfTrue="1">
      <formula>MOD(ROW(),2)&lt;&gt;0</formula>
    </cfRule>
  </conditionalFormatting>
  <conditionalFormatting sqref="A26:A85">
    <cfRule type="expression" dxfId="825" priority="1" stopIfTrue="1">
      <formula>MOD(ROW(),2)=0</formula>
    </cfRule>
    <cfRule type="expression" dxfId="824" priority="2" stopIfTrue="1">
      <formula>MOD(ROW(),2)&lt;&gt;0</formula>
    </cfRule>
  </conditionalFormatting>
  <conditionalFormatting sqref="B26:E85">
    <cfRule type="expression" dxfId="823" priority="3" stopIfTrue="1">
      <formula>MOD(ROW(),2)=0</formula>
    </cfRule>
    <cfRule type="expression" dxfId="822" priority="4" stopIfTrue="1">
      <formula>MOD(ROW(),2)&lt;&gt;0</formula>
    </cfRule>
  </conditionalFormatting>
  <hyperlinks>
    <hyperlink ref="B24" location="Assumptions!A1" display="Assumptions" xr:uid="{5533661B-1729-4E6D-A48B-E2FC6AF7457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4"/>
  <dimension ref="A1:I85"/>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TV In (non-club) - x-217</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73" t="s">
        <v>275</v>
      </c>
      <c r="B7" s="80" t="s">
        <v>48</v>
      </c>
      <c r="C7" s="80"/>
      <c r="D7" s="80"/>
      <c r="E7" s="80"/>
    </row>
    <row r="8" spans="1:9" x14ac:dyDescent="0.25">
      <c r="A8" s="73" t="s">
        <v>49</v>
      </c>
      <c r="B8" s="80" t="s">
        <v>274</v>
      </c>
      <c r="C8" s="80"/>
      <c r="D8" s="80"/>
      <c r="E8" s="80"/>
    </row>
    <row r="9" spans="1:9" x14ac:dyDescent="0.25">
      <c r="A9" s="73" t="s">
        <v>16</v>
      </c>
      <c r="B9" s="80" t="s">
        <v>394</v>
      </c>
      <c r="C9" s="80"/>
      <c r="D9" s="80"/>
      <c r="E9" s="80"/>
    </row>
    <row r="10" spans="1:9" x14ac:dyDescent="0.25">
      <c r="A10" s="73" t="s">
        <v>2</v>
      </c>
      <c r="B10" s="80" t="s">
        <v>716</v>
      </c>
      <c r="C10" s="80"/>
      <c r="D10" s="80"/>
      <c r="E10" s="80"/>
    </row>
    <row r="11" spans="1:9" x14ac:dyDescent="0.25">
      <c r="A11" s="73" t="s">
        <v>22</v>
      </c>
      <c r="B11" s="80" t="s">
        <v>355</v>
      </c>
      <c r="C11" s="80"/>
      <c r="D11" s="80"/>
      <c r="E11" s="80"/>
    </row>
    <row r="12" spans="1:9" x14ac:dyDescent="0.25">
      <c r="A12" s="73" t="s">
        <v>262</v>
      </c>
      <c r="B12" s="80" t="s">
        <v>287</v>
      </c>
      <c r="C12" s="80"/>
      <c r="D12" s="80"/>
      <c r="E12" s="80"/>
    </row>
    <row r="13" spans="1:9" x14ac:dyDescent="0.25">
      <c r="A13" s="73" t="s">
        <v>52</v>
      </c>
      <c r="B13" s="80">
        <v>0</v>
      </c>
      <c r="C13" s="80"/>
      <c r="D13" s="80"/>
      <c r="E13" s="80"/>
    </row>
    <row r="14" spans="1:9" x14ac:dyDescent="0.25">
      <c r="A14" s="73" t="s">
        <v>17</v>
      </c>
      <c r="B14" s="80">
        <v>217</v>
      </c>
      <c r="C14" s="80"/>
      <c r="D14" s="80"/>
      <c r="E14" s="80"/>
    </row>
    <row r="15" spans="1:9" x14ac:dyDescent="0.25">
      <c r="A15" s="73" t="s">
        <v>53</v>
      </c>
      <c r="B15" s="80" t="s">
        <v>715</v>
      </c>
      <c r="C15" s="80"/>
      <c r="D15" s="80"/>
      <c r="E15" s="80"/>
    </row>
    <row r="16" spans="1:9" x14ac:dyDescent="0.25">
      <c r="A16" s="73" t="s">
        <v>54</v>
      </c>
      <c r="B16" s="80" t="s">
        <v>714</v>
      </c>
      <c r="C16" s="80"/>
      <c r="D16" s="80"/>
      <c r="E16" s="80"/>
    </row>
    <row r="17" spans="1:5" x14ac:dyDescent="0.25">
      <c r="A17" s="73" t="s">
        <v>431</v>
      </c>
      <c r="B17" s="80"/>
      <c r="C17" s="80"/>
      <c r="D17" s="80"/>
      <c r="E17" s="80"/>
    </row>
    <row r="18" spans="1:5" x14ac:dyDescent="0.25">
      <c r="A18" s="73" t="s">
        <v>18</v>
      </c>
      <c r="B18" s="82">
        <v>45107</v>
      </c>
      <c r="C18" s="80"/>
      <c r="D18" s="80"/>
      <c r="E18" s="80"/>
    </row>
    <row r="19" spans="1:5" x14ac:dyDescent="0.25">
      <c r="A19" s="73" t="s">
        <v>19</v>
      </c>
      <c r="B19" s="82">
        <v>45110</v>
      </c>
      <c r="C19" s="80"/>
      <c r="D19" s="80"/>
      <c r="E19" s="80"/>
    </row>
    <row r="20" spans="1:5" x14ac:dyDescent="0.25">
      <c r="A20" s="73" t="s">
        <v>260</v>
      </c>
      <c r="B20" s="75" t="s">
        <v>276</v>
      </c>
      <c r="C20" s="80"/>
      <c r="D20" s="80"/>
      <c r="E20" s="80"/>
    </row>
    <row r="21" spans="1:5" x14ac:dyDescent="0.25">
      <c r="A21" s="73" t="s">
        <v>851</v>
      </c>
      <c r="B21" s="75"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26" x14ac:dyDescent="0.25">
      <c r="A26" s="96" t="s">
        <v>284</v>
      </c>
      <c r="B26" s="96" t="s">
        <v>398</v>
      </c>
      <c r="C26" s="96" t="s">
        <v>399</v>
      </c>
      <c r="D26" s="96" t="s">
        <v>400</v>
      </c>
      <c r="E26" s="96" t="s">
        <v>401</v>
      </c>
    </row>
    <row r="27" spans="1:5" x14ac:dyDescent="0.25">
      <c r="A27" s="97">
        <v>16</v>
      </c>
      <c r="B27" s="98">
        <v>25.4</v>
      </c>
      <c r="C27" s="98">
        <v>3.39</v>
      </c>
      <c r="D27" s="98">
        <v>0</v>
      </c>
      <c r="E27" s="98">
        <v>0</v>
      </c>
    </row>
    <row r="28" spans="1:5" x14ac:dyDescent="0.25">
      <c r="A28" s="97">
        <v>17</v>
      </c>
      <c r="B28" s="98">
        <v>25.33</v>
      </c>
      <c r="C28" s="98">
        <v>3.5</v>
      </c>
      <c r="D28" s="98">
        <v>0</v>
      </c>
      <c r="E28" s="98">
        <v>0</v>
      </c>
    </row>
    <row r="29" spans="1:5" x14ac:dyDescent="0.25">
      <c r="A29" s="97">
        <v>18</v>
      </c>
      <c r="B29" s="98">
        <v>25.26</v>
      </c>
      <c r="C29" s="98">
        <v>3.64</v>
      </c>
      <c r="D29" s="98">
        <v>0</v>
      </c>
      <c r="E29" s="98">
        <v>0</v>
      </c>
    </row>
    <row r="30" spans="1:5" x14ac:dyDescent="0.25">
      <c r="A30" s="97">
        <v>19</v>
      </c>
      <c r="B30" s="98">
        <v>25.16</v>
      </c>
      <c r="C30" s="98">
        <v>3.73</v>
      </c>
      <c r="D30" s="98">
        <v>0</v>
      </c>
      <c r="E30" s="98">
        <v>0</v>
      </c>
    </row>
    <row r="31" spans="1:5" x14ac:dyDescent="0.25">
      <c r="A31" s="97">
        <v>20</v>
      </c>
      <c r="B31" s="98">
        <v>25.02</v>
      </c>
      <c r="C31" s="98">
        <v>3.71</v>
      </c>
      <c r="D31" s="98">
        <v>0</v>
      </c>
      <c r="E31" s="98">
        <v>0</v>
      </c>
    </row>
    <row r="32" spans="1:5" x14ac:dyDescent="0.25">
      <c r="A32" s="97">
        <v>21</v>
      </c>
      <c r="B32" s="98">
        <v>24.89</v>
      </c>
      <c r="C32" s="98">
        <v>3.69</v>
      </c>
      <c r="D32" s="98">
        <v>0</v>
      </c>
      <c r="E32" s="98">
        <v>0</v>
      </c>
    </row>
    <row r="33" spans="1:5" x14ac:dyDescent="0.25">
      <c r="A33" s="97">
        <v>22</v>
      </c>
      <c r="B33" s="98">
        <v>24.75</v>
      </c>
      <c r="C33" s="98">
        <v>3.69</v>
      </c>
      <c r="D33" s="98">
        <v>0</v>
      </c>
      <c r="E33" s="98">
        <v>0</v>
      </c>
    </row>
    <row r="34" spans="1:5" x14ac:dyDescent="0.25">
      <c r="A34" s="97">
        <v>23</v>
      </c>
      <c r="B34" s="98">
        <v>24.62</v>
      </c>
      <c r="C34" s="98">
        <v>3.67</v>
      </c>
      <c r="D34" s="98">
        <v>0</v>
      </c>
      <c r="E34" s="98">
        <v>0</v>
      </c>
    </row>
    <row r="35" spans="1:5" x14ac:dyDescent="0.25">
      <c r="A35" s="97">
        <v>24</v>
      </c>
      <c r="B35" s="98">
        <v>24.38</v>
      </c>
      <c r="C35" s="98">
        <v>3.63</v>
      </c>
      <c r="D35" s="98">
        <v>0</v>
      </c>
      <c r="E35" s="98">
        <v>0</v>
      </c>
    </row>
    <row r="36" spans="1:5" x14ac:dyDescent="0.25">
      <c r="A36" s="97">
        <v>25</v>
      </c>
      <c r="B36" s="98">
        <v>24.04</v>
      </c>
      <c r="C36" s="98">
        <v>3.58</v>
      </c>
      <c r="D36" s="98">
        <v>0</v>
      </c>
      <c r="E36" s="98">
        <v>0</v>
      </c>
    </row>
    <row r="37" spans="1:5" x14ac:dyDescent="0.25">
      <c r="A37" s="97">
        <v>26</v>
      </c>
      <c r="B37" s="98">
        <v>23.71</v>
      </c>
      <c r="C37" s="98">
        <v>3.53</v>
      </c>
      <c r="D37" s="98">
        <v>0</v>
      </c>
      <c r="E37" s="98">
        <v>0</v>
      </c>
    </row>
    <row r="38" spans="1:5" x14ac:dyDescent="0.25">
      <c r="A38" s="97">
        <v>27</v>
      </c>
      <c r="B38" s="98">
        <v>23.39</v>
      </c>
      <c r="C38" s="98">
        <v>3.48</v>
      </c>
      <c r="D38" s="98">
        <v>0</v>
      </c>
      <c r="E38" s="98">
        <v>0</v>
      </c>
    </row>
    <row r="39" spans="1:5" x14ac:dyDescent="0.25">
      <c r="A39" s="97">
        <v>28</v>
      </c>
      <c r="B39" s="98">
        <v>23.08</v>
      </c>
      <c r="C39" s="98">
        <v>3.42</v>
      </c>
      <c r="D39" s="98">
        <v>0</v>
      </c>
      <c r="E39" s="98">
        <v>0</v>
      </c>
    </row>
    <row r="40" spans="1:5" x14ac:dyDescent="0.25">
      <c r="A40" s="97">
        <v>29</v>
      </c>
      <c r="B40" s="98">
        <v>22.81</v>
      </c>
      <c r="C40" s="98">
        <v>3.38</v>
      </c>
      <c r="D40" s="98">
        <v>0</v>
      </c>
      <c r="E40" s="98">
        <v>0</v>
      </c>
    </row>
    <row r="41" spans="1:5" x14ac:dyDescent="0.25">
      <c r="A41" s="97">
        <v>30</v>
      </c>
      <c r="B41" s="98">
        <v>22.58</v>
      </c>
      <c r="C41" s="98">
        <v>3.35</v>
      </c>
      <c r="D41" s="98">
        <v>0</v>
      </c>
      <c r="E41" s="98">
        <v>0</v>
      </c>
    </row>
    <row r="42" spans="1:5" x14ac:dyDescent="0.25">
      <c r="A42" s="97">
        <v>31</v>
      </c>
      <c r="B42" s="98">
        <v>22.36</v>
      </c>
      <c r="C42" s="98">
        <v>3.31</v>
      </c>
      <c r="D42" s="98">
        <v>0</v>
      </c>
      <c r="E42" s="98">
        <v>0</v>
      </c>
    </row>
    <row r="43" spans="1:5" x14ac:dyDescent="0.25">
      <c r="A43" s="97">
        <v>32</v>
      </c>
      <c r="B43" s="98">
        <v>22.13</v>
      </c>
      <c r="C43" s="98">
        <v>3.28</v>
      </c>
      <c r="D43" s="98">
        <v>0</v>
      </c>
      <c r="E43" s="98">
        <v>0</v>
      </c>
    </row>
    <row r="44" spans="1:5" x14ac:dyDescent="0.25">
      <c r="A44" s="97">
        <v>33</v>
      </c>
      <c r="B44" s="98">
        <v>21.92</v>
      </c>
      <c r="C44" s="98">
        <v>3.24</v>
      </c>
      <c r="D44" s="98">
        <v>0</v>
      </c>
      <c r="E44" s="98">
        <v>0</v>
      </c>
    </row>
    <row r="45" spans="1:5" x14ac:dyDescent="0.25">
      <c r="A45" s="97">
        <v>34</v>
      </c>
      <c r="B45" s="98">
        <v>21.73</v>
      </c>
      <c r="C45" s="98">
        <v>3.21</v>
      </c>
      <c r="D45" s="98">
        <v>0</v>
      </c>
      <c r="E45" s="98">
        <v>0</v>
      </c>
    </row>
    <row r="46" spans="1:5" x14ac:dyDescent="0.25">
      <c r="A46" s="97">
        <v>35</v>
      </c>
      <c r="B46" s="98">
        <v>21.57</v>
      </c>
      <c r="C46" s="98">
        <v>3.19</v>
      </c>
      <c r="D46" s="98">
        <v>0</v>
      </c>
      <c r="E46" s="98">
        <v>0</v>
      </c>
    </row>
    <row r="47" spans="1:5" x14ac:dyDescent="0.25">
      <c r="A47" s="97">
        <v>36</v>
      </c>
      <c r="B47" s="98">
        <v>21.41</v>
      </c>
      <c r="C47" s="98">
        <v>3.16</v>
      </c>
      <c r="D47" s="98">
        <v>0</v>
      </c>
      <c r="E47" s="98">
        <v>0</v>
      </c>
    </row>
    <row r="48" spans="1:5" x14ac:dyDescent="0.25">
      <c r="A48" s="97">
        <v>37</v>
      </c>
      <c r="B48" s="98">
        <v>21.25</v>
      </c>
      <c r="C48" s="98">
        <v>3.14</v>
      </c>
      <c r="D48" s="98">
        <v>0</v>
      </c>
      <c r="E48" s="98">
        <v>0</v>
      </c>
    </row>
    <row r="49" spans="1:5" x14ac:dyDescent="0.25">
      <c r="A49" s="97">
        <v>38</v>
      </c>
      <c r="B49" s="98">
        <v>21.1</v>
      </c>
      <c r="C49" s="98">
        <v>3.1</v>
      </c>
      <c r="D49" s="98">
        <v>0</v>
      </c>
      <c r="E49" s="98">
        <v>0</v>
      </c>
    </row>
    <row r="50" spans="1:5" x14ac:dyDescent="0.25">
      <c r="A50" s="97">
        <v>39</v>
      </c>
      <c r="B50" s="98">
        <v>20.95</v>
      </c>
      <c r="C50" s="98">
        <v>3.08</v>
      </c>
      <c r="D50" s="98">
        <v>0</v>
      </c>
      <c r="E50" s="98">
        <v>0</v>
      </c>
    </row>
    <row r="51" spans="1:5" x14ac:dyDescent="0.25">
      <c r="A51" s="97">
        <v>40</v>
      </c>
      <c r="B51" s="98">
        <v>20.81</v>
      </c>
      <c r="C51" s="98">
        <v>3.06</v>
      </c>
      <c r="D51" s="98">
        <v>0</v>
      </c>
      <c r="E51" s="98">
        <v>0</v>
      </c>
    </row>
    <row r="52" spans="1:5" x14ac:dyDescent="0.25">
      <c r="A52" s="97">
        <v>41</v>
      </c>
      <c r="B52" s="98">
        <v>20.68</v>
      </c>
      <c r="C52" s="98">
        <v>3.03</v>
      </c>
      <c r="D52" s="98">
        <v>0</v>
      </c>
      <c r="E52" s="98">
        <v>0</v>
      </c>
    </row>
    <row r="53" spans="1:5" x14ac:dyDescent="0.25">
      <c r="A53" s="97">
        <v>42</v>
      </c>
      <c r="B53" s="98">
        <v>20.54</v>
      </c>
      <c r="C53" s="98">
        <v>3.01</v>
      </c>
      <c r="D53" s="98">
        <v>0</v>
      </c>
      <c r="E53" s="98">
        <v>0</v>
      </c>
    </row>
    <row r="54" spans="1:5" x14ac:dyDescent="0.25">
      <c r="A54" s="97">
        <v>43</v>
      </c>
      <c r="B54" s="98">
        <v>20.41</v>
      </c>
      <c r="C54" s="98">
        <v>2.98</v>
      </c>
      <c r="D54" s="98">
        <v>0</v>
      </c>
      <c r="E54" s="98">
        <v>0</v>
      </c>
    </row>
    <row r="55" spans="1:5" x14ac:dyDescent="0.25">
      <c r="A55" s="97">
        <v>44</v>
      </c>
      <c r="B55" s="98">
        <v>20.29</v>
      </c>
      <c r="C55" s="98">
        <v>2.95</v>
      </c>
      <c r="D55" s="98">
        <v>0</v>
      </c>
      <c r="E55" s="98">
        <v>0</v>
      </c>
    </row>
    <row r="56" spans="1:5" x14ac:dyDescent="0.25">
      <c r="A56" s="97">
        <v>45</v>
      </c>
      <c r="B56" s="98">
        <v>20.170000000000002</v>
      </c>
      <c r="C56" s="98">
        <v>2.92</v>
      </c>
      <c r="D56" s="98">
        <v>0</v>
      </c>
      <c r="E56" s="98">
        <v>0</v>
      </c>
    </row>
    <row r="57" spans="1:5" x14ac:dyDescent="0.25">
      <c r="A57" s="97">
        <v>46</v>
      </c>
      <c r="B57" s="98">
        <v>20.05</v>
      </c>
      <c r="C57" s="98">
        <v>2.9</v>
      </c>
      <c r="D57" s="98">
        <v>0</v>
      </c>
      <c r="E57" s="98">
        <v>0</v>
      </c>
    </row>
    <row r="58" spans="1:5" x14ac:dyDescent="0.25">
      <c r="A58" s="97">
        <v>47</v>
      </c>
      <c r="B58" s="98">
        <v>19.93</v>
      </c>
      <c r="C58" s="98">
        <v>2.87</v>
      </c>
      <c r="D58" s="98">
        <v>0</v>
      </c>
      <c r="E58" s="98">
        <v>0</v>
      </c>
    </row>
    <row r="59" spans="1:5" x14ac:dyDescent="0.25">
      <c r="A59" s="97">
        <v>48</v>
      </c>
      <c r="B59" s="98">
        <v>19.809999999999999</v>
      </c>
      <c r="C59" s="98">
        <v>2.85</v>
      </c>
      <c r="D59" s="98">
        <v>0</v>
      </c>
      <c r="E59" s="98">
        <v>0</v>
      </c>
    </row>
    <row r="60" spans="1:5" x14ac:dyDescent="0.25">
      <c r="A60" s="97">
        <v>49</v>
      </c>
      <c r="B60" s="98">
        <v>19.73</v>
      </c>
      <c r="C60" s="98">
        <v>2.82</v>
      </c>
      <c r="D60" s="98">
        <v>0</v>
      </c>
      <c r="E60" s="98">
        <v>0</v>
      </c>
    </row>
    <row r="61" spans="1:5" x14ac:dyDescent="0.25">
      <c r="A61" s="97">
        <v>50</v>
      </c>
      <c r="B61" s="98">
        <v>19.68</v>
      </c>
      <c r="C61" s="98">
        <v>2.8</v>
      </c>
      <c r="D61" s="98">
        <v>0</v>
      </c>
      <c r="E61" s="98">
        <v>0</v>
      </c>
    </row>
    <row r="62" spans="1:5" x14ac:dyDescent="0.25">
      <c r="A62" s="97">
        <v>51</v>
      </c>
      <c r="B62" s="98">
        <v>19.63</v>
      </c>
      <c r="C62" s="98">
        <v>2.78</v>
      </c>
      <c r="D62" s="98">
        <v>0</v>
      </c>
      <c r="E62" s="98">
        <v>0</v>
      </c>
    </row>
    <row r="63" spans="1:5" x14ac:dyDescent="0.25">
      <c r="A63" s="97">
        <v>52</v>
      </c>
      <c r="B63" s="98">
        <v>19.579999999999998</v>
      </c>
      <c r="C63" s="98">
        <v>2.75</v>
      </c>
      <c r="D63" s="98">
        <v>0</v>
      </c>
      <c r="E63" s="98">
        <v>0</v>
      </c>
    </row>
    <row r="64" spans="1:5" x14ac:dyDescent="0.25">
      <c r="A64" s="97">
        <v>53</v>
      </c>
      <c r="B64" s="98">
        <v>19.54</v>
      </c>
      <c r="C64" s="98">
        <v>2.72</v>
      </c>
      <c r="D64" s="98">
        <v>0</v>
      </c>
      <c r="E64" s="98">
        <v>0</v>
      </c>
    </row>
    <row r="65" spans="1:5" x14ac:dyDescent="0.25">
      <c r="A65" s="97">
        <v>54</v>
      </c>
      <c r="B65" s="98">
        <v>19.489999999999998</v>
      </c>
      <c r="C65" s="98">
        <v>2.7</v>
      </c>
      <c r="D65" s="98">
        <v>0</v>
      </c>
      <c r="E65" s="98">
        <v>0</v>
      </c>
    </row>
    <row r="66" spans="1:5" x14ac:dyDescent="0.25">
      <c r="A66" s="97">
        <v>55</v>
      </c>
      <c r="B66" s="98">
        <v>19.45</v>
      </c>
      <c r="C66" s="98">
        <v>2.67</v>
      </c>
      <c r="D66" s="98">
        <v>0</v>
      </c>
      <c r="E66" s="98">
        <v>0</v>
      </c>
    </row>
    <row r="67" spans="1:5" x14ac:dyDescent="0.25">
      <c r="A67" s="97">
        <v>56</v>
      </c>
      <c r="B67" s="98">
        <v>19.41</v>
      </c>
      <c r="C67" s="98">
        <v>2.64</v>
      </c>
      <c r="D67" s="98">
        <v>0</v>
      </c>
      <c r="E67" s="98">
        <v>0</v>
      </c>
    </row>
    <row r="68" spans="1:5" x14ac:dyDescent="0.25">
      <c r="A68" s="97">
        <v>57</v>
      </c>
      <c r="B68" s="98">
        <v>19.38</v>
      </c>
      <c r="C68" s="98">
        <v>2.6</v>
      </c>
      <c r="D68" s="98">
        <v>0</v>
      </c>
      <c r="E68" s="98">
        <v>0</v>
      </c>
    </row>
    <row r="69" spans="1:5" x14ac:dyDescent="0.25">
      <c r="A69" s="97">
        <v>58</v>
      </c>
      <c r="B69" s="98">
        <v>19.34</v>
      </c>
      <c r="C69" s="98">
        <v>2.58</v>
      </c>
      <c r="D69" s="98">
        <v>0</v>
      </c>
      <c r="E69" s="98">
        <v>0</v>
      </c>
    </row>
    <row r="70" spans="1:5" x14ac:dyDescent="0.25">
      <c r="A70" s="97">
        <v>59</v>
      </c>
      <c r="B70" s="98">
        <v>19.32</v>
      </c>
      <c r="C70" s="98">
        <v>2.5299999999999998</v>
      </c>
      <c r="D70" s="98">
        <v>0</v>
      </c>
      <c r="E70" s="98">
        <v>0</v>
      </c>
    </row>
    <row r="71" spans="1:5" x14ac:dyDescent="0.25">
      <c r="A71" s="97">
        <v>60</v>
      </c>
      <c r="B71" s="98">
        <v>19.3</v>
      </c>
      <c r="C71" s="98">
        <v>2.4900000000000002</v>
      </c>
      <c r="D71" s="98">
        <v>0</v>
      </c>
      <c r="E71" s="98">
        <v>0</v>
      </c>
    </row>
    <row r="72" spans="1:5" x14ac:dyDescent="0.25">
      <c r="A72" s="97">
        <v>61</v>
      </c>
      <c r="B72" s="98">
        <v>19.29</v>
      </c>
      <c r="C72" s="98">
        <v>2.4500000000000002</v>
      </c>
      <c r="D72" s="98">
        <v>0</v>
      </c>
      <c r="E72" s="98">
        <v>0</v>
      </c>
    </row>
    <row r="73" spans="1:5" x14ac:dyDescent="0.25">
      <c r="A73" s="97">
        <v>62</v>
      </c>
      <c r="B73" s="98">
        <v>19.28</v>
      </c>
      <c r="C73" s="98">
        <v>2.41</v>
      </c>
      <c r="D73" s="98">
        <v>0</v>
      </c>
      <c r="E73" s="98">
        <v>0</v>
      </c>
    </row>
    <row r="74" spans="1:5" x14ac:dyDescent="0.25">
      <c r="A74" s="97">
        <v>63</v>
      </c>
      <c r="B74" s="98">
        <v>19.29</v>
      </c>
      <c r="C74" s="98">
        <v>2.35</v>
      </c>
      <c r="D74" s="98">
        <v>0</v>
      </c>
      <c r="E74" s="98">
        <v>0</v>
      </c>
    </row>
    <row r="75" spans="1:5" x14ac:dyDescent="0.25">
      <c r="A75" s="97">
        <v>64</v>
      </c>
      <c r="B75" s="98">
        <v>19.309999999999999</v>
      </c>
      <c r="C75" s="98">
        <v>2.2999999999999998</v>
      </c>
      <c r="D75" s="98">
        <v>0</v>
      </c>
      <c r="E75" s="98">
        <v>0</v>
      </c>
    </row>
    <row r="76" spans="1:5" x14ac:dyDescent="0.25">
      <c r="A76" s="97">
        <v>65</v>
      </c>
      <c r="B76" s="98">
        <v>19.02</v>
      </c>
      <c r="C76" s="98">
        <v>2.2799999999999998</v>
      </c>
      <c r="D76" s="98">
        <v>0</v>
      </c>
      <c r="E76" s="98">
        <v>0</v>
      </c>
    </row>
    <row r="77" spans="1:5" x14ac:dyDescent="0.25">
      <c r="A77" s="97">
        <v>66</v>
      </c>
      <c r="B77" s="98">
        <v>18.43</v>
      </c>
      <c r="C77" s="98">
        <v>2.2599999999999998</v>
      </c>
      <c r="D77" s="98">
        <v>0</v>
      </c>
      <c r="E77" s="98">
        <v>0</v>
      </c>
    </row>
    <row r="78" spans="1:5" x14ac:dyDescent="0.25">
      <c r="A78" s="97">
        <v>67</v>
      </c>
      <c r="B78" s="98">
        <v>17.829999999999998</v>
      </c>
      <c r="C78" s="98">
        <v>2.2599999999999998</v>
      </c>
      <c r="D78" s="98">
        <v>0</v>
      </c>
      <c r="E78" s="98">
        <v>0</v>
      </c>
    </row>
    <row r="79" spans="1:5" x14ac:dyDescent="0.25">
      <c r="A79" s="97">
        <v>68</v>
      </c>
      <c r="B79" s="98">
        <v>17.239999999999998</v>
      </c>
      <c r="C79" s="98">
        <v>2.25</v>
      </c>
      <c r="D79" s="98">
        <v>0</v>
      </c>
      <c r="E79" s="98">
        <v>0</v>
      </c>
    </row>
    <row r="80" spans="1:5" x14ac:dyDescent="0.25">
      <c r="A80" s="97">
        <v>69</v>
      </c>
      <c r="B80" s="98">
        <v>16.66</v>
      </c>
      <c r="C80" s="98">
        <v>2.11</v>
      </c>
      <c r="D80" s="98">
        <v>0</v>
      </c>
      <c r="E80" s="98">
        <v>0</v>
      </c>
    </row>
    <row r="81" spans="1:5" x14ac:dyDescent="0.25">
      <c r="A81" s="97">
        <v>70</v>
      </c>
      <c r="B81" s="98">
        <v>16.079999999999998</v>
      </c>
      <c r="C81" s="98">
        <v>1.97</v>
      </c>
      <c r="D81" s="98">
        <v>0</v>
      </c>
      <c r="E81" s="98">
        <v>0</v>
      </c>
    </row>
    <row r="82" spans="1:5" x14ac:dyDescent="0.25">
      <c r="A82" s="97">
        <v>71</v>
      </c>
      <c r="B82" s="98">
        <v>15.51</v>
      </c>
      <c r="C82" s="98">
        <v>1.96</v>
      </c>
      <c r="D82" s="98">
        <v>0</v>
      </c>
      <c r="E82" s="98">
        <v>0</v>
      </c>
    </row>
    <row r="83" spans="1:5" x14ac:dyDescent="0.25">
      <c r="A83" s="97">
        <v>72</v>
      </c>
      <c r="B83" s="98">
        <v>14.95</v>
      </c>
      <c r="C83" s="98">
        <v>1.94</v>
      </c>
      <c r="D83" s="98">
        <v>0</v>
      </c>
      <c r="E83" s="98">
        <v>0</v>
      </c>
    </row>
    <row r="84" spans="1:5" x14ac:dyDescent="0.25">
      <c r="A84" s="97">
        <v>73</v>
      </c>
      <c r="B84" s="98">
        <v>14.4</v>
      </c>
      <c r="C84" s="98">
        <v>1.92</v>
      </c>
      <c r="D84" s="98">
        <v>0</v>
      </c>
      <c r="E84" s="98">
        <v>0</v>
      </c>
    </row>
    <row r="85" spans="1:5" x14ac:dyDescent="0.25">
      <c r="A85" s="97">
        <v>74</v>
      </c>
      <c r="B85" s="98">
        <v>14.13</v>
      </c>
      <c r="C85" s="98">
        <v>1.91</v>
      </c>
      <c r="D85" s="98">
        <v>0</v>
      </c>
      <c r="E85" s="98">
        <v>0</v>
      </c>
    </row>
  </sheetData>
  <sheetProtection algorithmName="SHA-512" hashValue="UMVBrNHkIbzsGhWH7NvBOSm4KPzvduvJnwamh650uoYpyXL3tQXhUnahQDDKHljc7Ml3YJlz0pIXcuHIhahFVw==" saltValue="uI7pm4w6+V1oisjJdBSwZQ==" spinCount="100000" sheet="1" objects="1" scenarios="1"/>
  <conditionalFormatting sqref="A6">
    <cfRule type="expression" dxfId="821" priority="27" stopIfTrue="1">
      <formula>MOD(ROW(),2)=0</formula>
    </cfRule>
    <cfRule type="expression" dxfId="820" priority="28" stopIfTrue="1">
      <formula>MOD(ROW(),2)&lt;&gt;0</formula>
    </cfRule>
  </conditionalFormatting>
  <conditionalFormatting sqref="B6:E16 C17:E21">
    <cfRule type="expression" dxfId="819" priority="29" stopIfTrue="1">
      <formula>MOD(ROW(),2)=0</formula>
    </cfRule>
    <cfRule type="expression" dxfId="818" priority="30" stopIfTrue="1">
      <formula>MOD(ROW(),2)&lt;&gt;0</formula>
    </cfRule>
  </conditionalFormatting>
  <conditionalFormatting sqref="B17">
    <cfRule type="expression" dxfId="817" priority="19" stopIfTrue="1">
      <formula>MOD(ROW(),2)=0</formula>
    </cfRule>
    <cfRule type="expression" dxfId="816" priority="20" stopIfTrue="1">
      <formula>MOD(ROW(),2)&lt;&gt;0</formula>
    </cfRule>
  </conditionalFormatting>
  <conditionalFormatting sqref="B20:B21">
    <cfRule type="expression" dxfId="815" priority="17" stopIfTrue="1">
      <formula>MOD(ROW(),2)=0</formula>
    </cfRule>
    <cfRule type="expression" dxfId="814" priority="18" stopIfTrue="1">
      <formula>MOD(ROW(),2)&lt;&gt;0</formula>
    </cfRule>
  </conditionalFormatting>
  <conditionalFormatting sqref="B18">
    <cfRule type="expression" dxfId="813" priority="15" stopIfTrue="1">
      <formula>MOD(ROW(),2)=0</formula>
    </cfRule>
    <cfRule type="expression" dxfId="812" priority="16" stopIfTrue="1">
      <formula>MOD(ROW(),2)&lt;&gt;0</formula>
    </cfRule>
  </conditionalFormatting>
  <conditionalFormatting sqref="B19">
    <cfRule type="expression" dxfId="811" priority="13" stopIfTrue="1">
      <formula>MOD(ROW(),2)=0</formula>
    </cfRule>
    <cfRule type="expression" dxfId="810" priority="14" stopIfTrue="1">
      <formula>MOD(ROW(),2)&lt;&gt;0</formula>
    </cfRule>
  </conditionalFormatting>
  <conditionalFormatting sqref="A7:A16 A18:A21">
    <cfRule type="expression" dxfId="809" priority="11" stopIfTrue="1">
      <formula>MOD(ROW(),2)=0</formula>
    </cfRule>
    <cfRule type="expression" dxfId="808" priority="12" stopIfTrue="1">
      <formula>MOD(ROW(),2)&lt;&gt;0</formula>
    </cfRule>
  </conditionalFormatting>
  <conditionalFormatting sqref="A17">
    <cfRule type="expression" dxfId="807" priority="9" stopIfTrue="1">
      <formula>MOD(ROW(),2)=0</formula>
    </cfRule>
    <cfRule type="expression" dxfId="806" priority="10" stopIfTrue="1">
      <formula>MOD(ROW(),2)&lt;&gt;0</formula>
    </cfRule>
  </conditionalFormatting>
  <conditionalFormatting sqref="A26:A85">
    <cfRule type="expression" dxfId="805" priority="1" stopIfTrue="1">
      <formula>MOD(ROW(),2)=0</formula>
    </cfRule>
    <cfRule type="expression" dxfId="804" priority="2" stopIfTrue="1">
      <formula>MOD(ROW(),2)&lt;&gt;0</formula>
    </cfRule>
  </conditionalFormatting>
  <conditionalFormatting sqref="B26:E85">
    <cfRule type="expression" dxfId="803" priority="3" stopIfTrue="1">
      <formula>MOD(ROW(),2)=0</formula>
    </cfRule>
    <cfRule type="expression" dxfId="802" priority="4" stopIfTrue="1">
      <formula>MOD(ROW(),2)&lt;&gt;0</formula>
    </cfRule>
  </conditionalFormatting>
  <hyperlinks>
    <hyperlink ref="B24" location="Assumptions!A1" display="Assumptions" xr:uid="{467C5AC3-DB70-4175-8DA9-DE7A1FF0BCE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1"/>
  <dimension ref="A1:I46"/>
  <sheetViews>
    <sheetView showGridLines="0" zoomScale="85" zoomScaleNormal="85" workbookViewId="0">
      <selection activeCell="B17" sqref="B17"/>
    </sheetView>
  </sheetViews>
  <sheetFormatPr defaultColWidth="10" defaultRowHeight="12.5" x14ac:dyDescent="0.25"/>
  <cols>
    <col min="1" max="1" width="31.54296875" style="27" customWidth="1"/>
    <col min="2" max="4" width="22.54296875"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x-219</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290</v>
      </c>
      <c r="C9" s="80"/>
      <c r="D9" s="80"/>
    </row>
    <row r="10" spans="1:9" x14ac:dyDescent="0.25">
      <c r="A10" s="81" t="s">
        <v>2</v>
      </c>
      <c r="B10" s="80" t="s">
        <v>316</v>
      </c>
      <c r="C10" s="80"/>
      <c r="D10" s="80"/>
    </row>
    <row r="11" spans="1:9" x14ac:dyDescent="0.25">
      <c r="A11" s="81" t="s">
        <v>22</v>
      </c>
      <c r="B11" s="80" t="s">
        <v>315</v>
      </c>
      <c r="C11" s="80"/>
      <c r="D11" s="80"/>
    </row>
    <row r="12" spans="1:9" x14ac:dyDescent="0.25">
      <c r="A12" s="81" t="s">
        <v>262</v>
      </c>
      <c r="B12" s="80" t="s">
        <v>314</v>
      </c>
      <c r="C12" s="80"/>
      <c r="D12" s="80"/>
    </row>
    <row r="13" spans="1:9" x14ac:dyDescent="0.25">
      <c r="A13" s="81" t="s">
        <v>52</v>
      </c>
      <c r="B13" s="80">
        <v>0</v>
      </c>
      <c r="C13" s="80"/>
      <c r="D13" s="80"/>
    </row>
    <row r="14" spans="1:9" x14ac:dyDescent="0.25">
      <c r="A14" s="81" t="s">
        <v>17</v>
      </c>
      <c r="B14" s="80">
        <v>219</v>
      </c>
      <c r="C14" s="80"/>
      <c r="D14" s="80"/>
    </row>
    <row r="15" spans="1:9" x14ac:dyDescent="0.25">
      <c r="A15" s="81" t="s">
        <v>53</v>
      </c>
      <c r="B15" s="80" t="s">
        <v>313</v>
      </c>
      <c r="C15" s="80"/>
      <c r="D15" s="80"/>
    </row>
    <row r="16" spans="1:9" x14ac:dyDescent="0.25">
      <c r="A16" s="81" t="s">
        <v>54</v>
      </c>
      <c r="B16" s="80" t="s">
        <v>312</v>
      </c>
      <c r="C16" s="80"/>
      <c r="D16" s="80"/>
    </row>
    <row r="17" spans="1:4" x14ac:dyDescent="0.25">
      <c r="A17" s="81" t="s">
        <v>431</v>
      </c>
      <c r="B17" s="80"/>
      <c r="C17" s="80"/>
      <c r="D17" s="80"/>
    </row>
    <row r="18" spans="1:4" x14ac:dyDescent="0.25">
      <c r="A18" s="81" t="s">
        <v>18</v>
      </c>
      <c r="B18" s="82">
        <v>45071</v>
      </c>
      <c r="C18" s="80"/>
      <c r="D18" s="80"/>
    </row>
    <row r="19" spans="1:4" x14ac:dyDescent="0.25">
      <c r="A19" s="81" t="s">
        <v>19</v>
      </c>
      <c r="B19" s="82">
        <v>45078</v>
      </c>
      <c r="C19" s="80"/>
      <c r="D19" s="80"/>
    </row>
    <row r="20" spans="1:4" x14ac:dyDescent="0.25">
      <c r="A20" s="81" t="s">
        <v>260</v>
      </c>
      <c r="B20" s="80" t="s">
        <v>276</v>
      </c>
      <c r="C20" s="80"/>
      <c r="D20" s="80"/>
    </row>
    <row r="21" spans="1:4" x14ac:dyDescent="0.25">
      <c r="A21" s="81" t="s">
        <v>851</v>
      </c>
      <c r="B21" s="80" t="s">
        <v>803</v>
      </c>
      <c r="C21" s="80"/>
      <c r="D21" s="80"/>
    </row>
    <row r="22" spans="1:4" x14ac:dyDescent="0.25">
      <c r="A22" s="88"/>
    </row>
    <row r="23" spans="1:4" x14ac:dyDescent="0.25">
      <c r="B23" s="88" t="str">
        <f>HYPERLINK("#'Factor List'!A1","Back to Factor List")</f>
        <v>Back to Factor List</v>
      </c>
    </row>
    <row r="24" spans="1:4" x14ac:dyDescent="0.25">
      <c r="B24" s="88" t="s">
        <v>797</v>
      </c>
    </row>
    <row r="26" spans="1:4" ht="26" x14ac:dyDescent="0.25">
      <c r="A26" s="79" t="s">
        <v>268</v>
      </c>
      <c r="B26" s="79" t="s">
        <v>311</v>
      </c>
      <c r="C26" s="79" t="s">
        <v>310</v>
      </c>
      <c r="D26" s="79" t="s">
        <v>309</v>
      </c>
    </row>
    <row r="27" spans="1:4" x14ac:dyDescent="0.25">
      <c r="A27" s="78">
        <v>0</v>
      </c>
      <c r="B27" s="77">
        <v>1</v>
      </c>
      <c r="C27" s="77">
        <v>1</v>
      </c>
      <c r="D27" s="77">
        <v>1</v>
      </c>
    </row>
    <row r="28" spans="1:4" x14ac:dyDescent="0.25">
      <c r="A28" s="78">
        <v>1</v>
      </c>
      <c r="B28" s="77">
        <v>1.05</v>
      </c>
      <c r="C28" s="77">
        <v>1.05</v>
      </c>
      <c r="D28" s="77">
        <v>1.02</v>
      </c>
    </row>
    <row r="29" spans="1:4" x14ac:dyDescent="0.25">
      <c r="A29" s="78">
        <v>2</v>
      </c>
      <c r="B29" s="77">
        <v>1.1000000000000001</v>
      </c>
      <c r="C29" s="77">
        <v>1.1000000000000001</v>
      </c>
      <c r="D29" s="77">
        <v>1.03</v>
      </c>
    </row>
    <row r="30" spans="1:4" x14ac:dyDescent="0.25">
      <c r="A30" s="78">
        <v>3</v>
      </c>
      <c r="B30" s="77">
        <v>1.1599999999999999</v>
      </c>
      <c r="C30" s="77">
        <v>1.1599999999999999</v>
      </c>
      <c r="D30" s="77">
        <v>1.05</v>
      </c>
    </row>
    <row r="31" spans="1:4" x14ac:dyDescent="0.25">
      <c r="A31" s="78">
        <v>4</v>
      </c>
      <c r="B31" s="77">
        <v>1.21</v>
      </c>
      <c r="C31" s="77">
        <v>1.21</v>
      </c>
      <c r="D31" s="77">
        <v>1.07</v>
      </c>
    </row>
    <row r="32" spans="1:4" x14ac:dyDescent="0.25">
      <c r="A32" s="78">
        <v>5</v>
      </c>
      <c r="B32" s="77">
        <v>1.26</v>
      </c>
      <c r="C32" s="77">
        <v>1.26</v>
      </c>
      <c r="D32" s="77">
        <v>1.0900000000000001</v>
      </c>
    </row>
    <row r="44" ht="39.65" customHeight="1" x14ac:dyDescent="0.25"/>
    <row r="46" ht="27.65" customHeight="1" x14ac:dyDescent="0.25"/>
  </sheetData>
  <sheetProtection algorithmName="SHA-512" hashValue="D5ExalWvWSxEsJR+/JYe4yrZhryU189EZ+X6iMYg149k6ZCFZ4lSvq3Q+cUyyJbWPZSSFbO0HxyNtuGrl0K6Ag==" saltValue="utmKnRlFPct9R+xjz4c1jQ==" spinCount="100000" sheet="1" objects="1" scenarios="1"/>
  <conditionalFormatting sqref="A26:A32">
    <cfRule type="expression" dxfId="801" priority="11" stopIfTrue="1">
      <formula>MOD(ROW(),2)=0</formula>
    </cfRule>
    <cfRule type="expression" dxfId="800" priority="12" stopIfTrue="1">
      <formula>MOD(ROW(),2)&lt;&gt;0</formula>
    </cfRule>
  </conditionalFormatting>
  <conditionalFormatting sqref="B26:D26">
    <cfRule type="expression" dxfId="799" priority="13" stopIfTrue="1">
      <formula>MOD(ROW(),2)=0</formula>
    </cfRule>
    <cfRule type="expression" dxfId="798" priority="14" stopIfTrue="1">
      <formula>MOD(ROW(),2)&lt;&gt;0</formula>
    </cfRule>
  </conditionalFormatting>
  <conditionalFormatting sqref="A6 A8:A21">
    <cfRule type="expression" dxfId="797" priority="15" stopIfTrue="1">
      <formula>MOD(ROW(),2)=0</formula>
    </cfRule>
    <cfRule type="expression" dxfId="796" priority="16" stopIfTrue="1">
      <formula>MOD(ROW(),2)&lt;&gt;0</formula>
    </cfRule>
  </conditionalFormatting>
  <conditionalFormatting sqref="B6:D16 C17:D18 C20:D21">
    <cfRule type="expression" dxfId="795" priority="17" stopIfTrue="1">
      <formula>MOD(ROW(),2)=0</formula>
    </cfRule>
    <cfRule type="expression" dxfId="794" priority="18" stopIfTrue="1">
      <formula>MOD(ROW(),2)&lt;&gt;0</formula>
    </cfRule>
  </conditionalFormatting>
  <conditionalFormatting sqref="B17:B18 B20:B21">
    <cfRule type="expression" dxfId="793" priority="9" stopIfTrue="1">
      <formula>MOD(ROW(),2)=0</formula>
    </cfRule>
    <cfRule type="expression" dxfId="792" priority="10" stopIfTrue="1">
      <formula>MOD(ROW(),2)&lt;&gt;0</formula>
    </cfRule>
  </conditionalFormatting>
  <conditionalFormatting sqref="A7">
    <cfRule type="expression" dxfId="791" priority="7" stopIfTrue="1">
      <formula>MOD(ROW(),2)=0</formula>
    </cfRule>
    <cfRule type="expression" dxfId="790" priority="8" stopIfTrue="1">
      <formula>MOD(ROW(),2)&lt;&gt;0</formula>
    </cfRule>
  </conditionalFormatting>
  <conditionalFormatting sqref="B27:D32">
    <cfRule type="expression" dxfId="789" priority="5" stopIfTrue="1">
      <formula>MOD(ROW(),2)=0</formula>
    </cfRule>
    <cfRule type="expression" dxfId="788" priority="6" stopIfTrue="1">
      <formula>MOD(ROW(),2)&lt;&gt;0</formula>
    </cfRule>
  </conditionalFormatting>
  <conditionalFormatting sqref="C19:D19">
    <cfRule type="expression" dxfId="787" priority="3" stopIfTrue="1">
      <formula>MOD(ROW(),2)=0</formula>
    </cfRule>
    <cfRule type="expression" dxfId="786" priority="4" stopIfTrue="1">
      <formula>MOD(ROW(),2)&lt;&gt;0</formula>
    </cfRule>
  </conditionalFormatting>
  <conditionalFormatting sqref="B19">
    <cfRule type="expression" dxfId="785" priority="1" stopIfTrue="1">
      <formula>MOD(ROW(),2)=0</formula>
    </cfRule>
    <cfRule type="expression" dxfId="784" priority="2" stopIfTrue="1">
      <formula>MOD(ROW(),2)&lt;&gt;0</formula>
    </cfRule>
  </conditionalFormatting>
  <hyperlinks>
    <hyperlink ref="B24" location="Assumptions!A1" display="Assumptions" xr:uid="{0D978E59-ADCE-4D95-B964-5664B512221C}"/>
  </hyperlinks>
  <pageMargins left="0.74803149606299213" right="0.74803149606299213" top="0.98425196850393704" bottom="0.98425196850393704" header="0.51181102362204722" footer="0.51181102362204722"/>
  <pageSetup paperSize="9" orientation="landscape"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dimension ref="A1:I72"/>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Pensioner CE - x-301</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81" t="s">
        <v>275</v>
      </c>
      <c r="B7" s="80" t="s">
        <v>48</v>
      </c>
      <c r="C7" s="80"/>
      <c r="D7" s="80"/>
      <c r="E7" s="80"/>
    </row>
    <row r="8" spans="1:9" x14ac:dyDescent="0.25">
      <c r="A8" s="81" t="s">
        <v>49</v>
      </c>
      <c r="B8" s="80" t="s">
        <v>274</v>
      </c>
      <c r="C8" s="80"/>
      <c r="D8" s="80"/>
      <c r="E8" s="80"/>
    </row>
    <row r="9" spans="1:9" x14ac:dyDescent="0.25">
      <c r="A9" s="81" t="s">
        <v>16</v>
      </c>
      <c r="B9" s="80" t="s">
        <v>324</v>
      </c>
      <c r="C9" s="80"/>
      <c r="D9" s="80"/>
      <c r="E9" s="80"/>
    </row>
    <row r="10" spans="1:9" x14ac:dyDescent="0.25">
      <c r="A10" s="81" t="s">
        <v>2</v>
      </c>
      <c r="B10" s="80" t="s">
        <v>323</v>
      </c>
      <c r="C10" s="80"/>
      <c r="D10" s="80"/>
      <c r="E10" s="80"/>
    </row>
    <row r="11" spans="1:9" x14ac:dyDescent="0.25">
      <c r="A11" s="81" t="s">
        <v>22</v>
      </c>
      <c r="B11" s="80" t="s">
        <v>288</v>
      </c>
      <c r="C11" s="80"/>
      <c r="D11" s="80"/>
      <c r="E11" s="80"/>
    </row>
    <row r="12" spans="1:9" x14ac:dyDescent="0.25">
      <c r="A12" s="81" t="s">
        <v>262</v>
      </c>
      <c r="B12" s="80" t="s">
        <v>287</v>
      </c>
      <c r="C12" s="80"/>
      <c r="D12" s="80"/>
      <c r="E12" s="80"/>
    </row>
    <row r="13" spans="1:9" x14ac:dyDescent="0.25">
      <c r="A13" s="81" t="s">
        <v>52</v>
      </c>
      <c r="B13" s="80">
        <v>0</v>
      </c>
      <c r="C13" s="80"/>
      <c r="D13" s="80"/>
      <c r="E13" s="80"/>
    </row>
    <row r="14" spans="1:9" x14ac:dyDescent="0.25">
      <c r="A14" s="81" t="s">
        <v>17</v>
      </c>
      <c r="B14" s="80">
        <v>301</v>
      </c>
      <c r="C14" s="80"/>
      <c r="D14" s="80"/>
      <c r="E14" s="80"/>
    </row>
    <row r="15" spans="1:9" x14ac:dyDescent="0.25">
      <c r="A15" s="81" t="s">
        <v>53</v>
      </c>
      <c r="B15" s="80" t="s">
        <v>322</v>
      </c>
      <c r="C15" s="80"/>
      <c r="D15" s="80"/>
      <c r="E15" s="80"/>
    </row>
    <row r="16" spans="1:9" x14ac:dyDescent="0.25">
      <c r="A16" s="81" t="s">
        <v>54</v>
      </c>
      <c r="B16" s="80" t="s">
        <v>321</v>
      </c>
      <c r="C16" s="80"/>
      <c r="D16" s="80"/>
      <c r="E16" s="80"/>
    </row>
    <row r="17" spans="1:5" x14ac:dyDescent="0.25">
      <c r="A17" s="81" t="s">
        <v>431</v>
      </c>
      <c r="B17" s="80"/>
      <c r="C17" s="80"/>
      <c r="D17" s="80"/>
      <c r="E17" s="80"/>
    </row>
    <row r="18" spans="1:5" x14ac:dyDescent="0.25">
      <c r="A18" s="81" t="s">
        <v>18</v>
      </c>
      <c r="B18" s="82">
        <v>45071</v>
      </c>
      <c r="C18" s="80"/>
      <c r="D18" s="80"/>
      <c r="E18" s="80"/>
    </row>
    <row r="19" spans="1:5" x14ac:dyDescent="0.25">
      <c r="A19" s="81" t="s">
        <v>19</v>
      </c>
      <c r="B19" s="82">
        <v>45078</v>
      </c>
      <c r="C19" s="80"/>
      <c r="D19" s="80"/>
      <c r="E19" s="80"/>
    </row>
    <row r="20" spans="1:5" x14ac:dyDescent="0.25">
      <c r="A20" s="81" t="s">
        <v>260</v>
      </c>
      <c r="B20" s="80" t="s">
        <v>276</v>
      </c>
      <c r="C20" s="80"/>
      <c r="D20" s="80"/>
      <c r="E20" s="80"/>
    </row>
    <row r="21" spans="1:5" x14ac:dyDescent="0.25">
      <c r="A21" s="81" t="s">
        <v>851</v>
      </c>
      <c r="B21" s="80"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39" x14ac:dyDescent="0.25">
      <c r="A26" s="96" t="s">
        <v>284</v>
      </c>
      <c r="B26" s="96" t="s">
        <v>320</v>
      </c>
      <c r="C26" s="96" t="s">
        <v>319</v>
      </c>
      <c r="D26" s="96" t="s">
        <v>318</v>
      </c>
      <c r="E26" s="96" t="s">
        <v>317</v>
      </c>
    </row>
    <row r="27" spans="1:5" x14ac:dyDescent="0.25">
      <c r="A27" s="97">
        <v>55</v>
      </c>
      <c r="B27" s="98">
        <v>24.92</v>
      </c>
      <c r="C27" s="98">
        <v>2.21</v>
      </c>
      <c r="D27" s="98"/>
      <c r="E27" s="98">
        <v>0</v>
      </c>
    </row>
    <row r="28" spans="1:5" x14ac:dyDescent="0.25">
      <c r="A28" s="97">
        <v>56</v>
      </c>
      <c r="B28" s="98">
        <v>24.35</v>
      </c>
      <c r="C28" s="98">
        <v>2.23</v>
      </c>
      <c r="D28" s="98"/>
      <c r="E28" s="98">
        <v>0</v>
      </c>
    </row>
    <row r="29" spans="1:5" x14ac:dyDescent="0.25">
      <c r="A29" s="97">
        <v>57</v>
      </c>
      <c r="B29" s="98">
        <v>23.77</v>
      </c>
      <c r="C29" s="98">
        <v>2.2400000000000002</v>
      </c>
      <c r="D29" s="98"/>
      <c r="E29" s="98">
        <v>0</v>
      </c>
    </row>
    <row r="30" spans="1:5" x14ac:dyDescent="0.25">
      <c r="A30" s="97">
        <v>58</v>
      </c>
      <c r="B30" s="98">
        <v>23.18</v>
      </c>
      <c r="C30" s="98">
        <v>2.25</v>
      </c>
      <c r="D30" s="98"/>
      <c r="E30" s="98">
        <v>0</v>
      </c>
    </row>
    <row r="31" spans="1:5" x14ac:dyDescent="0.25">
      <c r="A31" s="97">
        <v>59</v>
      </c>
      <c r="B31" s="98">
        <v>22.6</v>
      </c>
      <c r="C31" s="98">
        <v>2.2599999999999998</v>
      </c>
      <c r="D31" s="98"/>
      <c r="E31" s="98">
        <v>0</v>
      </c>
    </row>
    <row r="32" spans="1:5" x14ac:dyDescent="0.25">
      <c r="A32" s="97">
        <v>60</v>
      </c>
      <c r="B32" s="98">
        <v>22</v>
      </c>
      <c r="C32" s="98">
        <v>2.27</v>
      </c>
      <c r="D32" s="98"/>
      <c r="E32" s="98">
        <v>0</v>
      </c>
    </row>
    <row r="33" spans="1:5" x14ac:dyDescent="0.25">
      <c r="A33" s="97">
        <v>61</v>
      </c>
      <c r="B33" s="98">
        <v>21.41</v>
      </c>
      <c r="C33" s="98">
        <v>2.2799999999999998</v>
      </c>
      <c r="D33" s="98"/>
      <c r="E33" s="98">
        <v>0</v>
      </c>
    </row>
    <row r="34" spans="1:5" x14ac:dyDescent="0.25">
      <c r="A34" s="97">
        <v>62</v>
      </c>
      <c r="B34" s="98">
        <v>20.81</v>
      </c>
      <c r="C34" s="98">
        <v>2.2799999999999998</v>
      </c>
      <c r="D34" s="98"/>
      <c r="E34" s="98">
        <v>0</v>
      </c>
    </row>
    <row r="35" spans="1:5" x14ac:dyDescent="0.25">
      <c r="A35" s="97">
        <v>63</v>
      </c>
      <c r="B35" s="98">
        <v>20.22</v>
      </c>
      <c r="C35" s="98">
        <v>2.2799999999999998</v>
      </c>
      <c r="D35" s="98"/>
      <c r="E35" s="98">
        <v>0</v>
      </c>
    </row>
    <row r="36" spans="1:5" x14ac:dyDescent="0.25">
      <c r="A36" s="97">
        <v>64</v>
      </c>
      <c r="B36" s="98">
        <v>19.62</v>
      </c>
      <c r="C36" s="98">
        <v>2.2799999999999998</v>
      </c>
      <c r="D36" s="98"/>
      <c r="E36" s="98">
        <v>0</v>
      </c>
    </row>
    <row r="37" spans="1:5" x14ac:dyDescent="0.25">
      <c r="A37" s="97">
        <v>65</v>
      </c>
      <c r="B37" s="98">
        <v>18.989999999999998</v>
      </c>
      <c r="C37" s="98">
        <v>2.27</v>
      </c>
      <c r="D37" s="98"/>
      <c r="E37" s="98"/>
    </row>
    <row r="38" spans="1:5" x14ac:dyDescent="0.25">
      <c r="A38" s="97">
        <v>66</v>
      </c>
      <c r="B38" s="98">
        <v>18.309999999999999</v>
      </c>
      <c r="C38" s="98">
        <v>2.27</v>
      </c>
      <c r="D38" s="98"/>
      <c r="E38" s="98"/>
    </row>
    <row r="39" spans="1:5" x14ac:dyDescent="0.25">
      <c r="A39" s="97">
        <v>67</v>
      </c>
      <c r="B39" s="98">
        <v>17.64</v>
      </c>
      <c r="C39" s="98">
        <v>2.2599999999999998</v>
      </c>
      <c r="D39" s="98"/>
      <c r="E39" s="98"/>
    </row>
    <row r="40" spans="1:5" x14ac:dyDescent="0.25">
      <c r="A40" s="97">
        <v>68</v>
      </c>
      <c r="B40" s="98">
        <v>16.96</v>
      </c>
      <c r="C40" s="98">
        <v>2.2400000000000002</v>
      </c>
      <c r="D40" s="98"/>
      <c r="E40" s="98"/>
    </row>
    <row r="41" spans="1:5" x14ac:dyDescent="0.25">
      <c r="A41" s="97">
        <v>69</v>
      </c>
      <c r="B41" s="98">
        <v>16.28</v>
      </c>
      <c r="C41" s="98">
        <v>2.11</v>
      </c>
      <c r="D41" s="98">
        <v>3.14</v>
      </c>
      <c r="E41" s="98"/>
    </row>
    <row r="42" spans="1:5" x14ac:dyDescent="0.25">
      <c r="A42" s="97">
        <v>70</v>
      </c>
      <c r="B42" s="98">
        <v>15.6</v>
      </c>
      <c r="C42" s="98">
        <v>1.98</v>
      </c>
      <c r="D42" s="98">
        <v>2.92</v>
      </c>
      <c r="E42" s="98"/>
    </row>
    <row r="43" spans="1:5" x14ac:dyDescent="0.25">
      <c r="A43" s="97">
        <v>71</v>
      </c>
      <c r="B43" s="98">
        <v>14.92</v>
      </c>
      <c r="C43" s="98">
        <v>1.96</v>
      </c>
      <c r="D43" s="98">
        <v>2.72</v>
      </c>
      <c r="E43" s="98"/>
    </row>
    <row r="44" spans="1:5" x14ac:dyDescent="0.25">
      <c r="A44" s="97">
        <v>72</v>
      </c>
      <c r="B44" s="98">
        <v>14.25</v>
      </c>
      <c r="C44" s="98">
        <v>1.94</v>
      </c>
      <c r="D44" s="98">
        <v>2.52</v>
      </c>
      <c r="E44" s="98"/>
    </row>
    <row r="45" spans="1:5" x14ac:dyDescent="0.25">
      <c r="A45" s="97">
        <v>73</v>
      </c>
      <c r="B45" s="98">
        <v>13.59</v>
      </c>
      <c r="C45" s="98">
        <v>1.92</v>
      </c>
      <c r="D45" s="98">
        <v>2.33</v>
      </c>
      <c r="E45" s="98"/>
    </row>
    <row r="46" spans="1:5" x14ac:dyDescent="0.25">
      <c r="A46" s="97">
        <v>74</v>
      </c>
      <c r="B46" s="98">
        <v>12.94</v>
      </c>
      <c r="C46" s="98">
        <v>1.77</v>
      </c>
      <c r="D46" s="98">
        <v>2.13</v>
      </c>
      <c r="E46" s="98"/>
    </row>
    <row r="47" spans="1:5" x14ac:dyDescent="0.25">
      <c r="A47" s="97">
        <v>75</v>
      </c>
      <c r="B47" s="98">
        <v>12.3</v>
      </c>
      <c r="C47" s="98">
        <v>1.63</v>
      </c>
      <c r="D47" s="98">
        <v>1.94</v>
      </c>
      <c r="E47" s="98"/>
    </row>
    <row r="48" spans="1:5" x14ac:dyDescent="0.25">
      <c r="A48" s="97">
        <v>76</v>
      </c>
      <c r="B48" s="98">
        <v>11.67</v>
      </c>
      <c r="C48" s="98">
        <v>1.6</v>
      </c>
      <c r="D48" s="98">
        <v>1.78</v>
      </c>
      <c r="E48" s="98"/>
    </row>
    <row r="49" spans="1:5" x14ac:dyDescent="0.25">
      <c r="A49" s="97">
        <v>77</v>
      </c>
      <c r="B49" s="98">
        <v>11.05</v>
      </c>
      <c r="C49" s="98">
        <v>1.58</v>
      </c>
      <c r="D49" s="98">
        <v>1.62</v>
      </c>
      <c r="E49" s="98"/>
    </row>
    <row r="50" spans="1:5" x14ac:dyDescent="0.25">
      <c r="A50" s="97">
        <v>78</v>
      </c>
      <c r="B50" s="98">
        <v>10.44</v>
      </c>
      <c r="C50" s="98">
        <v>1.54</v>
      </c>
      <c r="D50" s="98">
        <v>1.47</v>
      </c>
      <c r="E50" s="98"/>
    </row>
    <row r="51" spans="1:5" x14ac:dyDescent="0.25">
      <c r="A51" s="97">
        <v>79</v>
      </c>
      <c r="B51" s="98">
        <v>9.83</v>
      </c>
      <c r="C51" s="98">
        <v>1.37</v>
      </c>
      <c r="D51" s="98">
        <v>1.31</v>
      </c>
      <c r="E51" s="98"/>
    </row>
    <row r="52" spans="1:5" x14ac:dyDescent="0.25">
      <c r="A52" s="97">
        <v>80</v>
      </c>
      <c r="B52" s="98">
        <v>9.24</v>
      </c>
      <c r="C52" s="98">
        <v>1.2</v>
      </c>
      <c r="D52" s="98">
        <v>1.17</v>
      </c>
      <c r="E52" s="98"/>
    </row>
    <row r="53" spans="1:5" x14ac:dyDescent="0.25">
      <c r="A53" s="97">
        <v>81</v>
      </c>
      <c r="B53" s="98">
        <v>8.67</v>
      </c>
      <c r="C53" s="98">
        <v>1.17</v>
      </c>
      <c r="D53" s="98">
        <v>1.05</v>
      </c>
      <c r="E53" s="98"/>
    </row>
    <row r="54" spans="1:5" x14ac:dyDescent="0.25">
      <c r="A54" s="97">
        <v>82</v>
      </c>
      <c r="B54" s="98">
        <v>8.11</v>
      </c>
      <c r="C54" s="98">
        <v>1.1299999999999999</v>
      </c>
      <c r="D54" s="98">
        <v>0.94</v>
      </c>
      <c r="E54" s="98"/>
    </row>
    <row r="55" spans="1:5" x14ac:dyDescent="0.25">
      <c r="A55" s="97">
        <v>83</v>
      </c>
      <c r="B55" s="98">
        <v>7.57</v>
      </c>
      <c r="C55" s="98">
        <v>1.1000000000000001</v>
      </c>
      <c r="D55" s="98">
        <v>0.84</v>
      </c>
      <c r="E55" s="98"/>
    </row>
    <row r="56" spans="1:5" x14ac:dyDescent="0.25">
      <c r="A56" s="97">
        <v>84</v>
      </c>
      <c r="B56" s="98">
        <v>7.05</v>
      </c>
      <c r="C56" s="98">
        <v>0.94</v>
      </c>
      <c r="D56" s="98">
        <v>0.73</v>
      </c>
      <c r="E56" s="98"/>
    </row>
    <row r="57" spans="1:5" x14ac:dyDescent="0.25">
      <c r="A57" s="97">
        <v>85</v>
      </c>
      <c r="B57" s="98">
        <v>6.55</v>
      </c>
      <c r="C57" s="98">
        <v>0.78</v>
      </c>
      <c r="D57" s="98">
        <v>0.63</v>
      </c>
      <c r="E57" s="98"/>
    </row>
    <row r="58" spans="1:5" x14ac:dyDescent="0.25">
      <c r="A58" s="97">
        <v>86</v>
      </c>
      <c r="B58" s="98">
        <v>6.07</v>
      </c>
      <c r="C58" s="98">
        <v>0.75</v>
      </c>
      <c r="D58" s="98">
        <v>0.55000000000000004</v>
      </c>
      <c r="E58" s="98"/>
    </row>
    <row r="59" spans="1:5" x14ac:dyDescent="0.25">
      <c r="A59" s="97">
        <v>87</v>
      </c>
      <c r="B59" s="98">
        <v>5.62</v>
      </c>
      <c r="C59" s="98">
        <v>0.71</v>
      </c>
      <c r="D59" s="98">
        <v>0.49</v>
      </c>
      <c r="E59" s="98"/>
    </row>
    <row r="60" spans="1:5" x14ac:dyDescent="0.25">
      <c r="A60" s="97">
        <v>88</v>
      </c>
      <c r="B60" s="98">
        <v>5.2</v>
      </c>
      <c r="C60" s="98">
        <v>0.68</v>
      </c>
      <c r="D60" s="98">
        <v>0.43</v>
      </c>
      <c r="E60" s="98"/>
    </row>
    <row r="61" spans="1:5" x14ac:dyDescent="0.25">
      <c r="A61" s="97">
        <v>89</v>
      </c>
      <c r="B61" s="98">
        <v>4.8</v>
      </c>
      <c r="C61" s="98">
        <v>0.54</v>
      </c>
      <c r="D61" s="98">
        <v>0.36</v>
      </c>
      <c r="E61" s="98"/>
    </row>
    <row r="62" spans="1:5" x14ac:dyDescent="0.25">
      <c r="A62" s="97">
        <v>90</v>
      </c>
      <c r="B62" s="98">
        <v>4.43</v>
      </c>
      <c r="C62" s="98">
        <v>0.41</v>
      </c>
      <c r="D62" s="98">
        <v>0.3</v>
      </c>
      <c r="E62" s="98"/>
    </row>
    <row r="63" spans="1:5" x14ac:dyDescent="0.25">
      <c r="A63" s="97">
        <v>91</v>
      </c>
      <c r="B63" s="98">
        <v>4.09</v>
      </c>
      <c r="C63" s="98">
        <v>0.39</v>
      </c>
      <c r="D63" s="98">
        <v>0.26</v>
      </c>
      <c r="E63" s="98"/>
    </row>
    <row r="64" spans="1:5" x14ac:dyDescent="0.25">
      <c r="A64" s="97">
        <v>92</v>
      </c>
      <c r="B64" s="98">
        <v>3.77</v>
      </c>
      <c r="C64" s="98">
        <v>0.37</v>
      </c>
      <c r="D64" s="98">
        <v>0.23</v>
      </c>
      <c r="E64" s="98"/>
    </row>
    <row r="65" spans="1:5" x14ac:dyDescent="0.25">
      <c r="A65" s="97">
        <v>93</v>
      </c>
      <c r="B65" s="98">
        <v>3.49</v>
      </c>
      <c r="C65" s="98">
        <v>0.34</v>
      </c>
      <c r="D65" s="98">
        <v>0.2</v>
      </c>
      <c r="E65" s="98"/>
    </row>
    <row r="66" spans="1:5" x14ac:dyDescent="0.25">
      <c r="A66" s="97">
        <v>94</v>
      </c>
      <c r="B66" s="98">
        <v>3.23</v>
      </c>
      <c r="C66" s="98">
        <v>0.32</v>
      </c>
      <c r="D66" s="98">
        <v>0.17</v>
      </c>
      <c r="E66" s="98"/>
    </row>
    <row r="67" spans="1:5" x14ac:dyDescent="0.25">
      <c r="A67" s="97">
        <v>95</v>
      </c>
      <c r="B67" s="98">
        <v>2.99</v>
      </c>
      <c r="C67" s="98">
        <v>0.3</v>
      </c>
      <c r="D67" s="98">
        <v>0.15</v>
      </c>
      <c r="E67" s="98"/>
    </row>
    <row r="68" spans="1:5" x14ac:dyDescent="0.25">
      <c r="A68" s="97">
        <v>96</v>
      </c>
      <c r="B68" s="98">
        <v>2.78</v>
      </c>
      <c r="C68" s="98">
        <v>0.28000000000000003</v>
      </c>
      <c r="D68" s="98">
        <v>0.13</v>
      </c>
      <c r="E68" s="98"/>
    </row>
    <row r="69" spans="1:5" x14ac:dyDescent="0.25">
      <c r="A69" s="97">
        <v>97</v>
      </c>
      <c r="B69" s="98">
        <v>2.6</v>
      </c>
      <c r="C69" s="98">
        <v>0.26</v>
      </c>
      <c r="D69" s="98">
        <v>0.12</v>
      </c>
      <c r="E69" s="98"/>
    </row>
    <row r="70" spans="1:5" x14ac:dyDescent="0.25">
      <c r="A70" s="97">
        <v>98</v>
      </c>
      <c r="B70" s="98">
        <v>2.44</v>
      </c>
      <c r="C70" s="98">
        <v>0.25</v>
      </c>
      <c r="D70" s="98">
        <v>0.11</v>
      </c>
      <c r="E70" s="98"/>
    </row>
    <row r="71" spans="1:5" x14ac:dyDescent="0.25">
      <c r="A71" s="97">
        <v>99</v>
      </c>
      <c r="B71" s="98">
        <v>2.31</v>
      </c>
      <c r="C71" s="98">
        <v>0.23</v>
      </c>
      <c r="D71" s="98">
        <v>0.1</v>
      </c>
      <c r="E71" s="98"/>
    </row>
    <row r="72" spans="1:5" x14ac:dyDescent="0.25">
      <c r="A72" s="97">
        <v>100</v>
      </c>
      <c r="B72" s="98">
        <v>2.21</v>
      </c>
      <c r="C72" s="98">
        <v>0.22</v>
      </c>
      <c r="D72" s="98">
        <v>0.09</v>
      </c>
      <c r="E72" s="98"/>
    </row>
  </sheetData>
  <sheetProtection algorithmName="SHA-512" hashValue="IB1UsuSD/U6w5g9Tc5lGGA/O1iI5Et2JBj77cc0Eo6ZDEPpZSnN0ocBeZe0Xlev207sLTw6ftMdNrbwCLBjbrw==" saltValue="N1bOrqG0Uz9PoLPu15kGLQ==" spinCount="100000" sheet="1" objects="1" scenarios="1"/>
  <conditionalFormatting sqref="A6 A8:A21">
    <cfRule type="expression" dxfId="783" priority="21" stopIfTrue="1">
      <formula>MOD(ROW(),2)=0</formula>
    </cfRule>
    <cfRule type="expression" dxfId="782" priority="22" stopIfTrue="1">
      <formula>MOD(ROW(),2)&lt;&gt;0</formula>
    </cfRule>
  </conditionalFormatting>
  <conditionalFormatting sqref="B6:E17 C18:E21">
    <cfRule type="expression" dxfId="781" priority="23" stopIfTrue="1">
      <formula>MOD(ROW(),2)=0</formula>
    </cfRule>
    <cfRule type="expression" dxfId="780" priority="24" stopIfTrue="1">
      <formula>MOD(ROW(),2)&lt;&gt;0</formula>
    </cfRule>
  </conditionalFormatting>
  <conditionalFormatting sqref="A7">
    <cfRule type="expression" dxfId="779" priority="13" stopIfTrue="1">
      <formula>MOD(ROW(),2)=0</formula>
    </cfRule>
    <cfRule type="expression" dxfId="778" priority="14" stopIfTrue="1">
      <formula>MOD(ROW(),2)&lt;&gt;0</formula>
    </cfRule>
  </conditionalFormatting>
  <conditionalFormatting sqref="A26:A72">
    <cfRule type="expression" dxfId="777" priority="3" stopIfTrue="1">
      <formula>MOD(ROW(),2)=0</formula>
    </cfRule>
    <cfRule type="expression" dxfId="776" priority="4" stopIfTrue="1">
      <formula>MOD(ROW(),2)&lt;&gt;0</formula>
    </cfRule>
  </conditionalFormatting>
  <conditionalFormatting sqref="B26:E72">
    <cfRule type="expression" dxfId="775" priority="5" stopIfTrue="1">
      <formula>MOD(ROW(),2)=0</formula>
    </cfRule>
    <cfRule type="expression" dxfId="774" priority="6" stopIfTrue="1">
      <formula>MOD(ROW(),2)&lt;&gt;0</formula>
    </cfRule>
  </conditionalFormatting>
  <conditionalFormatting sqref="B18:B21">
    <cfRule type="expression" dxfId="773" priority="1" stopIfTrue="1">
      <formula>MOD(ROW(),2)=0</formula>
    </cfRule>
    <cfRule type="expression" dxfId="772" priority="2" stopIfTrue="1">
      <formula>MOD(ROW(),2)&lt;&gt;0</formula>
    </cfRule>
  </conditionalFormatting>
  <hyperlinks>
    <hyperlink ref="B24" location="Assumptions!A1" display="Assumptions" xr:uid="{E7837DB5-4FF6-456F-BB52-8B34FDCE893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dimension ref="A1:I72"/>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Pensioner CE - x-302</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81" t="s">
        <v>275</v>
      </c>
      <c r="B7" s="80" t="s">
        <v>48</v>
      </c>
      <c r="C7" s="80"/>
      <c r="D7" s="80"/>
      <c r="E7" s="80"/>
    </row>
    <row r="8" spans="1:9" x14ac:dyDescent="0.25">
      <c r="A8" s="81" t="s">
        <v>49</v>
      </c>
      <c r="B8" s="80" t="s">
        <v>274</v>
      </c>
      <c r="C8" s="80"/>
      <c r="D8" s="80"/>
      <c r="E8" s="80"/>
    </row>
    <row r="9" spans="1:9" x14ac:dyDescent="0.25">
      <c r="A9" s="81" t="s">
        <v>16</v>
      </c>
      <c r="B9" s="80" t="s">
        <v>324</v>
      </c>
      <c r="C9" s="80"/>
      <c r="D9" s="80"/>
      <c r="E9" s="80"/>
    </row>
    <row r="10" spans="1:9" x14ac:dyDescent="0.25">
      <c r="A10" s="81" t="s">
        <v>2</v>
      </c>
      <c r="B10" s="80" t="s">
        <v>323</v>
      </c>
      <c r="C10" s="80"/>
      <c r="D10" s="80"/>
      <c r="E10" s="80"/>
    </row>
    <row r="11" spans="1:9" x14ac:dyDescent="0.25">
      <c r="A11" s="81" t="s">
        <v>22</v>
      </c>
      <c r="B11" s="80" t="s">
        <v>293</v>
      </c>
      <c r="C11" s="80"/>
      <c r="D11" s="80"/>
      <c r="E11" s="80"/>
    </row>
    <row r="12" spans="1:9" x14ac:dyDescent="0.25">
      <c r="A12" s="81" t="s">
        <v>262</v>
      </c>
      <c r="B12" s="80" t="s">
        <v>287</v>
      </c>
      <c r="C12" s="80"/>
      <c r="D12" s="80"/>
      <c r="E12" s="80"/>
    </row>
    <row r="13" spans="1:9" x14ac:dyDescent="0.25">
      <c r="A13" s="81" t="s">
        <v>52</v>
      </c>
      <c r="B13" s="80">
        <v>0</v>
      </c>
      <c r="C13" s="80"/>
      <c r="D13" s="80"/>
      <c r="E13" s="80"/>
    </row>
    <row r="14" spans="1:9" x14ac:dyDescent="0.25">
      <c r="A14" s="81" t="s">
        <v>17</v>
      </c>
      <c r="B14" s="80">
        <v>302</v>
      </c>
      <c r="C14" s="80"/>
      <c r="D14" s="80"/>
      <c r="E14" s="80"/>
    </row>
    <row r="15" spans="1:9" x14ac:dyDescent="0.25">
      <c r="A15" s="81" t="s">
        <v>53</v>
      </c>
      <c r="B15" s="80" t="s">
        <v>326</v>
      </c>
      <c r="C15" s="80"/>
      <c r="D15" s="80"/>
      <c r="E15" s="80"/>
    </row>
    <row r="16" spans="1:9" x14ac:dyDescent="0.25">
      <c r="A16" s="81" t="s">
        <v>54</v>
      </c>
      <c r="B16" s="80" t="s">
        <v>325</v>
      </c>
      <c r="C16" s="80"/>
      <c r="D16" s="80"/>
      <c r="E16" s="80"/>
    </row>
    <row r="17" spans="1:5" x14ac:dyDescent="0.25">
      <c r="A17" s="81" t="s">
        <v>431</v>
      </c>
      <c r="B17" s="80"/>
      <c r="C17" s="80"/>
      <c r="D17" s="80"/>
      <c r="E17" s="80"/>
    </row>
    <row r="18" spans="1:5" x14ac:dyDescent="0.25">
      <c r="A18" s="81" t="s">
        <v>18</v>
      </c>
      <c r="B18" s="82">
        <v>45071</v>
      </c>
      <c r="C18" s="80"/>
      <c r="D18" s="80"/>
      <c r="E18" s="80"/>
    </row>
    <row r="19" spans="1:5" x14ac:dyDescent="0.25">
      <c r="A19" s="81" t="s">
        <v>19</v>
      </c>
      <c r="B19" s="82">
        <v>45078</v>
      </c>
      <c r="C19" s="80"/>
      <c r="D19" s="80"/>
      <c r="E19" s="80"/>
    </row>
    <row r="20" spans="1:5" x14ac:dyDescent="0.25">
      <c r="A20" s="81" t="s">
        <v>260</v>
      </c>
      <c r="B20" s="80" t="s">
        <v>276</v>
      </c>
      <c r="C20" s="80"/>
      <c r="D20" s="80"/>
      <c r="E20" s="80"/>
    </row>
    <row r="21" spans="1:5" x14ac:dyDescent="0.25">
      <c r="A21" s="81" t="s">
        <v>851</v>
      </c>
      <c r="B21" s="80"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39" x14ac:dyDescent="0.25">
      <c r="A26" s="96" t="s">
        <v>284</v>
      </c>
      <c r="B26" s="96" t="s">
        <v>320</v>
      </c>
      <c r="C26" s="96" t="s">
        <v>319</v>
      </c>
      <c r="D26" s="96" t="s">
        <v>318</v>
      </c>
      <c r="E26" s="96" t="s">
        <v>317</v>
      </c>
    </row>
    <row r="27" spans="1:5" x14ac:dyDescent="0.25">
      <c r="A27" s="97">
        <v>55</v>
      </c>
      <c r="B27" s="98">
        <v>24.92</v>
      </c>
      <c r="C27" s="98">
        <v>2.21</v>
      </c>
      <c r="D27" s="98"/>
      <c r="E27" s="98">
        <v>0</v>
      </c>
    </row>
    <row r="28" spans="1:5" x14ac:dyDescent="0.25">
      <c r="A28" s="97">
        <v>56</v>
      </c>
      <c r="B28" s="98">
        <v>24.35</v>
      </c>
      <c r="C28" s="98">
        <v>2.23</v>
      </c>
      <c r="D28" s="98"/>
      <c r="E28" s="98">
        <v>0</v>
      </c>
    </row>
    <row r="29" spans="1:5" x14ac:dyDescent="0.25">
      <c r="A29" s="97">
        <v>57</v>
      </c>
      <c r="B29" s="98">
        <v>23.77</v>
      </c>
      <c r="C29" s="98">
        <v>2.2400000000000002</v>
      </c>
      <c r="D29" s="98"/>
      <c r="E29" s="98">
        <v>0</v>
      </c>
    </row>
    <row r="30" spans="1:5" x14ac:dyDescent="0.25">
      <c r="A30" s="97">
        <v>58</v>
      </c>
      <c r="B30" s="98">
        <v>23.18</v>
      </c>
      <c r="C30" s="98">
        <v>2.25</v>
      </c>
      <c r="D30" s="98"/>
      <c r="E30" s="98">
        <v>0</v>
      </c>
    </row>
    <row r="31" spans="1:5" x14ac:dyDescent="0.25">
      <c r="A31" s="97">
        <v>59</v>
      </c>
      <c r="B31" s="98">
        <v>22.6</v>
      </c>
      <c r="C31" s="98">
        <v>2.2599999999999998</v>
      </c>
      <c r="D31" s="98"/>
      <c r="E31" s="98">
        <v>0</v>
      </c>
    </row>
    <row r="32" spans="1:5" x14ac:dyDescent="0.25">
      <c r="A32" s="97">
        <v>60</v>
      </c>
      <c r="B32" s="98">
        <v>22</v>
      </c>
      <c r="C32" s="98">
        <v>2.27</v>
      </c>
      <c r="D32" s="98"/>
      <c r="E32" s="98">
        <v>0</v>
      </c>
    </row>
    <row r="33" spans="1:5" x14ac:dyDescent="0.25">
      <c r="A33" s="97">
        <v>61</v>
      </c>
      <c r="B33" s="98">
        <v>21.41</v>
      </c>
      <c r="C33" s="98">
        <v>2.2799999999999998</v>
      </c>
      <c r="D33" s="98"/>
      <c r="E33" s="98">
        <v>0</v>
      </c>
    </row>
    <row r="34" spans="1:5" x14ac:dyDescent="0.25">
      <c r="A34" s="97">
        <v>62</v>
      </c>
      <c r="B34" s="98">
        <v>20.81</v>
      </c>
      <c r="C34" s="98">
        <v>2.2799999999999998</v>
      </c>
      <c r="D34" s="98"/>
      <c r="E34" s="98">
        <v>0</v>
      </c>
    </row>
    <row r="35" spans="1:5" x14ac:dyDescent="0.25">
      <c r="A35" s="97">
        <v>63</v>
      </c>
      <c r="B35" s="98">
        <v>20.22</v>
      </c>
      <c r="C35" s="98">
        <v>2.2799999999999998</v>
      </c>
      <c r="D35" s="98"/>
      <c r="E35" s="98">
        <v>0</v>
      </c>
    </row>
    <row r="36" spans="1:5" x14ac:dyDescent="0.25">
      <c r="A36" s="97">
        <v>64</v>
      </c>
      <c r="B36" s="98">
        <v>19.62</v>
      </c>
      <c r="C36" s="98">
        <v>2.2799999999999998</v>
      </c>
      <c r="D36" s="98"/>
      <c r="E36" s="98">
        <v>0</v>
      </c>
    </row>
    <row r="37" spans="1:5" x14ac:dyDescent="0.25">
      <c r="A37" s="97">
        <v>65</v>
      </c>
      <c r="B37" s="98">
        <v>18.989999999999998</v>
      </c>
      <c r="C37" s="98">
        <v>2.27</v>
      </c>
      <c r="D37" s="98"/>
      <c r="E37" s="98"/>
    </row>
    <row r="38" spans="1:5" x14ac:dyDescent="0.25">
      <c r="A38" s="97">
        <v>66</v>
      </c>
      <c r="B38" s="98">
        <v>18.309999999999999</v>
      </c>
      <c r="C38" s="98">
        <v>2.27</v>
      </c>
      <c r="D38" s="98"/>
      <c r="E38" s="98"/>
    </row>
    <row r="39" spans="1:5" x14ac:dyDescent="0.25">
      <c r="A39" s="97">
        <v>67</v>
      </c>
      <c r="B39" s="98">
        <v>17.64</v>
      </c>
      <c r="C39" s="98">
        <v>2.2599999999999998</v>
      </c>
      <c r="D39" s="98"/>
      <c r="E39" s="98"/>
    </row>
    <row r="40" spans="1:5" x14ac:dyDescent="0.25">
      <c r="A40" s="97">
        <v>68</v>
      </c>
      <c r="B40" s="98">
        <v>16.96</v>
      </c>
      <c r="C40" s="98">
        <v>2.2400000000000002</v>
      </c>
      <c r="D40" s="98"/>
      <c r="E40" s="98"/>
    </row>
    <row r="41" spans="1:5" x14ac:dyDescent="0.25">
      <c r="A41" s="97">
        <v>69</v>
      </c>
      <c r="B41" s="98">
        <v>16.28</v>
      </c>
      <c r="C41" s="98">
        <v>2.11</v>
      </c>
      <c r="D41" s="98">
        <v>3.02</v>
      </c>
      <c r="E41" s="98"/>
    </row>
    <row r="42" spans="1:5" x14ac:dyDescent="0.25">
      <c r="A42" s="97">
        <v>70</v>
      </c>
      <c r="B42" s="98">
        <v>15.6</v>
      </c>
      <c r="C42" s="98">
        <v>1.98</v>
      </c>
      <c r="D42" s="98">
        <v>2.81</v>
      </c>
      <c r="E42" s="98"/>
    </row>
    <row r="43" spans="1:5" x14ac:dyDescent="0.25">
      <c r="A43" s="97">
        <v>71</v>
      </c>
      <c r="B43" s="98">
        <v>14.92</v>
      </c>
      <c r="C43" s="98">
        <v>1.96</v>
      </c>
      <c r="D43" s="98">
        <v>2.61</v>
      </c>
      <c r="E43" s="98"/>
    </row>
    <row r="44" spans="1:5" x14ac:dyDescent="0.25">
      <c r="A44" s="97">
        <v>72</v>
      </c>
      <c r="B44" s="98">
        <v>14.25</v>
      </c>
      <c r="C44" s="98">
        <v>1.94</v>
      </c>
      <c r="D44" s="98">
        <v>2.41</v>
      </c>
      <c r="E44" s="98"/>
    </row>
    <row r="45" spans="1:5" x14ac:dyDescent="0.25">
      <c r="A45" s="97">
        <v>73</v>
      </c>
      <c r="B45" s="98">
        <v>13.59</v>
      </c>
      <c r="C45" s="98">
        <v>1.92</v>
      </c>
      <c r="D45" s="98">
        <v>2.23</v>
      </c>
      <c r="E45" s="98"/>
    </row>
    <row r="46" spans="1:5" x14ac:dyDescent="0.25">
      <c r="A46" s="97">
        <v>74</v>
      </c>
      <c r="B46" s="98">
        <v>12.94</v>
      </c>
      <c r="C46" s="98">
        <v>1.77</v>
      </c>
      <c r="D46" s="98">
        <v>2.04</v>
      </c>
      <c r="E46" s="98"/>
    </row>
    <row r="47" spans="1:5" x14ac:dyDescent="0.25">
      <c r="A47" s="97">
        <v>75</v>
      </c>
      <c r="B47" s="98">
        <v>12.3</v>
      </c>
      <c r="C47" s="98">
        <v>1.63</v>
      </c>
      <c r="D47" s="98">
        <v>1.87</v>
      </c>
      <c r="E47" s="98"/>
    </row>
    <row r="48" spans="1:5" x14ac:dyDescent="0.25">
      <c r="A48" s="97">
        <v>76</v>
      </c>
      <c r="B48" s="98">
        <v>11.67</v>
      </c>
      <c r="C48" s="98">
        <v>1.6</v>
      </c>
      <c r="D48" s="98">
        <v>1.71</v>
      </c>
      <c r="E48" s="98"/>
    </row>
    <row r="49" spans="1:5" x14ac:dyDescent="0.25">
      <c r="A49" s="97">
        <v>77</v>
      </c>
      <c r="B49" s="98">
        <v>11.05</v>
      </c>
      <c r="C49" s="98">
        <v>1.58</v>
      </c>
      <c r="D49" s="98">
        <v>1.55</v>
      </c>
      <c r="E49" s="98"/>
    </row>
    <row r="50" spans="1:5" x14ac:dyDescent="0.25">
      <c r="A50" s="97">
        <v>78</v>
      </c>
      <c r="B50" s="98">
        <v>10.44</v>
      </c>
      <c r="C50" s="98">
        <v>1.54</v>
      </c>
      <c r="D50" s="98">
        <v>1.4</v>
      </c>
      <c r="E50" s="98"/>
    </row>
    <row r="51" spans="1:5" x14ac:dyDescent="0.25">
      <c r="A51" s="97">
        <v>79</v>
      </c>
      <c r="B51" s="98">
        <v>9.83</v>
      </c>
      <c r="C51" s="98">
        <v>1.37</v>
      </c>
      <c r="D51" s="98">
        <v>1.26</v>
      </c>
      <c r="E51" s="98"/>
    </row>
    <row r="52" spans="1:5" x14ac:dyDescent="0.25">
      <c r="A52" s="97">
        <v>80</v>
      </c>
      <c r="B52" s="98">
        <v>9.24</v>
      </c>
      <c r="C52" s="98">
        <v>1.2</v>
      </c>
      <c r="D52" s="98">
        <v>1.1299999999999999</v>
      </c>
      <c r="E52" s="98"/>
    </row>
    <row r="53" spans="1:5" x14ac:dyDescent="0.25">
      <c r="A53" s="97">
        <v>81</v>
      </c>
      <c r="B53" s="98">
        <v>8.67</v>
      </c>
      <c r="C53" s="98">
        <v>1.17</v>
      </c>
      <c r="D53" s="98">
        <v>1.01</v>
      </c>
      <c r="E53" s="98"/>
    </row>
    <row r="54" spans="1:5" x14ac:dyDescent="0.25">
      <c r="A54" s="97">
        <v>82</v>
      </c>
      <c r="B54" s="98">
        <v>8.11</v>
      </c>
      <c r="C54" s="98">
        <v>1.1299999999999999</v>
      </c>
      <c r="D54" s="98">
        <v>0.9</v>
      </c>
      <c r="E54" s="98"/>
    </row>
    <row r="55" spans="1:5" x14ac:dyDescent="0.25">
      <c r="A55" s="97">
        <v>83</v>
      </c>
      <c r="B55" s="98">
        <v>7.57</v>
      </c>
      <c r="C55" s="98">
        <v>1.1000000000000001</v>
      </c>
      <c r="D55" s="98">
        <v>0.8</v>
      </c>
      <c r="E55" s="98"/>
    </row>
    <row r="56" spans="1:5" x14ac:dyDescent="0.25">
      <c r="A56" s="97">
        <v>84</v>
      </c>
      <c r="B56" s="98">
        <v>7.05</v>
      </c>
      <c r="C56" s="98">
        <v>0.94</v>
      </c>
      <c r="D56" s="98">
        <v>0.7</v>
      </c>
      <c r="E56" s="98"/>
    </row>
    <row r="57" spans="1:5" x14ac:dyDescent="0.25">
      <c r="A57" s="97">
        <v>85</v>
      </c>
      <c r="B57" s="98">
        <v>6.55</v>
      </c>
      <c r="C57" s="98">
        <v>0.78</v>
      </c>
      <c r="D57" s="98">
        <v>0.62</v>
      </c>
      <c r="E57" s="98"/>
    </row>
    <row r="58" spans="1:5" x14ac:dyDescent="0.25">
      <c r="A58" s="97">
        <v>86</v>
      </c>
      <c r="B58" s="98">
        <v>6.07</v>
      </c>
      <c r="C58" s="98">
        <v>0.75</v>
      </c>
      <c r="D58" s="98">
        <v>0.54</v>
      </c>
      <c r="E58" s="98"/>
    </row>
    <row r="59" spans="1:5" x14ac:dyDescent="0.25">
      <c r="A59" s="97">
        <v>87</v>
      </c>
      <c r="B59" s="98">
        <v>5.62</v>
      </c>
      <c r="C59" s="98">
        <v>0.71</v>
      </c>
      <c r="D59" s="98">
        <v>0.47</v>
      </c>
      <c r="E59" s="98"/>
    </row>
    <row r="60" spans="1:5" x14ac:dyDescent="0.25">
      <c r="A60" s="97">
        <v>88</v>
      </c>
      <c r="B60" s="98">
        <v>5.2</v>
      </c>
      <c r="C60" s="98">
        <v>0.68</v>
      </c>
      <c r="D60" s="98">
        <v>0.41</v>
      </c>
      <c r="E60" s="98"/>
    </row>
    <row r="61" spans="1:5" x14ac:dyDescent="0.25">
      <c r="A61" s="97">
        <v>89</v>
      </c>
      <c r="B61" s="98">
        <v>4.8</v>
      </c>
      <c r="C61" s="98">
        <v>0.54</v>
      </c>
      <c r="D61" s="98">
        <v>0.36</v>
      </c>
      <c r="E61" s="98"/>
    </row>
    <row r="62" spans="1:5" x14ac:dyDescent="0.25">
      <c r="A62" s="97">
        <v>90</v>
      </c>
      <c r="B62" s="98">
        <v>4.43</v>
      </c>
      <c r="C62" s="98">
        <v>0.41</v>
      </c>
      <c r="D62" s="98">
        <v>0.31</v>
      </c>
      <c r="E62" s="98"/>
    </row>
    <row r="63" spans="1:5" x14ac:dyDescent="0.25">
      <c r="A63" s="97">
        <v>91</v>
      </c>
      <c r="B63" s="98">
        <v>4.09</v>
      </c>
      <c r="C63" s="98">
        <v>0.39</v>
      </c>
      <c r="D63" s="98">
        <v>0.27</v>
      </c>
      <c r="E63" s="98"/>
    </row>
    <row r="64" spans="1:5" x14ac:dyDescent="0.25">
      <c r="A64" s="97">
        <v>92</v>
      </c>
      <c r="B64" s="98">
        <v>3.77</v>
      </c>
      <c r="C64" s="98">
        <v>0.37</v>
      </c>
      <c r="D64" s="98">
        <v>0.23</v>
      </c>
      <c r="E64" s="98"/>
    </row>
    <row r="65" spans="1:5" x14ac:dyDescent="0.25">
      <c r="A65" s="97">
        <v>93</v>
      </c>
      <c r="B65" s="98">
        <v>3.49</v>
      </c>
      <c r="C65" s="98">
        <v>0.34</v>
      </c>
      <c r="D65" s="98">
        <v>0.2</v>
      </c>
      <c r="E65" s="98"/>
    </row>
    <row r="66" spans="1:5" x14ac:dyDescent="0.25">
      <c r="A66" s="97">
        <v>94</v>
      </c>
      <c r="B66" s="98">
        <v>3.23</v>
      </c>
      <c r="C66" s="98">
        <v>0.32</v>
      </c>
      <c r="D66" s="98">
        <v>0.18</v>
      </c>
      <c r="E66" s="98"/>
    </row>
    <row r="67" spans="1:5" x14ac:dyDescent="0.25">
      <c r="A67" s="97">
        <v>95</v>
      </c>
      <c r="B67" s="98">
        <v>2.99</v>
      </c>
      <c r="C67" s="98">
        <v>0.3</v>
      </c>
      <c r="D67" s="98">
        <v>0.15</v>
      </c>
      <c r="E67" s="98"/>
    </row>
    <row r="68" spans="1:5" x14ac:dyDescent="0.25">
      <c r="A68" s="97">
        <v>96</v>
      </c>
      <c r="B68" s="98">
        <v>2.78</v>
      </c>
      <c r="C68" s="98">
        <v>0.28000000000000003</v>
      </c>
      <c r="D68" s="98">
        <v>0.13</v>
      </c>
      <c r="E68" s="98"/>
    </row>
    <row r="69" spans="1:5" x14ac:dyDescent="0.25">
      <c r="A69" s="97">
        <v>97</v>
      </c>
      <c r="B69" s="98">
        <v>2.6</v>
      </c>
      <c r="C69" s="98">
        <v>0.26</v>
      </c>
      <c r="D69" s="98">
        <v>0.12</v>
      </c>
      <c r="E69" s="98"/>
    </row>
    <row r="70" spans="1:5" x14ac:dyDescent="0.25">
      <c r="A70" s="97">
        <v>98</v>
      </c>
      <c r="B70" s="98">
        <v>2.44</v>
      </c>
      <c r="C70" s="98">
        <v>0.25</v>
      </c>
      <c r="D70" s="98">
        <v>0.11</v>
      </c>
      <c r="E70" s="98"/>
    </row>
    <row r="71" spans="1:5" x14ac:dyDescent="0.25">
      <c r="A71" s="97">
        <v>99</v>
      </c>
      <c r="B71" s="98">
        <v>2.31</v>
      </c>
      <c r="C71" s="98">
        <v>0.23</v>
      </c>
      <c r="D71" s="98">
        <v>0.1</v>
      </c>
      <c r="E71" s="98"/>
    </row>
    <row r="72" spans="1:5" x14ac:dyDescent="0.25">
      <c r="A72" s="97">
        <v>100</v>
      </c>
      <c r="B72" s="98">
        <v>2.21</v>
      </c>
      <c r="C72" s="98">
        <v>0.22</v>
      </c>
      <c r="D72" s="98">
        <v>0.09</v>
      </c>
      <c r="E72" s="98"/>
    </row>
  </sheetData>
  <sheetProtection algorithmName="SHA-512" hashValue="mYXr1cEXrNGRRukXjzyp/sX9h0xJfbTvKDTZ2Jp/dh1/7bic83iyomgeTTvv5FcnOJQI4g8mLU+XHw5frvJVLA==" saltValue="pzx1E+FluYch9F/hV9pO6g==" spinCount="100000" sheet="1" objects="1" scenarios="1"/>
  <conditionalFormatting sqref="A6 A8:A21">
    <cfRule type="expression" dxfId="771" priority="27" stopIfTrue="1">
      <formula>MOD(ROW(),2)=0</formula>
    </cfRule>
    <cfRule type="expression" dxfId="770" priority="28" stopIfTrue="1">
      <formula>MOD(ROW(),2)&lt;&gt;0</formula>
    </cfRule>
  </conditionalFormatting>
  <conditionalFormatting sqref="B6:E16 C17:E21">
    <cfRule type="expression" dxfId="769" priority="29" stopIfTrue="1">
      <formula>MOD(ROW(),2)=0</formula>
    </cfRule>
    <cfRule type="expression" dxfId="768" priority="30" stopIfTrue="1">
      <formula>MOD(ROW(),2)&lt;&gt;0</formula>
    </cfRule>
  </conditionalFormatting>
  <conditionalFormatting sqref="A7">
    <cfRule type="expression" dxfId="767" priority="17" stopIfTrue="1">
      <formula>MOD(ROW(),2)=0</formula>
    </cfRule>
    <cfRule type="expression" dxfId="766" priority="18" stopIfTrue="1">
      <formula>MOD(ROW(),2)&lt;&gt;0</formula>
    </cfRule>
  </conditionalFormatting>
  <conditionalFormatting sqref="A26:A72">
    <cfRule type="expression" dxfId="765" priority="7" stopIfTrue="1">
      <formula>MOD(ROW(),2)=0</formula>
    </cfRule>
    <cfRule type="expression" dxfId="764" priority="8" stopIfTrue="1">
      <formula>MOD(ROW(),2)&lt;&gt;0</formula>
    </cfRule>
  </conditionalFormatting>
  <conditionalFormatting sqref="B26:E72">
    <cfRule type="expression" dxfId="763" priority="9" stopIfTrue="1">
      <formula>MOD(ROW(),2)=0</formula>
    </cfRule>
    <cfRule type="expression" dxfId="762" priority="10" stopIfTrue="1">
      <formula>MOD(ROW(),2)&lt;&gt;0</formula>
    </cfRule>
  </conditionalFormatting>
  <conditionalFormatting sqref="B17">
    <cfRule type="expression" dxfId="761" priority="5" stopIfTrue="1">
      <formula>MOD(ROW(),2)=0</formula>
    </cfRule>
    <cfRule type="expression" dxfId="760" priority="6" stopIfTrue="1">
      <formula>MOD(ROW(),2)&lt;&gt;0</formula>
    </cfRule>
  </conditionalFormatting>
  <conditionalFormatting sqref="B18:B21">
    <cfRule type="expression" dxfId="759" priority="1" stopIfTrue="1">
      <formula>MOD(ROW(),2)=0</formula>
    </cfRule>
    <cfRule type="expression" dxfId="758" priority="2" stopIfTrue="1">
      <formula>MOD(ROW(),2)&lt;&gt;0</formula>
    </cfRule>
  </conditionalFormatting>
  <hyperlinks>
    <hyperlink ref="B24" location="Assumptions!A1" display="Assumptions" xr:uid="{CA6574AB-46D6-4C0D-93A8-0BEDEEE210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dimension ref="A1:I102"/>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Pensioner CE - x-303</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81" t="s">
        <v>275</v>
      </c>
      <c r="B7" s="80" t="s">
        <v>48</v>
      </c>
      <c r="C7" s="80"/>
      <c r="D7" s="80"/>
      <c r="E7" s="80"/>
    </row>
    <row r="8" spans="1:9" x14ac:dyDescent="0.25">
      <c r="A8" s="81" t="s">
        <v>49</v>
      </c>
      <c r="B8" s="80" t="s">
        <v>274</v>
      </c>
      <c r="C8" s="80"/>
      <c r="D8" s="80"/>
      <c r="E8" s="80"/>
    </row>
    <row r="9" spans="1:9" x14ac:dyDescent="0.25">
      <c r="A9" s="81" t="s">
        <v>16</v>
      </c>
      <c r="B9" s="80" t="s">
        <v>324</v>
      </c>
      <c r="C9" s="80"/>
      <c r="D9" s="80"/>
      <c r="E9" s="80"/>
    </row>
    <row r="10" spans="1:9" x14ac:dyDescent="0.25">
      <c r="A10" s="81" t="s">
        <v>2</v>
      </c>
      <c r="B10" s="80" t="s">
        <v>329</v>
      </c>
      <c r="C10" s="80"/>
      <c r="D10" s="80"/>
      <c r="E10" s="80"/>
    </row>
    <row r="11" spans="1:9" x14ac:dyDescent="0.25">
      <c r="A11" s="81" t="s">
        <v>22</v>
      </c>
      <c r="B11" s="80" t="s">
        <v>288</v>
      </c>
      <c r="C11" s="80"/>
      <c r="D11" s="80"/>
      <c r="E11" s="80"/>
    </row>
    <row r="12" spans="1:9" x14ac:dyDescent="0.25">
      <c r="A12" s="81" t="s">
        <v>262</v>
      </c>
      <c r="B12" s="80" t="s">
        <v>287</v>
      </c>
      <c r="C12" s="80"/>
      <c r="D12" s="80"/>
      <c r="E12" s="80"/>
    </row>
    <row r="13" spans="1:9" x14ac:dyDescent="0.25">
      <c r="A13" s="81" t="s">
        <v>52</v>
      </c>
      <c r="B13" s="80">
        <v>0</v>
      </c>
      <c r="C13" s="80"/>
      <c r="D13" s="80"/>
      <c r="E13" s="80"/>
    </row>
    <row r="14" spans="1:9" x14ac:dyDescent="0.25">
      <c r="A14" s="81" t="s">
        <v>17</v>
      </c>
      <c r="B14" s="80">
        <v>303</v>
      </c>
      <c r="C14" s="80"/>
      <c r="D14" s="80"/>
      <c r="E14" s="80"/>
    </row>
    <row r="15" spans="1:9" x14ac:dyDescent="0.25">
      <c r="A15" s="81" t="s">
        <v>53</v>
      </c>
      <c r="B15" s="80" t="s">
        <v>328</v>
      </c>
      <c r="C15" s="80"/>
      <c r="D15" s="80"/>
      <c r="E15" s="80"/>
    </row>
    <row r="16" spans="1:9" x14ac:dyDescent="0.25">
      <c r="A16" s="81" t="s">
        <v>54</v>
      </c>
      <c r="B16" s="80" t="s">
        <v>327</v>
      </c>
      <c r="C16" s="80"/>
      <c r="D16" s="80"/>
      <c r="E16" s="80"/>
    </row>
    <row r="17" spans="1:5" x14ac:dyDescent="0.25">
      <c r="A17" s="81" t="s">
        <v>431</v>
      </c>
      <c r="B17" s="80"/>
      <c r="C17" s="80"/>
      <c r="D17" s="80"/>
      <c r="E17" s="80"/>
    </row>
    <row r="18" spans="1:5" x14ac:dyDescent="0.25">
      <c r="A18" s="81" t="s">
        <v>18</v>
      </c>
      <c r="B18" s="82">
        <v>45071</v>
      </c>
      <c r="C18" s="80"/>
      <c r="D18" s="80"/>
      <c r="E18" s="80"/>
    </row>
    <row r="19" spans="1:5" x14ac:dyDescent="0.25">
      <c r="A19" s="81" t="s">
        <v>19</v>
      </c>
      <c r="B19" s="82">
        <v>45078</v>
      </c>
      <c r="C19" s="80"/>
      <c r="D19" s="80"/>
      <c r="E19" s="80"/>
    </row>
    <row r="20" spans="1:5" x14ac:dyDescent="0.25">
      <c r="A20" s="81" t="s">
        <v>260</v>
      </c>
      <c r="B20" s="80" t="s">
        <v>276</v>
      </c>
      <c r="C20" s="80"/>
      <c r="D20" s="80"/>
      <c r="E20" s="80"/>
    </row>
    <row r="21" spans="1:5" x14ac:dyDescent="0.25">
      <c r="A21" s="81" t="s">
        <v>851</v>
      </c>
      <c r="B21" s="80"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39" x14ac:dyDescent="0.25">
      <c r="A26" s="96" t="s">
        <v>284</v>
      </c>
      <c r="B26" s="96" t="s">
        <v>320</v>
      </c>
      <c r="C26" s="96" t="s">
        <v>319</v>
      </c>
      <c r="D26" s="96" t="s">
        <v>318</v>
      </c>
      <c r="E26" s="96" t="s">
        <v>317</v>
      </c>
    </row>
    <row r="27" spans="1:5" x14ac:dyDescent="0.25">
      <c r="A27" s="97">
        <v>20</v>
      </c>
      <c r="B27" s="98">
        <v>30.94</v>
      </c>
      <c r="C27" s="98">
        <v>7.87</v>
      </c>
      <c r="D27" s="98"/>
      <c r="E27" s="98">
        <v>0</v>
      </c>
    </row>
    <row r="28" spans="1:5" x14ac:dyDescent="0.25">
      <c r="A28" s="97">
        <v>21</v>
      </c>
      <c r="B28" s="98">
        <v>30.7</v>
      </c>
      <c r="C28" s="98">
        <v>7.81</v>
      </c>
      <c r="D28" s="98"/>
      <c r="E28" s="98">
        <v>0</v>
      </c>
    </row>
    <row r="29" spans="1:5" x14ac:dyDescent="0.25">
      <c r="A29" s="97">
        <v>22</v>
      </c>
      <c r="B29" s="98">
        <v>30.47</v>
      </c>
      <c r="C29" s="98">
        <v>7.73</v>
      </c>
      <c r="D29" s="98"/>
      <c r="E29" s="98">
        <v>0</v>
      </c>
    </row>
    <row r="30" spans="1:5" x14ac:dyDescent="0.25">
      <c r="A30" s="97">
        <v>23</v>
      </c>
      <c r="B30" s="98">
        <v>30.24</v>
      </c>
      <c r="C30" s="98">
        <v>7.65</v>
      </c>
      <c r="D30" s="98"/>
      <c r="E30" s="98">
        <v>0</v>
      </c>
    </row>
    <row r="31" spans="1:5" x14ac:dyDescent="0.25">
      <c r="A31" s="97">
        <v>24</v>
      </c>
      <c r="B31" s="98">
        <v>30</v>
      </c>
      <c r="C31" s="98">
        <v>7.57</v>
      </c>
      <c r="D31" s="98"/>
      <c r="E31" s="98">
        <v>0</v>
      </c>
    </row>
    <row r="32" spans="1:5" x14ac:dyDescent="0.25">
      <c r="A32" s="97">
        <v>25</v>
      </c>
      <c r="B32" s="98">
        <v>29.76</v>
      </c>
      <c r="C32" s="98">
        <v>7.49</v>
      </c>
      <c r="D32" s="98"/>
      <c r="E32" s="98">
        <v>0</v>
      </c>
    </row>
    <row r="33" spans="1:5" x14ac:dyDescent="0.25">
      <c r="A33" s="97">
        <v>26</v>
      </c>
      <c r="B33" s="98">
        <v>29.52</v>
      </c>
      <c r="C33" s="98">
        <v>7.41</v>
      </c>
      <c r="D33" s="98"/>
      <c r="E33" s="98">
        <v>0</v>
      </c>
    </row>
    <row r="34" spans="1:5" x14ac:dyDescent="0.25">
      <c r="A34" s="97">
        <v>27</v>
      </c>
      <c r="B34" s="98">
        <v>29.28</v>
      </c>
      <c r="C34" s="98">
        <v>7.32</v>
      </c>
      <c r="D34" s="98"/>
      <c r="E34" s="98">
        <v>0</v>
      </c>
    </row>
    <row r="35" spans="1:5" x14ac:dyDescent="0.25">
      <c r="A35" s="97">
        <v>28</v>
      </c>
      <c r="B35" s="98">
        <v>29.04</v>
      </c>
      <c r="C35" s="98">
        <v>7.22</v>
      </c>
      <c r="D35" s="98"/>
      <c r="E35" s="98">
        <v>0</v>
      </c>
    </row>
    <row r="36" spans="1:5" x14ac:dyDescent="0.25">
      <c r="A36" s="97">
        <v>29</v>
      </c>
      <c r="B36" s="98">
        <v>28.81</v>
      </c>
      <c r="C36" s="98">
        <v>7.12</v>
      </c>
      <c r="D36" s="98"/>
      <c r="E36" s="98">
        <v>0</v>
      </c>
    </row>
    <row r="37" spans="1:5" x14ac:dyDescent="0.25">
      <c r="A37" s="97">
        <v>30</v>
      </c>
      <c r="B37" s="98">
        <v>28.58</v>
      </c>
      <c r="C37" s="98">
        <v>7.01</v>
      </c>
      <c r="D37" s="98"/>
      <c r="E37" s="98">
        <v>0</v>
      </c>
    </row>
    <row r="38" spans="1:5" x14ac:dyDescent="0.25">
      <c r="A38" s="97">
        <v>31</v>
      </c>
      <c r="B38" s="98">
        <v>28.35</v>
      </c>
      <c r="C38" s="98">
        <v>6.9</v>
      </c>
      <c r="D38" s="98"/>
      <c r="E38" s="98">
        <v>0</v>
      </c>
    </row>
    <row r="39" spans="1:5" x14ac:dyDescent="0.25">
      <c r="A39" s="97">
        <v>32</v>
      </c>
      <c r="B39" s="98">
        <v>28.12</v>
      </c>
      <c r="C39" s="98">
        <v>6.78</v>
      </c>
      <c r="D39" s="98"/>
      <c r="E39" s="98">
        <v>0</v>
      </c>
    </row>
    <row r="40" spans="1:5" x14ac:dyDescent="0.25">
      <c r="A40" s="97">
        <v>33</v>
      </c>
      <c r="B40" s="98">
        <v>27.89</v>
      </c>
      <c r="C40" s="98">
        <v>6.66</v>
      </c>
      <c r="D40" s="98"/>
      <c r="E40" s="98">
        <v>0</v>
      </c>
    </row>
    <row r="41" spans="1:5" x14ac:dyDescent="0.25">
      <c r="A41" s="97">
        <v>34</v>
      </c>
      <c r="B41" s="98">
        <v>27.66</v>
      </c>
      <c r="C41" s="98">
        <v>6.53</v>
      </c>
      <c r="D41" s="98"/>
      <c r="E41" s="98">
        <v>0</v>
      </c>
    </row>
    <row r="42" spans="1:5" x14ac:dyDescent="0.25">
      <c r="A42" s="97">
        <v>35</v>
      </c>
      <c r="B42" s="98">
        <v>27.43</v>
      </c>
      <c r="C42" s="98">
        <v>6.41</v>
      </c>
      <c r="D42" s="98"/>
      <c r="E42" s="98">
        <v>0</v>
      </c>
    </row>
    <row r="43" spans="1:5" x14ac:dyDescent="0.25">
      <c r="A43" s="97">
        <v>36</v>
      </c>
      <c r="B43" s="98">
        <v>27.19</v>
      </c>
      <c r="C43" s="98">
        <v>6.28</v>
      </c>
      <c r="D43" s="98"/>
      <c r="E43" s="98">
        <v>0</v>
      </c>
    </row>
    <row r="44" spans="1:5" x14ac:dyDescent="0.25">
      <c r="A44" s="97">
        <v>37</v>
      </c>
      <c r="B44" s="98">
        <v>26.95</v>
      </c>
      <c r="C44" s="98">
        <v>6.15</v>
      </c>
      <c r="D44" s="98"/>
      <c r="E44" s="98">
        <v>0</v>
      </c>
    </row>
    <row r="45" spans="1:5" x14ac:dyDescent="0.25">
      <c r="A45" s="97">
        <v>38</v>
      </c>
      <c r="B45" s="98">
        <v>26.7</v>
      </c>
      <c r="C45" s="98">
        <v>6.01</v>
      </c>
      <c r="D45" s="98"/>
      <c r="E45" s="98">
        <v>0</v>
      </c>
    </row>
    <row r="46" spans="1:5" x14ac:dyDescent="0.25">
      <c r="A46" s="97">
        <v>39</v>
      </c>
      <c r="B46" s="98">
        <v>26.44</v>
      </c>
      <c r="C46" s="98">
        <v>5.89</v>
      </c>
      <c r="D46" s="98"/>
      <c r="E46" s="98">
        <v>0</v>
      </c>
    </row>
    <row r="47" spans="1:5" x14ac:dyDescent="0.25">
      <c r="A47" s="97">
        <v>40</v>
      </c>
      <c r="B47" s="98">
        <v>26.18</v>
      </c>
      <c r="C47" s="98">
        <v>5.76</v>
      </c>
      <c r="D47" s="98"/>
      <c r="E47" s="98">
        <v>0</v>
      </c>
    </row>
    <row r="48" spans="1:5" x14ac:dyDescent="0.25">
      <c r="A48" s="97">
        <v>41</v>
      </c>
      <c r="B48" s="98">
        <v>25.91</v>
      </c>
      <c r="C48" s="98">
        <v>5.63</v>
      </c>
      <c r="D48" s="98"/>
      <c r="E48" s="98">
        <v>0</v>
      </c>
    </row>
    <row r="49" spans="1:5" x14ac:dyDescent="0.25">
      <c r="A49" s="97">
        <v>42</v>
      </c>
      <c r="B49" s="98">
        <v>25.63</v>
      </c>
      <c r="C49" s="98">
        <v>5.5</v>
      </c>
      <c r="D49" s="98"/>
      <c r="E49" s="98">
        <v>0</v>
      </c>
    </row>
    <row r="50" spans="1:5" x14ac:dyDescent="0.25">
      <c r="A50" s="97">
        <v>43</v>
      </c>
      <c r="B50" s="98">
        <v>25.34</v>
      </c>
      <c r="C50" s="98">
        <v>5.38</v>
      </c>
      <c r="D50" s="98"/>
      <c r="E50" s="98">
        <v>0</v>
      </c>
    </row>
    <row r="51" spans="1:5" x14ac:dyDescent="0.25">
      <c r="A51" s="97">
        <v>44</v>
      </c>
      <c r="B51" s="98">
        <v>25.04</v>
      </c>
      <c r="C51" s="98">
        <v>5.25</v>
      </c>
      <c r="D51" s="98"/>
      <c r="E51" s="98">
        <v>0</v>
      </c>
    </row>
    <row r="52" spans="1:5" x14ac:dyDescent="0.25">
      <c r="A52" s="97">
        <v>45</v>
      </c>
      <c r="B52" s="98">
        <v>24.74</v>
      </c>
      <c r="C52" s="98">
        <v>5.12</v>
      </c>
      <c r="D52" s="98"/>
      <c r="E52" s="98">
        <v>0</v>
      </c>
    </row>
    <row r="53" spans="1:5" x14ac:dyDescent="0.25">
      <c r="A53" s="97">
        <v>46</v>
      </c>
      <c r="B53" s="98">
        <v>24.43</v>
      </c>
      <c r="C53" s="98">
        <v>5</v>
      </c>
      <c r="D53" s="98"/>
      <c r="E53" s="98">
        <v>0</v>
      </c>
    </row>
    <row r="54" spans="1:5" x14ac:dyDescent="0.25">
      <c r="A54" s="97">
        <v>47</v>
      </c>
      <c r="B54" s="98">
        <v>24.11</v>
      </c>
      <c r="C54" s="98">
        <v>4.88</v>
      </c>
      <c r="D54" s="98"/>
      <c r="E54" s="98">
        <v>0</v>
      </c>
    </row>
    <row r="55" spans="1:5" x14ac:dyDescent="0.25">
      <c r="A55" s="97">
        <v>48</v>
      </c>
      <c r="B55" s="98">
        <v>23.78</v>
      </c>
      <c r="C55" s="98">
        <v>4.76</v>
      </c>
      <c r="D55" s="98"/>
      <c r="E55" s="98">
        <v>0</v>
      </c>
    </row>
    <row r="56" spans="1:5" x14ac:dyDescent="0.25">
      <c r="A56" s="97">
        <v>49</v>
      </c>
      <c r="B56" s="98">
        <v>23.43</v>
      </c>
      <c r="C56" s="98">
        <v>4.6399999999999997</v>
      </c>
      <c r="D56" s="98"/>
      <c r="E56" s="98">
        <v>0</v>
      </c>
    </row>
    <row r="57" spans="1:5" x14ac:dyDescent="0.25">
      <c r="A57" s="97">
        <v>50</v>
      </c>
      <c r="B57" s="98">
        <v>23.08</v>
      </c>
      <c r="C57" s="98">
        <v>4.5199999999999996</v>
      </c>
      <c r="D57" s="98"/>
      <c r="E57" s="98">
        <v>0</v>
      </c>
    </row>
    <row r="58" spans="1:5" x14ac:dyDescent="0.25">
      <c r="A58" s="97">
        <v>51</v>
      </c>
      <c r="B58" s="98">
        <v>22.71</v>
      </c>
      <c r="C58" s="98">
        <v>4.42</v>
      </c>
      <c r="D58" s="98"/>
      <c r="E58" s="98">
        <v>0</v>
      </c>
    </row>
    <row r="59" spans="1:5" x14ac:dyDescent="0.25">
      <c r="A59" s="97">
        <v>52</v>
      </c>
      <c r="B59" s="98">
        <v>22.32</v>
      </c>
      <c r="C59" s="98">
        <v>4.3099999999999996</v>
      </c>
      <c r="D59" s="98"/>
      <c r="E59" s="98">
        <v>0</v>
      </c>
    </row>
    <row r="60" spans="1:5" x14ac:dyDescent="0.25">
      <c r="A60" s="97">
        <v>53</v>
      </c>
      <c r="B60" s="98">
        <v>21.92</v>
      </c>
      <c r="C60" s="98">
        <v>4.21</v>
      </c>
      <c r="D60" s="98"/>
      <c r="E60" s="98">
        <v>0</v>
      </c>
    </row>
    <row r="61" spans="1:5" x14ac:dyDescent="0.25">
      <c r="A61" s="97">
        <v>54</v>
      </c>
      <c r="B61" s="98">
        <v>21.5</v>
      </c>
      <c r="C61" s="98">
        <v>4.12</v>
      </c>
      <c r="D61" s="98"/>
      <c r="E61" s="98">
        <v>0</v>
      </c>
    </row>
    <row r="62" spans="1:5" x14ac:dyDescent="0.25">
      <c r="A62" s="97">
        <v>55</v>
      </c>
      <c r="B62" s="98">
        <v>21.07</v>
      </c>
      <c r="C62" s="98">
        <v>4.0199999999999996</v>
      </c>
      <c r="D62" s="98"/>
      <c r="E62" s="98">
        <v>0</v>
      </c>
    </row>
    <row r="63" spans="1:5" x14ac:dyDescent="0.25">
      <c r="A63" s="97">
        <v>56</v>
      </c>
      <c r="B63" s="98">
        <v>20.63</v>
      </c>
      <c r="C63" s="98">
        <v>3.94</v>
      </c>
      <c r="D63" s="98"/>
      <c r="E63" s="98">
        <v>0</v>
      </c>
    </row>
    <row r="64" spans="1:5" x14ac:dyDescent="0.25">
      <c r="A64" s="97">
        <v>57</v>
      </c>
      <c r="B64" s="98">
        <v>20.170000000000002</v>
      </c>
      <c r="C64" s="98">
        <v>3.85</v>
      </c>
      <c r="D64" s="98"/>
      <c r="E64" s="98">
        <v>0</v>
      </c>
    </row>
    <row r="65" spans="1:5" x14ac:dyDescent="0.25">
      <c r="A65" s="97">
        <v>58</v>
      </c>
      <c r="B65" s="98">
        <v>19.71</v>
      </c>
      <c r="C65" s="98">
        <v>3.77</v>
      </c>
      <c r="D65" s="98"/>
      <c r="E65" s="98">
        <v>0</v>
      </c>
    </row>
    <row r="66" spans="1:5" x14ac:dyDescent="0.25">
      <c r="A66" s="97">
        <v>59</v>
      </c>
      <c r="B66" s="98">
        <v>19.22</v>
      </c>
      <c r="C66" s="98">
        <v>3.7</v>
      </c>
      <c r="D66" s="98"/>
      <c r="E66" s="98">
        <v>0</v>
      </c>
    </row>
    <row r="67" spans="1:5" x14ac:dyDescent="0.25">
      <c r="A67" s="97">
        <v>60</v>
      </c>
      <c r="B67" s="98">
        <v>18.73</v>
      </c>
      <c r="C67" s="98">
        <v>3.63</v>
      </c>
      <c r="D67" s="98"/>
      <c r="E67" s="98">
        <v>0</v>
      </c>
    </row>
    <row r="68" spans="1:5" x14ac:dyDescent="0.25">
      <c r="A68" s="97">
        <v>61</v>
      </c>
      <c r="B68" s="98">
        <v>18.21</v>
      </c>
      <c r="C68" s="98">
        <v>3.56</v>
      </c>
      <c r="D68" s="98"/>
      <c r="E68" s="98">
        <v>0</v>
      </c>
    </row>
    <row r="69" spans="1:5" x14ac:dyDescent="0.25">
      <c r="A69" s="97">
        <v>62</v>
      </c>
      <c r="B69" s="98">
        <v>17.690000000000001</v>
      </c>
      <c r="C69" s="98">
        <v>3.5</v>
      </c>
      <c r="D69" s="98"/>
      <c r="E69" s="98">
        <v>0</v>
      </c>
    </row>
    <row r="70" spans="1:5" x14ac:dyDescent="0.25">
      <c r="A70" s="97">
        <v>63</v>
      </c>
      <c r="B70" s="98">
        <v>17.149999999999999</v>
      </c>
      <c r="C70" s="98">
        <v>3.44</v>
      </c>
      <c r="D70" s="98"/>
      <c r="E70" s="98">
        <v>0</v>
      </c>
    </row>
    <row r="71" spans="1:5" x14ac:dyDescent="0.25">
      <c r="A71" s="97">
        <v>64</v>
      </c>
      <c r="B71" s="98">
        <v>16.61</v>
      </c>
      <c r="C71" s="98">
        <v>3.38</v>
      </c>
      <c r="D71" s="98"/>
      <c r="E71" s="98">
        <v>0</v>
      </c>
    </row>
    <row r="72" spans="1:5" x14ac:dyDescent="0.25">
      <c r="A72" s="97">
        <v>65</v>
      </c>
      <c r="B72" s="98">
        <v>16.05</v>
      </c>
      <c r="C72" s="98">
        <v>3.33</v>
      </c>
      <c r="D72" s="98"/>
      <c r="E72" s="98"/>
    </row>
    <row r="73" spans="1:5" x14ac:dyDescent="0.25">
      <c r="A73" s="97">
        <v>66</v>
      </c>
      <c r="B73" s="98">
        <v>15.47</v>
      </c>
      <c r="C73" s="98">
        <v>3.28</v>
      </c>
      <c r="D73" s="98"/>
      <c r="E73" s="98"/>
    </row>
    <row r="74" spans="1:5" x14ac:dyDescent="0.25">
      <c r="A74" s="97">
        <v>67</v>
      </c>
      <c r="B74" s="98">
        <v>14.89</v>
      </c>
      <c r="C74" s="98">
        <v>3.23</v>
      </c>
      <c r="D74" s="98"/>
      <c r="E74" s="98"/>
    </row>
    <row r="75" spans="1:5" x14ac:dyDescent="0.25">
      <c r="A75" s="97">
        <v>68</v>
      </c>
      <c r="B75" s="98">
        <v>14.31</v>
      </c>
      <c r="C75" s="98">
        <v>3.18</v>
      </c>
      <c r="D75" s="98"/>
      <c r="E75" s="98"/>
    </row>
    <row r="76" spans="1:5" x14ac:dyDescent="0.25">
      <c r="A76" s="97">
        <v>69</v>
      </c>
      <c r="B76" s="98">
        <v>13.71</v>
      </c>
      <c r="C76" s="98">
        <v>2.96</v>
      </c>
      <c r="D76" s="98">
        <v>2.65</v>
      </c>
      <c r="E76" s="98"/>
    </row>
    <row r="77" spans="1:5" x14ac:dyDescent="0.25">
      <c r="A77" s="97">
        <v>70</v>
      </c>
      <c r="B77" s="98">
        <v>13.11</v>
      </c>
      <c r="C77" s="98">
        <v>2.74</v>
      </c>
      <c r="D77" s="98">
        <v>2.46</v>
      </c>
      <c r="E77" s="98"/>
    </row>
    <row r="78" spans="1:5" x14ac:dyDescent="0.25">
      <c r="A78" s="97">
        <v>71</v>
      </c>
      <c r="B78" s="98">
        <v>12.51</v>
      </c>
      <c r="C78" s="98">
        <v>2.7</v>
      </c>
      <c r="D78" s="98">
        <v>2.2799999999999998</v>
      </c>
      <c r="E78" s="98"/>
    </row>
    <row r="79" spans="1:5" x14ac:dyDescent="0.25">
      <c r="A79" s="97">
        <v>72</v>
      </c>
      <c r="B79" s="98">
        <v>11.91</v>
      </c>
      <c r="C79" s="98">
        <v>2.66</v>
      </c>
      <c r="D79" s="98">
        <v>2.11</v>
      </c>
      <c r="E79" s="98"/>
    </row>
    <row r="80" spans="1:5" x14ac:dyDescent="0.25">
      <c r="A80" s="97">
        <v>73</v>
      </c>
      <c r="B80" s="98">
        <v>11.32</v>
      </c>
      <c r="C80" s="98">
        <v>2.61</v>
      </c>
      <c r="D80" s="98">
        <v>1.94</v>
      </c>
      <c r="E80" s="98"/>
    </row>
    <row r="81" spans="1:5" x14ac:dyDescent="0.25">
      <c r="A81" s="97">
        <v>74</v>
      </c>
      <c r="B81" s="98">
        <v>10.72</v>
      </c>
      <c r="C81" s="98">
        <v>2.4</v>
      </c>
      <c r="D81" s="98">
        <v>1.76</v>
      </c>
      <c r="E81" s="98"/>
    </row>
    <row r="82" spans="1:5" x14ac:dyDescent="0.25">
      <c r="A82" s="97">
        <v>75</v>
      </c>
      <c r="B82" s="98">
        <v>10.14</v>
      </c>
      <c r="C82" s="98">
        <v>2.19</v>
      </c>
      <c r="D82" s="98">
        <v>1.6</v>
      </c>
      <c r="E82" s="98"/>
    </row>
    <row r="83" spans="1:5" x14ac:dyDescent="0.25">
      <c r="A83" s="97">
        <v>76</v>
      </c>
      <c r="B83" s="98">
        <v>9.56</v>
      </c>
      <c r="C83" s="98">
        <v>2.14</v>
      </c>
      <c r="D83" s="98">
        <v>1.45</v>
      </c>
      <c r="E83" s="98"/>
    </row>
    <row r="84" spans="1:5" x14ac:dyDescent="0.25">
      <c r="A84" s="97">
        <v>77</v>
      </c>
      <c r="B84" s="98">
        <v>9</v>
      </c>
      <c r="C84" s="98">
        <v>2.09</v>
      </c>
      <c r="D84" s="98">
        <v>1.32</v>
      </c>
      <c r="E84" s="98"/>
    </row>
    <row r="85" spans="1:5" x14ac:dyDescent="0.25">
      <c r="A85" s="97">
        <v>78</v>
      </c>
      <c r="B85" s="98">
        <v>8.4499999999999993</v>
      </c>
      <c r="C85" s="98">
        <v>2.0299999999999998</v>
      </c>
      <c r="D85" s="98">
        <v>1.2</v>
      </c>
      <c r="E85" s="98"/>
    </row>
    <row r="86" spans="1:5" x14ac:dyDescent="0.25">
      <c r="A86" s="97">
        <v>79</v>
      </c>
      <c r="B86" s="98">
        <v>7.92</v>
      </c>
      <c r="C86" s="98">
        <v>1.79</v>
      </c>
      <c r="D86" s="98">
        <v>1.06</v>
      </c>
      <c r="E86" s="98"/>
    </row>
    <row r="87" spans="1:5" x14ac:dyDescent="0.25">
      <c r="A87" s="97">
        <v>80</v>
      </c>
      <c r="B87" s="98">
        <v>7.4</v>
      </c>
      <c r="C87" s="98">
        <v>1.54</v>
      </c>
      <c r="D87" s="98">
        <v>0.93</v>
      </c>
      <c r="E87" s="98"/>
    </row>
    <row r="88" spans="1:5" x14ac:dyDescent="0.25">
      <c r="A88" s="97">
        <v>81</v>
      </c>
      <c r="B88" s="98">
        <v>6.9</v>
      </c>
      <c r="C88" s="98">
        <v>1.49</v>
      </c>
      <c r="D88" s="98">
        <v>0.83</v>
      </c>
      <c r="E88" s="98"/>
    </row>
    <row r="89" spans="1:5" x14ac:dyDescent="0.25">
      <c r="A89" s="97">
        <v>82</v>
      </c>
      <c r="B89" s="98">
        <v>6.43</v>
      </c>
      <c r="C89" s="98">
        <v>1.44</v>
      </c>
      <c r="D89" s="98">
        <v>0.74</v>
      </c>
      <c r="E89" s="98"/>
    </row>
    <row r="90" spans="1:5" x14ac:dyDescent="0.25">
      <c r="A90" s="97">
        <v>83</v>
      </c>
      <c r="B90" s="98">
        <v>5.97</v>
      </c>
      <c r="C90" s="98">
        <v>1.38</v>
      </c>
      <c r="D90" s="98">
        <v>0.66</v>
      </c>
      <c r="E90" s="98"/>
    </row>
    <row r="91" spans="1:5" x14ac:dyDescent="0.25">
      <c r="A91" s="97">
        <v>84</v>
      </c>
      <c r="B91" s="98">
        <v>5.54</v>
      </c>
      <c r="C91" s="98">
        <v>1.1599999999999999</v>
      </c>
      <c r="D91" s="98">
        <v>0.56999999999999995</v>
      </c>
      <c r="E91" s="98"/>
    </row>
    <row r="92" spans="1:5" x14ac:dyDescent="0.25">
      <c r="A92" s="97">
        <v>85</v>
      </c>
      <c r="B92" s="98">
        <v>5.13</v>
      </c>
      <c r="C92" s="98">
        <v>0.95</v>
      </c>
      <c r="D92" s="98">
        <v>0.49</v>
      </c>
      <c r="E92" s="98"/>
    </row>
    <row r="93" spans="1:5" x14ac:dyDescent="0.25">
      <c r="A93" s="97">
        <v>86</v>
      </c>
      <c r="B93" s="98">
        <v>4.74</v>
      </c>
      <c r="C93" s="98">
        <v>0.91</v>
      </c>
      <c r="D93" s="98">
        <v>0.43</v>
      </c>
      <c r="E93" s="98"/>
    </row>
    <row r="94" spans="1:5" x14ac:dyDescent="0.25">
      <c r="A94" s="97">
        <v>87</v>
      </c>
      <c r="B94" s="98">
        <v>4.37</v>
      </c>
      <c r="C94" s="98">
        <v>0.86</v>
      </c>
      <c r="D94" s="98">
        <v>0.38</v>
      </c>
      <c r="E94" s="98"/>
    </row>
    <row r="95" spans="1:5" x14ac:dyDescent="0.25">
      <c r="A95" s="97">
        <v>88</v>
      </c>
      <c r="B95" s="98">
        <v>4.03</v>
      </c>
      <c r="C95" s="98">
        <v>0.82</v>
      </c>
      <c r="D95" s="98">
        <v>0.33</v>
      </c>
      <c r="E95" s="98"/>
    </row>
    <row r="96" spans="1:5" x14ac:dyDescent="0.25">
      <c r="A96" s="97">
        <v>89</v>
      </c>
      <c r="B96" s="98">
        <v>3.71</v>
      </c>
      <c r="C96" s="98">
        <v>0.64</v>
      </c>
      <c r="D96" s="98">
        <v>0.28000000000000003</v>
      </c>
      <c r="E96" s="98"/>
    </row>
    <row r="97" spans="1:5" x14ac:dyDescent="0.25">
      <c r="A97" s="97">
        <v>90</v>
      </c>
      <c r="B97" s="98">
        <v>3.41</v>
      </c>
      <c r="C97" s="98">
        <v>0.48</v>
      </c>
      <c r="D97" s="98">
        <v>0.23</v>
      </c>
      <c r="E97" s="98"/>
    </row>
    <row r="98" spans="1:5" x14ac:dyDescent="0.25">
      <c r="A98" s="97">
        <v>91</v>
      </c>
      <c r="B98" s="98">
        <v>3.13</v>
      </c>
      <c r="C98" s="98">
        <v>0.45</v>
      </c>
      <c r="D98" s="98">
        <v>0.2</v>
      </c>
      <c r="E98" s="98"/>
    </row>
    <row r="99" spans="1:5" x14ac:dyDescent="0.25">
      <c r="A99" s="97">
        <v>92</v>
      </c>
      <c r="B99" s="98">
        <v>2.88</v>
      </c>
      <c r="C99" s="98">
        <v>0.42</v>
      </c>
      <c r="D99" s="98">
        <v>0.17</v>
      </c>
      <c r="E99" s="98"/>
    </row>
    <row r="100" spans="1:5" x14ac:dyDescent="0.25">
      <c r="A100" s="97">
        <v>93</v>
      </c>
      <c r="B100" s="98">
        <v>2.65</v>
      </c>
      <c r="C100" s="98">
        <v>0.39</v>
      </c>
      <c r="D100" s="98">
        <v>0.15</v>
      </c>
      <c r="E100" s="98"/>
    </row>
    <row r="101" spans="1:5" x14ac:dyDescent="0.25">
      <c r="A101" s="97">
        <v>94</v>
      </c>
      <c r="B101" s="98">
        <v>2.44</v>
      </c>
      <c r="C101" s="98">
        <v>0.37</v>
      </c>
      <c r="D101" s="98">
        <v>0.13</v>
      </c>
      <c r="E101" s="98"/>
    </row>
    <row r="102" spans="1:5" x14ac:dyDescent="0.25">
      <c r="A102" s="97">
        <v>95</v>
      </c>
      <c r="B102" s="98">
        <v>2.25</v>
      </c>
      <c r="C102" s="98">
        <v>0.34</v>
      </c>
      <c r="D102" s="98">
        <v>0.11</v>
      </c>
      <c r="E102" s="98"/>
    </row>
  </sheetData>
  <sheetProtection algorithmName="SHA-512" hashValue="IPvv7U7eAWgLLjP3w+gxz2VF7cvVcnbz8cBoz6mPYopDvGB2+hk57NO8xwlAsdRE0IFqsIQnfPuE8q0M4sMTlA==" saltValue="kTtn40PEs0LErc7/Yb4p2w==" spinCount="100000" sheet="1" objects="1" scenarios="1"/>
  <conditionalFormatting sqref="A6 A8:A21">
    <cfRule type="expression" dxfId="757" priority="27" stopIfTrue="1">
      <formula>MOD(ROW(),2)=0</formula>
    </cfRule>
    <cfRule type="expression" dxfId="756" priority="28" stopIfTrue="1">
      <formula>MOD(ROW(),2)&lt;&gt;0</formula>
    </cfRule>
  </conditionalFormatting>
  <conditionalFormatting sqref="B6:E16 C17:E21">
    <cfRule type="expression" dxfId="755" priority="29" stopIfTrue="1">
      <formula>MOD(ROW(),2)=0</formula>
    </cfRule>
    <cfRule type="expression" dxfId="754" priority="30" stopIfTrue="1">
      <formula>MOD(ROW(),2)&lt;&gt;0</formula>
    </cfRule>
  </conditionalFormatting>
  <conditionalFormatting sqref="A7">
    <cfRule type="expression" dxfId="753" priority="17" stopIfTrue="1">
      <formula>MOD(ROW(),2)=0</formula>
    </cfRule>
    <cfRule type="expression" dxfId="752" priority="18" stopIfTrue="1">
      <formula>MOD(ROW(),2)&lt;&gt;0</formula>
    </cfRule>
  </conditionalFormatting>
  <conditionalFormatting sqref="A26:A102">
    <cfRule type="expression" dxfId="751" priority="7" stopIfTrue="1">
      <formula>MOD(ROW(),2)=0</formula>
    </cfRule>
    <cfRule type="expression" dxfId="750" priority="8" stopIfTrue="1">
      <formula>MOD(ROW(),2)&lt;&gt;0</formula>
    </cfRule>
  </conditionalFormatting>
  <conditionalFormatting sqref="B26:E102">
    <cfRule type="expression" dxfId="749" priority="9" stopIfTrue="1">
      <formula>MOD(ROW(),2)=0</formula>
    </cfRule>
    <cfRule type="expression" dxfId="748" priority="10" stopIfTrue="1">
      <formula>MOD(ROW(),2)&lt;&gt;0</formula>
    </cfRule>
  </conditionalFormatting>
  <conditionalFormatting sqref="B17">
    <cfRule type="expression" dxfId="747" priority="5" stopIfTrue="1">
      <formula>MOD(ROW(),2)=0</formula>
    </cfRule>
    <cfRule type="expression" dxfId="746" priority="6" stopIfTrue="1">
      <formula>MOD(ROW(),2)&lt;&gt;0</formula>
    </cfRule>
  </conditionalFormatting>
  <conditionalFormatting sqref="B18:B21">
    <cfRule type="expression" dxfId="745" priority="1" stopIfTrue="1">
      <formula>MOD(ROW(),2)=0</formula>
    </cfRule>
    <cfRule type="expression" dxfId="744" priority="2" stopIfTrue="1">
      <formula>MOD(ROW(),2)&lt;&gt;0</formula>
    </cfRule>
  </conditionalFormatting>
  <hyperlinks>
    <hyperlink ref="B24" location="Assumptions!A1" display="Assumptions" xr:uid="{413833A9-FABF-4BFD-BF68-630C3B1483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156"/>
  <sheetViews>
    <sheetView showGridLines="0" topLeftCell="A116" zoomScale="85" zoomScaleNormal="85" workbookViewId="0">
      <selection activeCell="C17" sqref="C17"/>
    </sheetView>
  </sheetViews>
  <sheetFormatPr defaultRowHeight="12.5" x14ac:dyDescent="0.25"/>
  <cols>
    <col min="1" max="1" width="66.54296875" customWidth="1"/>
    <col min="2" max="2" width="3.453125" customWidth="1"/>
    <col min="3" max="3" width="65.54296875" customWidth="1"/>
    <col min="257" max="257" width="66.54296875" customWidth="1"/>
    <col min="258" max="258" width="3.453125" customWidth="1"/>
    <col min="259" max="259" width="62.54296875" customWidth="1"/>
    <col min="513" max="513" width="66.54296875" customWidth="1"/>
    <col min="514" max="514" width="3.453125" customWidth="1"/>
    <col min="515" max="515" width="62.54296875" customWidth="1"/>
    <col min="769" max="769" width="66.54296875" customWidth="1"/>
    <col min="770" max="770" width="3.453125" customWidth="1"/>
    <col min="771" max="771" width="62.54296875" customWidth="1"/>
    <col min="1025" max="1025" width="66.54296875" customWidth="1"/>
    <col min="1026" max="1026" width="3.453125" customWidth="1"/>
    <col min="1027" max="1027" width="62.54296875" customWidth="1"/>
    <col min="1281" max="1281" width="66.54296875" customWidth="1"/>
    <col min="1282" max="1282" width="3.453125" customWidth="1"/>
    <col min="1283" max="1283" width="62.54296875" customWidth="1"/>
    <col min="1537" max="1537" width="66.54296875" customWidth="1"/>
    <col min="1538" max="1538" width="3.453125" customWidth="1"/>
    <col min="1539" max="1539" width="62.54296875" customWidth="1"/>
    <col min="1793" max="1793" width="66.54296875" customWidth="1"/>
    <col min="1794" max="1794" width="3.453125" customWidth="1"/>
    <col min="1795" max="1795" width="62.54296875" customWidth="1"/>
    <col min="2049" max="2049" width="66.54296875" customWidth="1"/>
    <col min="2050" max="2050" width="3.453125" customWidth="1"/>
    <col min="2051" max="2051" width="62.54296875" customWidth="1"/>
    <col min="2305" max="2305" width="66.54296875" customWidth="1"/>
    <col min="2306" max="2306" width="3.453125" customWidth="1"/>
    <col min="2307" max="2307" width="62.54296875" customWidth="1"/>
    <col min="2561" max="2561" width="66.54296875" customWidth="1"/>
    <col min="2562" max="2562" width="3.453125" customWidth="1"/>
    <col min="2563" max="2563" width="62.54296875" customWidth="1"/>
    <col min="2817" max="2817" width="66.54296875" customWidth="1"/>
    <col min="2818" max="2818" width="3.453125" customWidth="1"/>
    <col min="2819" max="2819" width="62.54296875" customWidth="1"/>
    <col min="3073" max="3073" width="66.54296875" customWidth="1"/>
    <col min="3074" max="3074" width="3.453125" customWidth="1"/>
    <col min="3075" max="3075" width="62.54296875" customWidth="1"/>
    <col min="3329" max="3329" width="66.54296875" customWidth="1"/>
    <col min="3330" max="3330" width="3.453125" customWidth="1"/>
    <col min="3331" max="3331" width="62.54296875" customWidth="1"/>
    <col min="3585" max="3585" width="66.54296875" customWidth="1"/>
    <col min="3586" max="3586" width="3.453125" customWidth="1"/>
    <col min="3587" max="3587" width="62.54296875" customWidth="1"/>
    <col min="3841" max="3841" width="66.54296875" customWidth="1"/>
    <col min="3842" max="3842" width="3.453125" customWidth="1"/>
    <col min="3843" max="3843" width="62.54296875" customWidth="1"/>
    <col min="4097" max="4097" width="66.54296875" customWidth="1"/>
    <col min="4098" max="4098" width="3.453125" customWidth="1"/>
    <col min="4099" max="4099" width="62.54296875" customWidth="1"/>
    <col min="4353" max="4353" width="66.54296875" customWidth="1"/>
    <col min="4354" max="4354" width="3.453125" customWidth="1"/>
    <col min="4355" max="4355" width="62.54296875" customWidth="1"/>
    <col min="4609" max="4609" width="66.54296875" customWidth="1"/>
    <col min="4610" max="4610" width="3.453125" customWidth="1"/>
    <col min="4611" max="4611" width="62.54296875" customWidth="1"/>
    <col min="4865" max="4865" width="66.54296875" customWidth="1"/>
    <col min="4866" max="4866" width="3.453125" customWidth="1"/>
    <col min="4867" max="4867" width="62.54296875" customWidth="1"/>
    <col min="5121" max="5121" width="66.54296875" customWidth="1"/>
    <col min="5122" max="5122" width="3.453125" customWidth="1"/>
    <col min="5123" max="5123" width="62.54296875" customWidth="1"/>
    <col min="5377" max="5377" width="66.54296875" customWidth="1"/>
    <col min="5378" max="5378" width="3.453125" customWidth="1"/>
    <col min="5379" max="5379" width="62.54296875" customWidth="1"/>
    <col min="5633" max="5633" width="66.54296875" customWidth="1"/>
    <col min="5634" max="5634" width="3.453125" customWidth="1"/>
    <col min="5635" max="5635" width="62.54296875" customWidth="1"/>
    <col min="5889" max="5889" width="66.54296875" customWidth="1"/>
    <col min="5890" max="5890" width="3.453125" customWidth="1"/>
    <col min="5891" max="5891" width="62.54296875" customWidth="1"/>
    <col min="6145" max="6145" width="66.54296875" customWidth="1"/>
    <col min="6146" max="6146" width="3.453125" customWidth="1"/>
    <col min="6147" max="6147" width="62.54296875" customWidth="1"/>
    <col min="6401" max="6401" width="66.54296875" customWidth="1"/>
    <col min="6402" max="6402" width="3.453125" customWidth="1"/>
    <col min="6403" max="6403" width="62.54296875" customWidth="1"/>
    <col min="6657" max="6657" width="66.54296875" customWidth="1"/>
    <col min="6658" max="6658" width="3.453125" customWidth="1"/>
    <col min="6659" max="6659" width="62.54296875" customWidth="1"/>
    <col min="6913" max="6913" width="66.54296875" customWidth="1"/>
    <col min="6914" max="6914" width="3.453125" customWidth="1"/>
    <col min="6915" max="6915" width="62.54296875" customWidth="1"/>
    <col min="7169" max="7169" width="66.54296875" customWidth="1"/>
    <col min="7170" max="7170" width="3.453125" customWidth="1"/>
    <col min="7171" max="7171" width="62.54296875" customWidth="1"/>
    <col min="7425" max="7425" width="66.54296875" customWidth="1"/>
    <col min="7426" max="7426" width="3.453125" customWidth="1"/>
    <col min="7427" max="7427" width="62.54296875" customWidth="1"/>
    <col min="7681" max="7681" width="66.54296875" customWidth="1"/>
    <col min="7682" max="7682" width="3.453125" customWidth="1"/>
    <col min="7683" max="7683" width="62.54296875" customWidth="1"/>
    <col min="7937" max="7937" width="66.54296875" customWidth="1"/>
    <col min="7938" max="7938" width="3.453125" customWidth="1"/>
    <col min="7939" max="7939" width="62.54296875" customWidth="1"/>
    <col min="8193" max="8193" width="66.54296875" customWidth="1"/>
    <col min="8194" max="8194" width="3.453125" customWidth="1"/>
    <col min="8195" max="8195" width="62.54296875" customWidth="1"/>
    <col min="8449" max="8449" width="66.54296875" customWidth="1"/>
    <col min="8450" max="8450" width="3.453125" customWidth="1"/>
    <col min="8451" max="8451" width="62.54296875" customWidth="1"/>
    <col min="8705" max="8705" width="66.54296875" customWidth="1"/>
    <col min="8706" max="8706" width="3.453125" customWidth="1"/>
    <col min="8707" max="8707" width="62.54296875" customWidth="1"/>
    <col min="8961" max="8961" width="66.54296875" customWidth="1"/>
    <col min="8962" max="8962" width="3.453125" customWidth="1"/>
    <col min="8963" max="8963" width="62.54296875" customWidth="1"/>
    <col min="9217" max="9217" width="66.54296875" customWidth="1"/>
    <col min="9218" max="9218" width="3.453125" customWidth="1"/>
    <col min="9219" max="9219" width="62.54296875" customWidth="1"/>
    <col min="9473" max="9473" width="66.54296875" customWidth="1"/>
    <col min="9474" max="9474" width="3.453125" customWidth="1"/>
    <col min="9475" max="9475" width="62.54296875" customWidth="1"/>
    <col min="9729" max="9729" width="66.54296875" customWidth="1"/>
    <col min="9730" max="9730" width="3.453125" customWidth="1"/>
    <col min="9731" max="9731" width="62.54296875" customWidth="1"/>
    <col min="9985" max="9985" width="66.54296875" customWidth="1"/>
    <col min="9986" max="9986" width="3.453125" customWidth="1"/>
    <col min="9987" max="9987" width="62.54296875" customWidth="1"/>
    <col min="10241" max="10241" width="66.54296875" customWidth="1"/>
    <col min="10242" max="10242" width="3.453125" customWidth="1"/>
    <col min="10243" max="10243" width="62.54296875" customWidth="1"/>
    <col min="10497" max="10497" width="66.54296875" customWidth="1"/>
    <col min="10498" max="10498" width="3.453125" customWidth="1"/>
    <col min="10499" max="10499" width="62.54296875" customWidth="1"/>
    <col min="10753" max="10753" width="66.54296875" customWidth="1"/>
    <col min="10754" max="10754" width="3.453125" customWidth="1"/>
    <col min="10755" max="10755" width="62.54296875" customWidth="1"/>
    <col min="11009" max="11009" width="66.54296875" customWidth="1"/>
    <col min="11010" max="11010" width="3.453125" customWidth="1"/>
    <col min="11011" max="11011" width="62.54296875" customWidth="1"/>
    <col min="11265" max="11265" width="66.54296875" customWidth="1"/>
    <col min="11266" max="11266" width="3.453125" customWidth="1"/>
    <col min="11267" max="11267" width="62.54296875" customWidth="1"/>
    <col min="11521" max="11521" width="66.54296875" customWidth="1"/>
    <col min="11522" max="11522" width="3.453125" customWidth="1"/>
    <col min="11523" max="11523" width="62.54296875" customWidth="1"/>
    <col min="11777" max="11777" width="66.54296875" customWidth="1"/>
    <col min="11778" max="11778" width="3.453125" customWidth="1"/>
    <col min="11779" max="11779" width="62.54296875" customWidth="1"/>
    <col min="12033" max="12033" width="66.54296875" customWidth="1"/>
    <col min="12034" max="12034" width="3.453125" customWidth="1"/>
    <col min="12035" max="12035" width="62.54296875" customWidth="1"/>
    <col min="12289" max="12289" width="66.54296875" customWidth="1"/>
    <col min="12290" max="12290" width="3.453125" customWidth="1"/>
    <col min="12291" max="12291" width="62.54296875" customWidth="1"/>
    <col min="12545" max="12545" width="66.54296875" customWidth="1"/>
    <col min="12546" max="12546" width="3.453125" customWidth="1"/>
    <col min="12547" max="12547" width="62.54296875" customWidth="1"/>
    <col min="12801" max="12801" width="66.54296875" customWidth="1"/>
    <col min="12802" max="12802" width="3.453125" customWidth="1"/>
    <col min="12803" max="12803" width="62.54296875" customWidth="1"/>
    <col min="13057" max="13057" width="66.54296875" customWidth="1"/>
    <col min="13058" max="13058" width="3.453125" customWidth="1"/>
    <col min="13059" max="13059" width="62.54296875" customWidth="1"/>
    <col min="13313" max="13313" width="66.54296875" customWidth="1"/>
    <col min="13314" max="13314" width="3.453125" customWidth="1"/>
    <col min="13315" max="13315" width="62.54296875" customWidth="1"/>
    <col min="13569" max="13569" width="66.54296875" customWidth="1"/>
    <col min="13570" max="13570" width="3.453125" customWidth="1"/>
    <col min="13571" max="13571" width="62.54296875" customWidth="1"/>
    <col min="13825" max="13825" width="66.54296875" customWidth="1"/>
    <col min="13826" max="13826" width="3.453125" customWidth="1"/>
    <col min="13827" max="13827" width="62.54296875" customWidth="1"/>
    <col min="14081" max="14081" width="66.54296875" customWidth="1"/>
    <col min="14082" max="14082" width="3.453125" customWidth="1"/>
    <col min="14083" max="14083" width="62.54296875" customWidth="1"/>
    <col min="14337" max="14337" width="66.54296875" customWidth="1"/>
    <col min="14338" max="14338" width="3.453125" customWidth="1"/>
    <col min="14339" max="14339" width="62.54296875" customWidth="1"/>
    <col min="14593" max="14593" width="66.54296875" customWidth="1"/>
    <col min="14594" max="14594" width="3.453125" customWidth="1"/>
    <col min="14595" max="14595" width="62.54296875" customWidth="1"/>
    <col min="14849" max="14849" width="66.54296875" customWidth="1"/>
    <col min="14850" max="14850" width="3.453125" customWidth="1"/>
    <col min="14851" max="14851" width="62.54296875" customWidth="1"/>
    <col min="15105" max="15105" width="66.54296875" customWidth="1"/>
    <col min="15106" max="15106" width="3.453125" customWidth="1"/>
    <col min="15107" max="15107" width="62.54296875" customWidth="1"/>
    <col min="15361" max="15361" width="66.54296875" customWidth="1"/>
    <col min="15362" max="15362" width="3.453125" customWidth="1"/>
    <col min="15363" max="15363" width="62.54296875" customWidth="1"/>
    <col min="15617" max="15617" width="66.54296875" customWidth="1"/>
    <col min="15618" max="15618" width="3.453125" customWidth="1"/>
    <col min="15619" max="15619" width="62.54296875" customWidth="1"/>
    <col min="15873" max="15873" width="66.54296875" customWidth="1"/>
    <col min="15874" max="15874" width="3.453125" customWidth="1"/>
    <col min="15875" max="15875" width="62.54296875" customWidth="1"/>
    <col min="16129" max="16129" width="66.54296875" customWidth="1"/>
    <col min="16130" max="16130" width="3.453125" customWidth="1"/>
    <col min="16131" max="16131" width="62.54296875" customWidth="1"/>
  </cols>
  <sheetData>
    <row r="1" spans="1:12" ht="20" x14ac:dyDescent="0.4">
      <c r="A1" s="4" t="s">
        <v>4</v>
      </c>
      <c r="B1" s="4"/>
      <c r="C1" s="4"/>
      <c r="D1" s="4"/>
      <c r="E1" s="4"/>
      <c r="F1" s="4"/>
      <c r="G1" s="4"/>
      <c r="H1" s="4"/>
      <c r="I1" s="4"/>
      <c r="J1" s="4"/>
      <c r="K1" s="4"/>
      <c r="L1" s="4"/>
    </row>
    <row r="2" spans="1:12" ht="15.5" x14ac:dyDescent="0.35">
      <c r="A2" s="5" t="str">
        <f>IF(TITLE="&gt; Enter workbook title here","Enter workbook title in Cover sheet",TITLE)</f>
        <v>Local Government Pension Scheme (LGPS) - Consolidated Factor Spreadsheet</v>
      </c>
      <c r="B2" s="5"/>
      <c r="C2" s="5"/>
      <c r="D2" s="5"/>
      <c r="E2" s="5"/>
      <c r="F2" s="5"/>
      <c r="G2" s="5"/>
      <c r="H2" s="5"/>
      <c r="I2" s="5"/>
      <c r="J2" s="5"/>
      <c r="K2" s="5"/>
      <c r="L2" s="5"/>
    </row>
    <row r="3" spans="1:12" ht="15.5" x14ac:dyDescent="0.35">
      <c r="A3" s="6" t="s">
        <v>0</v>
      </c>
      <c r="B3" s="6"/>
      <c r="C3" s="6"/>
      <c r="D3" s="6"/>
      <c r="E3" s="6"/>
      <c r="F3" s="6"/>
      <c r="G3" s="6"/>
      <c r="H3" s="6"/>
      <c r="I3" s="6"/>
      <c r="J3" s="6"/>
      <c r="K3" s="6"/>
      <c r="L3" s="6"/>
    </row>
    <row r="4" spans="1:12" x14ac:dyDescent="0.25">
      <c r="A4" s="28"/>
      <c r="B4" s="28"/>
    </row>
    <row r="5" spans="1:12" x14ac:dyDescent="0.25">
      <c r="E5" s="8"/>
      <c r="F5" s="8"/>
      <c r="G5" s="8"/>
    </row>
    <row r="6" spans="1:12" ht="13" x14ac:dyDescent="0.3">
      <c r="A6" s="1" t="s">
        <v>41</v>
      </c>
      <c r="B6" s="1"/>
    </row>
    <row r="8" spans="1:12" x14ac:dyDescent="0.25">
      <c r="A8" s="26" t="s">
        <v>722</v>
      </c>
      <c r="B8" s="26"/>
    </row>
    <row r="9" spans="1:12" x14ac:dyDescent="0.25">
      <c r="A9" s="26" t="s">
        <v>42</v>
      </c>
      <c r="B9" s="26"/>
    </row>
    <row r="10" spans="1:12" x14ac:dyDescent="0.25">
      <c r="A10" s="26"/>
      <c r="B10" s="26"/>
    </row>
    <row r="11" spans="1:12" ht="13" x14ac:dyDescent="0.3">
      <c r="A11" s="115" t="s">
        <v>486</v>
      </c>
      <c r="B11" s="115"/>
      <c r="C11" s="117"/>
    </row>
    <row r="12" spans="1:12" ht="13" x14ac:dyDescent="0.25">
      <c r="A12" s="116" t="s">
        <v>43</v>
      </c>
      <c r="B12" s="118"/>
      <c r="C12" s="119" t="s">
        <v>332</v>
      </c>
    </row>
    <row r="13" spans="1:12" ht="13" x14ac:dyDescent="0.25">
      <c r="A13" s="116" t="s">
        <v>44</v>
      </c>
      <c r="B13" s="118"/>
      <c r="C13" s="119" t="s">
        <v>487</v>
      </c>
    </row>
    <row r="14" spans="1:12" ht="13" x14ac:dyDescent="0.25">
      <c r="A14" s="116" t="s">
        <v>333</v>
      </c>
      <c r="B14" s="118"/>
      <c r="C14" s="120" t="s">
        <v>332</v>
      </c>
    </row>
    <row r="15" spans="1:12" ht="13" x14ac:dyDescent="0.25">
      <c r="A15" s="116" t="s">
        <v>45</v>
      </c>
      <c r="B15" s="118"/>
      <c r="C15" s="119" t="s">
        <v>485</v>
      </c>
    </row>
    <row r="16" spans="1:12" ht="13" x14ac:dyDescent="0.25">
      <c r="A16" s="116" t="s">
        <v>46</v>
      </c>
      <c r="B16" s="118"/>
      <c r="C16" s="119" t="s">
        <v>482</v>
      </c>
    </row>
    <row r="17" spans="1:3" x14ac:dyDescent="0.25">
      <c r="A17" s="116" t="s">
        <v>264</v>
      </c>
      <c r="B17" s="117"/>
      <c r="C17" s="121">
        <v>43413.822916666664</v>
      </c>
    </row>
    <row r="18" spans="1:3" x14ac:dyDescent="0.25">
      <c r="A18" s="117"/>
      <c r="B18" s="117"/>
      <c r="C18" s="117"/>
    </row>
    <row r="20" spans="1:3" ht="13" x14ac:dyDescent="0.3">
      <c r="A20" s="115" t="s">
        <v>483</v>
      </c>
      <c r="B20" s="115"/>
      <c r="C20" s="117"/>
    </row>
    <row r="21" spans="1:3" ht="13" x14ac:dyDescent="0.25">
      <c r="A21" s="116" t="s">
        <v>43</v>
      </c>
      <c r="B21" s="118"/>
      <c r="C21" s="119" t="s">
        <v>332</v>
      </c>
    </row>
    <row r="22" spans="1:3" ht="13" x14ac:dyDescent="0.25">
      <c r="A22" s="116" t="s">
        <v>44</v>
      </c>
      <c r="B22" s="118"/>
      <c r="C22" s="119" t="s">
        <v>484</v>
      </c>
    </row>
    <row r="23" spans="1:3" ht="13" x14ac:dyDescent="0.25">
      <c r="A23" s="116" t="s">
        <v>333</v>
      </c>
      <c r="B23" s="118"/>
      <c r="C23" s="120" t="s">
        <v>332</v>
      </c>
    </row>
    <row r="24" spans="1:3" ht="13" x14ac:dyDescent="0.25">
      <c r="A24" s="116" t="s">
        <v>45</v>
      </c>
      <c r="B24" s="118"/>
      <c r="C24" s="119" t="s">
        <v>485</v>
      </c>
    </row>
    <row r="25" spans="1:3" ht="13" x14ac:dyDescent="0.25">
      <c r="A25" s="116" t="s">
        <v>46</v>
      </c>
      <c r="B25" s="118"/>
      <c r="C25" s="119" t="s">
        <v>482</v>
      </c>
    </row>
    <row r="26" spans="1:3" x14ac:dyDescent="0.25">
      <c r="A26" s="116" t="s">
        <v>264</v>
      </c>
      <c r="B26" s="117"/>
      <c r="C26" s="121">
        <v>43430.375</v>
      </c>
    </row>
    <row r="27" spans="1:3" x14ac:dyDescent="0.25">
      <c r="A27" s="117"/>
      <c r="B27" s="117"/>
      <c r="C27" s="117"/>
    </row>
    <row r="29" spans="1:3" ht="13" x14ac:dyDescent="0.3">
      <c r="A29" s="115" t="s">
        <v>479</v>
      </c>
      <c r="B29" s="115"/>
      <c r="C29" s="117"/>
    </row>
    <row r="30" spans="1:3" ht="13" x14ac:dyDescent="0.25">
      <c r="A30" s="116" t="s">
        <v>43</v>
      </c>
      <c r="B30" s="118"/>
      <c r="C30" s="119" t="s">
        <v>332</v>
      </c>
    </row>
    <row r="31" spans="1:3" ht="26" x14ac:dyDescent="0.25">
      <c r="A31" s="116" t="s">
        <v>44</v>
      </c>
      <c r="B31" s="118"/>
      <c r="C31" s="119" t="s">
        <v>480</v>
      </c>
    </row>
    <row r="32" spans="1:3" ht="13" x14ac:dyDescent="0.25">
      <c r="A32" s="116" t="s">
        <v>333</v>
      </c>
      <c r="B32" s="118"/>
      <c r="C32" s="120" t="s">
        <v>332</v>
      </c>
    </row>
    <row r="33" spans="1:3" ht="26" x14ac:dyDescent="0.25">
      <c r="A33" s="116" t="s">
        <v>45</v>
      </c>
      <c r="B33" s="118"/>
      <c r="C33" s="119" t="s">
        <v>481</v>
      </c>
    </row>
    <row r="34" spans="1:3" ht="13" x14ac:dyDescent="0.25">
      <c r="A34" s="116" t="s">
        <v>46</v>
      </c>
      <c r="B34" s="118"/>
      <c r="C34" s="119" t="s">
        <v>482</v>
      </c>
    </row>
    <row r="35" spans="1:3" x14ac:dyDescent="0.25">
      <c r="A35" s="116" t="s">
        <v>264</v>
      </c>
      <c r="B35" s="117"/>
      <c r="C35" s="121">
        <v>43453.375</v>
      </c>
    </row>
    <row r="36" spans="1:3" x14ac:dyDescent="0.25">
      <c r="A36" s="117"/>
      <c r="B36" s="117"/>
      <c r="C36" s="117"/>
    </row>
    <row r="38" spans="1:3" ht="13" x14ac:dyDescent="0.3">
      <c r="A38" s="115" t="s">
        <v>475</v>
      </c>
      <c r="B38" s="115"/>
      <c r="C38" s="117"/>
    </row>
    <row r="39" spans="1:3" ht="13" x14ac:dyDescent="0.25">
      <c r="A39" s="116" t="s">
        <v>43</v>
      </c>
      <c r="B39" s="118"/>
      <c r="C39" s="119" t="s">
        <v>332</v>
      </c>
    </row>
    <row r="40" spans="1:3" ht="26" x14ac:dyDescent="0.25">
      <c r="A40" s="116" t="s">
        <v>44</v>
      </c>
      <c r="B40" s="118"/>
      <c r="C40" s="119" t="s">
        <v>476</v>
      </c>
    </row>
    <row r="41" spans="1:3" ht="13" x14ac:dyDescent="0.25">
      <c r="A41" s="116" t="s">
        <v>333</v>
      </c>
      <c r="B41" s="118"/>
      <c r="C41" s="120" t="s">
        <v>332</v>
      </c>
    </row>
    <row r="42" spans="1:3" ht="26" x14ac:dyDescent="0.25">
      <c r="A42" s="116" t="s">
        <v>45</v>
      </c>
      <c r="B42" s="118"/>
      <c r="C42" s="119" t="s">
        <v>477</v>
      </c>
    </row>
    <row r="43" spans="1:3" ht="39" x14ac:dyDescent="0.25">
      <c r="A43" s="116" t="s">
        <v>46</v>
      </c>
      <c r="B43" s="118"/>
      <c r="C43" s="119" t="s">
        <v>478</v>
      </c>
    </row>
    <row r="44" spans="1:3" x14ac:dyDescent="0.25">
      <c r="A44" s="116" t="s">
        <v>264</v>
      </c>
      <c r="B44" s="117"/>
      <c r="C44" s="121">
        <v>43514.375</v>
      </c>
    </row>
    <row r="45" spans="1:3" x14ac:dyDescent="0.25">
      <c r="A45" s="117"/>
      <c r="B45" s="117"/>
      <c r="C45" s="117"/>
    </row>
    <row r="47" spans="1:3" ht="13" x14ac:dyDescent="0.3">
      <c r="A47" s="115" t="s">
        <v>593</v>
      </c>
      <c r="B47" s="115"/>
      <c r="C47" s="117"/>
    </row>
    <row r="48" spans="1:3" ht="13" x14ac:dyDescent="0.25">
      <c r="A48" s="116" t="s">
        <v>43</v>
      </c>
      <c r="B48" s="118"/>
      <c r="C48" s="119" t="s">
        <v>332</v>
      </c>
    </row>
    <row r="49" spans="1:3" ht="26" x14ac:dyDescent="0.25">
      <c r="A49" s="116" t="s">
        <v>44</v>
      </c>
      <c r="B49" s="118"/>
      <c r="C49" s="119" t="s">
        <v>552</v>
      </c>
    </row>
    <row r="50" spans="1:3" ht="13" x14ac:dyDescent="0.25">
      <c r="A50" s="116" t="s">
        <v>333</v>
      </c>
      <c r="B50" s="118"/>
      <c r="C50" s="120" t="s">
        <v>332</v>
      </c>
    </row>
    <row r="51" spans="1:3" ht="13" x14ac:dyDescent="0.25">
      <c r="A51" s="116" t="s">
        <v>45</v>
      </c>
      <c r="B51" s="118"/>
      <c r="C51" s="119" t="s">
        <v>553</v>
      </c>
    </row>
    <row r="52" spans="1:3" ht="39" x14ac:dyDescent="0.25">
      <c r="A52" s="116" t="s">
        <v>46</v>
      </c>
      <c r="B52" s="118"/>
      <c r="C52" s="119" t="s">
        <v>478</v>
      </c>
    </row>
    <row r="53" spans="1:3" x14ac:dyDescent="0.25">
      <c r="A53" s="116" t="s">
        <v>264</v>
      </c>
      <c r="B53" s="117"/>
      <c r="C53" s="121">
        <v>43537.75</v>
      </c>
    </row>
    <row r="54" spans="1:3" x14ac:dyDescent="0.25">
      <c r="A54" s="117"/>
      <c r="B54" s="117"/>
      <c r="C54" s="117"/>
    </row>
    <row r="56" spans="1:3" ht="13" x14ac:dyDescent="0.3">
      <c r="A56" s="115" t="s">
        <v>594</v>
      </c>
      <c r="B56" s="115"/>
      <c r="C56" s="117"/>
    </row>
    <row r="57" spans="1:3" ht="13" x14ac:dyDescent="0.25">
      <c r="A57" s="116" t="s">
        <v>43</v>
      </c>
      <c r="B57" s="118"/>
      <c r="C57" s="119" t="s">
        <v>332</v>
      </c>
    </row>
    <row r="58" spans="1:3" ht="26" x14ac:dyDescent="0.25">
      <c r="A58" s="116" t="s">
        <v>44</v>
      </c>
      <c r="B58" s="118"/>
      <c r="C58" s="119" t="s">
        <v>592</v>
      </c>
    </row>
    <row r="59" spans="1:3" ht="13" x14ac:dyDescent="0.25">
      <c r="A59" s="116" t="s">
        <v>333</v>
      </c>
      <c r="B59" s="118"/>
      <c r="C59" s="120" t="s">
        <v>332</v>
      </c>
    </row>
    <row r="60" spans="1:3" ht="13" x14ac:dyDescent="0.25">
      <c r="A60" s="116" t="s">
        <v>45</v>
      </c>
      <c r="B60" s="118"/>
      <c r="C60" s="119" t="s">
        <v>553</v>
      </c>
    </row>
    <row r="61" spans="1:3" ht="39" x14ac:dyDescent="0.25">
      <c r="A61" s="116" t="s">
        <v>46</v>
      </c>
      <c r="B61" s="118"/>
      <c r="C61" s="119" t="s">
        <v>478</v>
      </c>
    </row>
    <row r="62" spans="1:3" x14ac:dyDescent="0.25">
      <c r="A62" s="116" t="s">
        <v>264</v>
      </c>
      <c r="B62" s="117"/>
      <c r="C62" s="121">
        <v>43543.583333333336</v>
      </c>
    </row>
    <row r="63" spans="1:3" x14ac:dyDescent="0.25">
      <c r="A63" s="117"/>
      <c r="B63" s="117"/>
      <c r="C63" s="117"/>
    </row>
    <row r="65" spans="1:3" ht="13" x14ac:dyDescent="0.3">
      <c r="A65" s="115" t="s">
        <v>653</v>
      </c>
      <c r="B65" s="115"/>
      <c r="C65" s="117"/>
    </row>
    <row r="66" spans="1:3" ht="13" x14ac:dyDescent="0.25">
      <c r="A66" s="116" t="s">
        <v>43</v>
      </c>
      <c r="B66" s="118"/>
      <c r="C66" s="119" t="s">
        <v>332</v>
      </c>
    </row>
    <row r="67" spans="1:3" ht="13" x14ac:dyDescent="0.25">
      <c r="A67" s="116" t="s">
        <v>44</v>
      </c>
      <c r="B67" s="118"/>
      <c r="C67" s="119" t="s">
        <v>652</v>
      </c>
    </row>
    <row r="68" spans="1:3" ht="13" x14ac:dyDescent="0.25">
      <c r="A68" s="116" t="s">
        <v>333</v>
      </c>
      <c r="B68" s="118"/>
      <c r="C68" s="120" t="s">
        <v>332</v>
      </c>
    </row>
    <row r="69" spans="1:3" ht="13" x14ac:dyDescent="0.25">
      <c r="A69" s="116" t="s">
        <v>45</v>
      </c>
      <c r="B69" s="118"/>
      <c r="C69" s="119" t="s">
        <v>650</v>
      </c>
    </row>
    <row r="70" spans="1:3" ht="52" x14ac:dyDescent="0.25">
      <c r="A70" s="116" t="s">
        <v>46</v>
      </c>
      <c r="B70" s="118"/>
      <c r="C70" s="119" t="s">
        <v>651</v>
      </c>
    </row>
    <row r="71" spans="1:3" x14ac:dyDescent="0.25">
      <c r="A71" s="116" t="s">
        <v>264</v>
      </c>
      <c r="B71" s="117"/>
      <c r="C71" s="121">
        <v>43613.375</v>
      </c>
    </row>
    <row r="72" spans="1:3" x14ac:dyDescent="0.25">
      <c r="A72" s="117"/>
      <c r="B72" s="117"/>
      <c r="C72" s="117"/>
    </row>
    <row r="74" spans="1:3" ht="13" x14ac:dyDescent="0.3">
      <c r="A74" s="115" t="s">
        <v>663</v>
      </c>
      <c r="B74" s="115"/>
      <c r="C74" s="117"/>
    </row>
    <row r="75" spans="1:3" ht="13" x14ac:dyDescent="0.25">
      <c r="A75" s="116" t="s">
        <v>43</v>
      </c>
      <c r="B75" s="118"/>
      <c r="C75" s="119" t="s">
        <v>664</v>
      </c>
    </row>
    <row r="76" spans="1:3" ht="13" x14ac:dyDescent="0.25">
      <c r="A76" s="116" t="s">
        <v>44</v>
      </c>
      <c r="B76" s="118"/>
      <c r="C76" s="119" t="s">
        <v>332</v>
      </c>
    </row>
    <row r="77" spans="1:3" ht="13" x14ac:dyDescent="0.25">
      <c r="A77" s="116" t="s">
        <v>333</v>
      </c>
      <c r="B77" s="118"/>
      <c r="C77" s="120" t="s">
        <v>332</v>
      </c>
    </row>
    <row r="78" spans="1:3" ht="13" x14ac:dyDescent="0.25">
      <c r="A78" s="116" t="s">
        <v>45</v>
      </c>
      <c r="B78" s="118"/>
      <c r="C78" s="119" t="s">
        <v>665</v>
      </c>
    </row>
    <row r="79" spans="1:3" ht="26" x14ac:dyDescent="0.25">
      <c r="A79" s="116" t="s">
        <v>46</v>
      </c>
      <c r="B79" s="118"/>
      <c r="C79" s="119" t="s">
        <v>666</v>
      </c>
    </row>
    <row r="80" spans="1:3" x14ac:dyDescent="0.25">
      <c r="A80" s="116" t="s">
        <v>264</v>
      </c>
      <c r="B80" s="117"/>
      <c r="C80" s="121">
        <v>43644.666666666664</v>
      </c>
    </row>
    <row r="81" spans="1:3" x14ac:dyDescent="0.25">
      <c r="A81" s="117"/>
      <c r="B81" s="117"/>
      <c r="C81" s="117"/>
    </row>
    <row r="83" spans="1:3" ht="13" x14ac:dyDescent="0.3">
      <c r="A83" s="115" t="s">
        <v>706</v>
      </c>
      <c r="B83" s="115"/>
      <c r="C83" s="117"/>
    </row>
    <row r="84" spans="1:3" ht="13" x14ac:dyDescent="0.25">
      <c r="A84" s="116" t="s">
        <v>43</v>
      </c>
      <c r="B84" s="118"/>
      <c r="C84" s="119" t="s">
        <v>665</v>
      </c>
    </row>
    <row r="85" spans="1:3" ht="13" x14ac:dyDescent="0.25">
      <c r="A85" s="116" t="s">
        <v>44</v>
      </c>
      <c r="B85" s="118"/>
      <c r="C85" s="119" t="s">
        <v>332</v>
      </c>
    </row>
    <row r="86" spans="1:3" ht="13" x14ac:dyDescent="0.25">
      <c r="A86" s="116" t="s">
        <v>333</v>
      </c>
      <c r="B86" s="118"/>
      <c r="C86" s="120" t="s">
        <v>332</v>
      </c>
    </row>
    <row r="87" spans="1:3" ht="13" x14ac:dyDescent="0.25">
      <c r="A87" s="116" t="s">
        <v>45</v>
      </c>
      <c r="B87" s="118"/>
      <c r="C87" s="119" t="s">
        <v>332</v>
      </c>
    </row>
    <row r="88" spans="1:3" ht="13" x14ac:dyDescent="0.25">
      <c r="A88" s="116" t="s">
        <v>46</v>
      </c>
      <c r="B88" s="118"/>
      <c r="C88" s="119" t="s">
        <v>705</v>
      </c>
    </row>
    <row r="89" spans="1:3" x14ac:dyDescent="0.25">
      <c r="A89" s="116" t="s">
        <v>264</v>
      </c>
      <c r="B89" s="117"/>
      <c r="C89" s="121">
        <v>43669.375</v>
      </c>
    </row>
    <row r="90" spans="1:3" x14ac:dyDescent="0.25">
      <c r="A90" s="117"/>
      <c r="B90" s="117"/>
      <c r="C90" s="117"/>
    </row>
    <row r="92" spans="1:3" ht="13" x14ac:dyDescent="0.3">
      <c r="A92" s="115" t="s">
        <v>707</v>
      </c>
      <c r="B92" s="115"/>
      <c r="C92" s="117"/>
    </row>
    <row r="93" spans="1:3" ht="25" x14ac:dyDescent="0.25">
      <c r="A93" s="116" t="s">
        <v>708</v>
      </c>
      <c r="B93" s="118"/>
      <c r="C93" s="119"/>
    </row>
    <row r="94" spans="1:3" ht="13" x14ac:dyDescent="0.25">
      <c r="A94" s="116" t="s">
        <v>43</v>
      </c>
      <c r="B94" s="118"/>
      <c r="C94" s="119" t="s">
        <v>332</v>
      </c>
    </row>
    <row r="95" spans="1:3" ht="13" x14ac:dyDescent="0.25">
      <c r="A95" s="116" t="s">
        <v>44</v>
      </c>
      <c r="B95" s="118"/>
      <c r="C95" s="120" t="s">
        <v>332</v>
      </c>
    </row>
    <row r="96" spans="1:3" ht="13" x14ac:dyDescent="0.25">
      <c r="A96" s="116" t="s">
        <v>333</v>
      </c>
      <c r="B96" s="118"/>
      <c r="C96" s="119" t="s">
        <v>332</v>
      </c>
    </row>
    <row r="97" spans="1:3" ht="13" x14ac:dyDescent="0.25">
      <c r="A97" s="116" t="s">
        <v>45</v>
      </c>
      <c r="B97" s="118"/>
      <c r="C97" s="119" t="s">
        <v>332</v>
      </c>
    </row>
    <row r="98" spans="1:3" x14ac:dyDescent="0.25">
      <c r="A98" s="116" t="s">
        <v>46</v>
      </c>
      <c r="B98" s="117"/>
      <c r="C98" s="121" t="s">
        <v>705</v>
      </c>
    </row>
    <row r="99" spans="1:3" ht="13" x14ac:dyDescent="0.3">
      <c r="A99" s="117" t="s">
        <v>264</v>
      </c>
      <c r="B99" s="115"/>
      <c r="C99" s="121">
        <v>43686.510416666664</v>
      </c>
    </row>
    <row r="100" spans="1:3" x14ac:dyDescent="0.25">
      <c r="A100" s="117"/>
      <c r="B100" s="117"/>
      <c r="C100" s="117"/>
    </row>
    <row r="102" spans="1:3" ht="13" x14ac:dyDescent="0.3">
      <c r="A102" s="115" t="s">
        <v>713</v>
      </c>
      <c r="B102" s="117"/>
      <c r="C102" s="117"/>
    </row>
    <row r="103" spans="1:3" ht="50" x14ac:dyDescent="0.25">
      <c r="A103" s="118" t="s">
        <v>711</v>
      </c>
      <c r="B103" s="117"/>
      <c r="C103" s="117"/>
    </row>
    <row r="104" spans="1:3" ht="13" x14ac:dyDescent="0.3">
      <c r="A104" s="116" t="s">
        <v>43</v>
      </c>
      <c r="B104" s="117"/>
      <c r="C104" s="122" t="s">
        <v>709</v>
      </c>
    </row>
    <row r="105" spans="1:3" ht="13" x14ac:dyDescent="0.3">
      <c r="A105" s="116" t="s">
        <v>44</v>
      </c>
      <c r="B105" s="117"/>
      <c r="C105" s="122" t="s">
        <v>710</v>
      </c>
    </row>
    <row r="106" spans="1:3" x14ac:dyDescent="0.25">
      <c r="A106" s="116" t="s">
        <v>333</v>
      </c>
      <c r="B106" s="117"/>
      <c r="C106" s="117" t="s">
        <v>332</v>
      </c>
    </row>
    <row r="107" spans="1:3" x14ac:dyDescent="0.25">
      <c r="A107" s="116" t="s">
        <v>45</v>
      </c>
      <c r="B107" s="117"/>
      <c r="C107" s="117" t="s">
        <v>332</v>
      </c>
    </row>
    <row r="108" spans="1:3" x14ac:dyDescent="0.25">
      <c r="A108" s="116" t="s">
        <v>46</v>
      </c>
      <c r="B108" s="117"/>
      <c r="C108" s="116" t="s">
        <v>332</v>
      </c>
    </row>
    <row r="109" spans="1:3" x14ac:dyDescent="0.25">
      <c r="A109" s="116" t="s">
        <v>264</v>
      </c>
      <c r="B109" s="117"/>
      <c r="C109" s="121">
        <v>43727.666666666664</v>
      </c>
    </row>
    <row r="110" spans="1:3" x14ac:dyDescent="0.25">
      <c r="A110" s="117"/>
      <c r="B110" s="117"/>
      <c r="C110" s="117"/>
    </row>
    <row r="112" spans="1:3" ht="13" x14ac:dyDescent="0.3">
      <c r="A112" s="115" t="s">
        <v>725</v>
      </c>
      <c r="B112" s="117"/>
      <c r="C112" s="117"/>
    </row>
    <row r="113" spans="1:3" ht="37.5" x14ac:dyDescent="0.25">
      <c r="A113" s="118" t="s">
        <v>726</v>
      </c>
      <c r="B113" s="117"/>
      <c r="C113" s="118" t="s">
        <v>727</v>
      </c>
    </row>
    <row r="114" spans="1:3" ht="13" x14ac:dyDescent="0.3">
      <c r="A114" s="116" t="s">
        <v>43</v>
      </c>
      <c r="B114" s="117"/>
      <c r="C114" s="122" t="s">
        <v>728</v>
      </c>
    </row>
    <row r="115" spans="1:3" ht="13" x14ac:dyDescent="0.3">
      <c r="A115" s="116" t="s">
        <v>44</v>
      </c>
      <c r="B115" s="117"/>
      <c r="C115" s="122" t="s">
        <v>729</v>
      </c>
    </row>
    <row r="116" spans="1:3" x14ac:dyDescent="0.25">
      <c r="A116" s="116" t="s">
        <v>333</v>
      </c>
      <c r="B116" s="117"/>
      <c r="C116" s="117" t="s">
        <v>332</v>
      </c>
    </row>
    <row r="117" spans="1:3" x14ac:dyDescent="0.25">
      <c r="A117" s="116" t="s">
        <v>45</v>
      </c>
      <c r="B117" s="117"/>
      <c r="C117" s="117" t="s">
        <v>332</v>
      </c>
    </row>
    <row r="118" spans="1:3" x14ac:dyDescent="0.25">
      <c r="A118" s="116" t="s">
        <v>46</v>
      </c>
      <c r="B118" s="117"/>
      <c r="C118" s="116" t="s">
        <v>332</v>
      </c>
    </row>
    <row r="119" spans="1:3" x14ac:dyDescent="0.25">
      <c r="A119" s="116" t="s">
        <v>264</v>
      </c>
      <c r="B119" s="117"/>
      <c r="C119" s="121">
        <v>43819.666666666664</v>
      </c>
    </row>
    <row r="120" spans="1:3" x14ac:dyDescent="0.25">
      <c r="A120" s="117"/>
      <c r="B120" s="117"/>
      <c r="C120" s="117"/>
    </row>
    <row r="122" spans="1:3" ht="13" x14ac:dyDescent="0.25">
      <c r="A122" s="123" t="s">
        <v>721</v>
      </c>
      <c r="B122" s="117"/>
      <c r="C122" s="121"/>
    </row>
    <row r="123" spans="1:3" x14ac:dyDescent="0.25">
      <c r="A123" s="117" t="s">
        <v>43</v>
      </c>
      <c r="B123" s="117"/>
      <c r="C123" s="118"/>
    </row>
    <row r="124" spans="1:3" x14ac:dyDescent="0.25">
      <c r="A124" s="117" t="s">
        <v>717</v>
      </c>
      <c r="B124" s="117"/>
      <c r="C124" s="118" t="s">
        <v>724</v>
      </c>
    </row>
    <row r="125" spans="1:3" x14ac:dyDescent="0.25">
      <c r="A125" s="117" t="s">
        <v>46</v>
      </c>
      <c r="B125" s="117"/>
      <c r="C125" s="117"/>
    </row>
    <row r="126" spans="1:3" x14ac:dyDescent="0.25">
      <c r="A126" s="117" t="s">
        <v>718</v>
      </c>
      <c r="B126" s="117"/>
      <c r="C126" s="124">
        <v>45071</v>
      </c>
    </row>
    <row r="128" spans="1:3" ht="13" x14ac:dyDescent="0.3">
      <c r="A128" s="115" t="s">
        <v>731</v>
      </c>
      <c r="B128" s="117"/>
      <c r="C128" s="117"/>
    </row>
    <row r="129" spans="1:3" x14ac:dyDescent="0.25">
      <c r="A129" s="117" t="s">
        <v>43</v>
      </c>
      <c r="B129" s="117"/>
      <c r="C129" s="118"/>
    </row>
    <row r="130" spans="1:3" x14ac:dyDescent="0.25">
      <c r="A130" s="117" t="s">
        <v>717</v>
      </c>
      <c r="B130" s="117"/>
      <c r="C130" s="118" t="s">
        <v>730</v>
      </c>
    </row>
    <row r="131" spans="1:3" x14ac:dyDescent="0.25">
      <c r="A131" s="117" t="s">
        <v>732</v>
      </c>
      <c r="B131" s="117"/>
      <c r="C131" s="117"/>
    </row>
    <row r="132" spans="1:3" x14ac:dyDescent="0.25">
      <c r="A132" s="117" t="s">
        <v>46</v>
      </c>
      <c r="B132" s="117"/>
      <c r="C132" s="117"/>
    </row>
    <row r="133" spans="1:3" x14ac:dyDescent="0.25">
      <c r="A133" s="117" t="s">
        <v>718</v>
      </c>
      <c r="B133" s="117"/>
      <c r="C133" s="124">
        <v>45107</v>
      </c>
    </row>
    <row r="135" spans="1:3" ht="13" x14ac:dyDescent="0.3">
      <c r="A135" s="115" t="s">
        <v>735</v>
      </c>
      <c r="B135" s="117"/>
      <c r="C135" s="117"/>
    </row>
    <row r="136" spans="1:3" x14ac:dyDescent="0.25">
      <c r="A136" s="117" t="s">
        <v>43</v>
      </c>
      <c r="B136" s="117"/>
      <c r="C136" s="118"/>
    </row>
    <row r="137" spans="1:3" x14ac:dyDescent="0.25">
      <c r="A137" s="117" t="s">
        <v>717</v>
      </c>
      <c r="B137" s="117"/>
      <c r="C137" s="118" t="s">
        <v>736</v>
      </c>
    </row>
    <row r="138" spans="1:3" x14ac:dyDescent="0.25">
      <c r="A138" s="117" t="s">
        <v>732</v>
      </c>
      <c r="B138" s="117"/>
      <c r="C138" s="117"/>
    </row>
    <row r="139" spans="1:3" x14ac:dyDescent="0.25">
      <c r="A139" s="117" t="s">
        <v>46</v>
      </c>
      <c r="B139" s="117"/>
      <c r="C139" s="117"/>
    </row>
    <row r="140" spans="1:3" x14ac:dyDescent="0.25">
      <c r="A140" s="117" t="s">
        <v>718</v>
      </c>
      <c r="B140" s="117"/>
      <c r="C140" s="124">
        <v>45134</v>
      </c>
    </row>
    <row r="143" spans="1:3" ht="13" x14ac:dyDescent="0.3">
      <c r="A143" s="142" t="s">
        <v>737</v>
      </c>
      <c r="B143" s="143"/>
      <c r="C143" s="143"/>
    </row>
    <row r="144" spans="1:3" x14ac:dyDescent="0.25">
      <c r="A144" s="143" t="s">
        <v>43</v>
      </c>
      <c r="B144" s="143"/>
      <c r="C144" s="144" t="s">
        <v>796</v>
      </c>
    </row>
    <row r="145" spans="1:3" x14ac:dyDescent="0.25">
      <c r="A145" s="143" t="s">
        <v>717</v>
      </c>
      <c r="B145" s="143"/>
      <c r="C145" s="144" t="s">
        <v>738</v>
      </c>
    </row>
    <row r="146" spans="1:3" ht="25" x14ac:dyDescent="0.25">
      <c r="A146" s="143" t="s">
        <v>732</v>
      </c>
      <c r="B146" s="143"/>
      <c r="C146" s="144" t="s">
        <v>795</v>
      </c>
    </row>
    <row r="147" spans="1:3" x14ac:dyDescent="0.25">
      <c r="A147" s="143" t="s">
        <v>46</v>
      </c>
      <c r="B147" s="143"/>
      <c r="C147" s="143"/>
    </row>
    <row r="148" spans="1:3" x14ac:dyDescent="0.25">
      <c r="A148" s="143" t="s">
        <v>718</v>
      </c>
      <c r="B148" s="143"/>
      <c r="C148" s="145">
        <v>45195</v>
      </c>
    </row>
    <row r="150" spans="1:3" ht="13" x14ac:dyDescent="0.3">
      <c r="A150" s="146" t="s">
        <v>799</v>
      </c>
      <c r="B150" s="182"/>
      <c r="C150" s="182"/>
    </row>
    <row r="151" spans="1:3" x14ac:dyDescent="0.25">
      <c r="A151" s="147" t="s">
        <v>43</v>
      </c>
      <c r="B151" s="183"/>
      <c r="C151" s="183"/>
    </row>
    <row r="152" spans="1:3" x14ac:dyDescent="0.25">
      <c r="A152" s="148" t="s">
        <v>717</v>
      </c>
      <c r="B152" s="182"/>
      <c r="C152" s="182"/>
    </row>
    <row r="153" spans="1:3" x14ac:dyDescent="0.25">
      <c r="A153" s="147" t="s">
        <v>732</v>
      </c>
      <c r="B153" s="183"/>
      <c r="C153" s="183"/>
    </row>
    <row r="154" spans="1:3" x14ac:dyDescent="0.25">
      <c r="A154" s="148" t="s">
        <v>46</v>
      </c>
      <c r="B154" s="182"/>
      <c r="C154" s="182"/>
    </row>
    <row r="155" spans="1:3" ht="25" x14ac:dyDescent="0.25">
      <c r="A155" s="147" t="s">
        <v>800</v>
      </c>
      <c r="B155" s="149"/>
      <c r="C155" s="150" t="s">
        <v>801</v>
      </c>
    </row>
    <row r="156" spans="1:3" x14ac:dyDescent="0.25">
      <c r="A156" s="148" t="s">
        <v>718</v>
      </c>
      <c r="B156" s="151"/>
      <c r="C156" s="152">
        <v>45688</v>
      </c>
    </row>
  </sheetData>
  <sheetProtection algorithmName="SHA-512" hashValue="iYgbCC+Mmo7ft3HzOolBKNaAu4O0QeTzqisgyef6q7qptB0W2wBFysN+TUWAftNi6sqdeHk2akJ7IyPCn+/Q/A==" saltValue="vkcvDh4v+LtGZDZ5gJDd2g==" spinCount="100000" sheet="1" objects="1" scenarios="1"/>
  <mergeCells count="5">
    <mergeCell ref="B150:C150"/>
    <mergeCell ref="B151:C151"/>
    <mergeCell ref="B152:C152"/>
    <mergeCell ref="B153:C153"/>
    <mergeCell ref="B154:C154"/>
  </mergeCells>
  <conditionalFormatting sqref="A102:A109">
    <cfRule type="expression" dxfId="1235" priority="85" stopIfTrue="1">
      <formula>MOD(ROW(),2)=0</formula>
    </cfRule>
    <cfRule type="expression" dxfId="1234" priority="86" stopIfTrue="1">
      <formula>MOD(ROW(),2)&lt;&gt;0</formula>
    </cfRule>
    <cfRule type="expression" priority="173" stopIfTrue="1">
      <formula>MOD(ROW(),2)=0</formula>
    </cfRule>
    <cfRule type="expression" priority="174" stopIfTrue="1">
      <formula>MOD(ROW(),2)&lt;&gt;0</formula>
    </cfRule>
  </conditionalFormatting>
  <conditionalFormatting sqref="B102:C109">
    <cfRule type="expression" dxfId="1233" priority="87" stopIfTrue="1">
      <formula>MOD(ROW(),2)=0</formula>
    </cfRule>
    <cfRule type="expression" dxfId="1232" priority="88" stopIfTrue="1">
      <formula>MOD(ROW(),2)&lt;&gt;0</formula>
    </cfRule>
    <cfRule type="expression" priority="175" stopIfTrue="1">
      <formula>MOD(ROW(),2)=0</formula>
    </cfRule>
    <cfRule type="expression" priority="176" stopIfTrue="1">
      <formula>MOD(ROW(),2)&lt;&gt;0</formula>
    </cfRule>
  </conditionalFormatting>
  <conditionalFormatting sqref="A102:C109">
    <cfRule type="expression" priority="89" stopIfTrue="1">
      <formula>MOD(ROW(),2)=0</formula>
    </cfRule>
    <cfRule type="expression" priority="90" stopIfTrue="1">
      <formula>MOD(ROW(),2)&lt;&gt;0</formula>
    </cfRule>
    <cfRule type="expression" priority="177" stopIfTrue="1">
      <formula>MOD(ROW(),2)=0</formula>
    </cfRule>
    <cfRule type="expression" priority="178" stopIfTrue="1">
      <formula>MOD(ROW(),2)&lt;&gt;0</formula>
    </cfRule>
  </conditionalFormatting>
  <conditionalFormatting sqref="A74:A80">
    <cfRule type="expression" dxfId="1231" priority="109" stopIfTrue="1">
      <formula>MOD(ROW(),2)=0</formula>
    </cfRule>
    <cfRule type="expression" dxfId="1230" priority="110" stopIfTrue="1">
      <formula>MOD(ROW(),2)&lt;&gt;0</formula>
    </cfRule>
  </conditionalFormatting>
  <conditionalFormatting sqref="B74:C80">
    <cfRule type="expression" dxfId="1229" priority="111" stopIfTrue="1">
      <formula>MOD(ROW(),2)=0</formula>
    </cfRule>
    <cfRule type="expression" dxfId="1228" priority="112" stopIfTrue="1">
      <formula>MOD(ROW(),2)&lt;&gt;0</formula>
    </cfRule>
  </conditionalFormatting>
  <conditionalFormatting sqref="A74:C80">
    <cfRule type="expression" priority="113" stopIfTrue="1">
      <formula>MOD(ROW(),2)=0</formula>
    </cfRule>
    <cfRule type="expression" priority="114" stopIfTrue="1">
      <formula>MOD(ROW(),2)&lt;&gt;0</formula>
    </cfRule>
  </conditionalFormatting>
  <conditionalFormatting sqref="A56:A62 A122:A126">
    <cfRule type="expression" dxfId="1227" priority="125" stopIfTrue="1">
      <formula>MOD(ROW(),2)=0</formula>
    </cfRule>
  </conditionalFormatting>
  <conditionalFormatting sqref="A56:A62 A122:A126">
    <cfRule type="expression" dxfId="1226" priority="126" stopIfTrue="1">
      <formula>MOD(ROW(),2)&lt;&gt;0</formula>
    </cfRule>
  </conditionalFormatting>
  <conditionalFormatting sqref="B56:C62 B122:C126">
    <cfRule type="expression" dxfId="1225" priority="127" stopIfTrue="1">
      <formula>MOD(ROW(),2)=0</formula>
    </cfRule>
  </conditionalFormatting>
  <conditionalFormatting sqref="B56:C62 B122:C126">
    <cfRule type="expression" dxfId="1224" priority="128" stopIfTrue="1">
      <formula>MOD(ROW(),2)&lt;&gt;0</formula>
    </cfRule>
  </conditionalFormatting>
  <conditionalFormatting sqref="A56:C62 A74:C80">
    <cfRule type="expression" priority="129" stopIfTrue="1">
      <formula>MOD(ROW(),2)=0</formula>
    </cfRule>
  </conditionalFormatting>
  <conditionalFormatting sqref="A56:C62 A74:C80">
    <cfRule type="expression" priority="130" stopIfTrue="1">
      <formula>MOD(ROW(),2)&lt;&gt;0</formula>
    </cfRule>
  </conditionalFormatting>
  <conditionalFormatting sqref="A11:A17">
    <cfRule type="expression" dxfId="1223" priority="165" stopIfTrue="1">
      <formula>MOD(ROW(),2)=0</formula>
    </cfRule>
  </conditionalFormatting>
  <conditionalFormatting sqref="A11:A17">
    <cfRule type="expression" dxfId="1222" priority="166" stopIfTrue="1">
      <formula>MOD(ROW(),2)&lt;&gt;0</formula>
    </cfRule>
    <cfRule type="expression" priority="258" stopIfTrue="1">
      <formula>MOD(ROW(),2)&lt;&gt;0</formula>
    </cfRule>
    <cfRule type="expression" priority="361" stopIfTrue="1">
      <formula>MOD(ROW(),2)=0</formula>
    </cfRule>
    <cfRule type="expression" priority="362" stopIfTrue="1">
      <formula>MOD(ROW(),2)&lt;&gt;0</formula>
    </cfRule>
    <cfRule type="expression" priority="470" stopIfTrue="1">
      <formula>MOD(ROW(),2)&lt;&gt;0</formula>
    </cfRule>
  </conditionalFormatting>
  <conditionalFormatting sqref="B11:C17">
    <cfRule type="expression" dxfId="1221" priority="167" stopIfTrue="1">
      <formula>MOD(ROW(),2)=0</formula>
    </cfRule>
    <cfRule type="expression" priority="363" stopIfTrue="1">
      <formula>MOD(ROW(),2)=0</formula>
    </cfRule>
  </conditionalFormatting>
  <conditionalFormatting sqref="B11:C17">
    <cfRule type="expression" dxfId="1220" priority="168" stopIfTrue="1">
      <formula>MOD(ROW(),2)&lt;&gt;0</formula>
    </cfRule>
    <cfRule type="expression" priority="259" stopIfTrue="1">
      <formula>MOD(ROW(),2)=0</formula>
    </cfRule>
    <cfRule type="expression" priority="260" stopIfTrue="1">
      <formula>MOD(ROW(),2)&lt;&gt;0</formula>
    </cfRule>
    <cfRule type="expression" priority="364" stopIfTrue="1">
      <formula>MOD(ROW(),2)&lt;&gt;0</formula>
    </cfRule>
    <cfRule type="expression" priority="471" stopIfTrue="1">
      <formula>MOD(ROW(),2)=0</formula>
    </cfRule>
    <cfRule type="expression" priority="472" stopIfTrue="1">
      <formula>MOD(ROW(),2)&lt;&gt;0</formula>
    </cfRule>
  </conditionalFormatting>
  <conditionalFormatting sqref="A74:A80">
    <cfRule type="expression" priority="197" stopIfTrue="1">
      <formula>MOD(ROW(),2)=0</formula>
    </cfRule>
  </conditionalFormatting>
  <conditionalFormatting sqref="A74:A80">
    <cfRule type="expression" priority="198" stopIfTrue="1">
      <formula>MOD(ROW(),2)&lt;&gt;0</formula>
    </cfRule>
  </conditionalFormatting>
  <conditionalFormatting sqref="B74:C80">
    <cfRule type="expression" priority="199" stopIfTrue="1">
      <formula>MOD(ROW(),2)=0</formula>
    </cfRule>
  </conditionalFormatting>
  <conditionalFormatting sqref="B74:C80">
    <cfRule type="expression" priority="200" stopIfTrue="1">
      <formula>MOD(ROW(),2)&lt;&gt;0</formula>
    </cfRule>
  </conditionalFormatting>
  <conditionalFormatting sqref="A56:A62">
    <cfRule type="expression" priority="213" stopIfTrue="1">
      <formula>MOD(ROW(),2)=0</formula>
    </cfRule>
  </conditionalFormatting>
  <conditionalFormatting sqref="A56:A62">
    <cfRule type="expression" priority="214" stopIfTrue="1">
      <formula>MOD(ROW(),2)&lt;&gt;0</formula>
    </cfRule>
  </conditionalFormatting>
  <conditionalFormatting sqref="B56:C62">
    <cfRule type="expression" priority="215" stopIfTrue="1">
      <formula>MOD(ROW(),2)=0</formula>
    </cfRule>
  </conditionalFormatting>
  <conditionalFormatting sqref="B56:C62">
    <cfRule type="expression" priority="216" stopIfTrue="1">
      <formula>MOD(ROW(),2)&lt;&gt;0</formula>
    </cfRule>
  </conditionalFormatting>
  <conditionalFormatting sqref="A11:A17">
    <cfRule type="expression" priority="253" stopIfTrue="1">
      <formula>MOD(ROW(),2)=0</formula>
    </cfRule>
  </conditionalFormatting>
  <conditionalFormatting sqref="A11:A17">
    <cfRule type="expression" priority="254" stopIfTrue="1">
      <formula>MOD(ROW(),2)&lt;&gt;0</formula>
    </cfRule>
    <cfRule type="expression" priority="257" stopIfTrue="1">
      <formula>MOD(ROW(),2)=0</formula>
    </cfRule>
    <cfRule type="expression" priority="469" stopIfTrue="1">
      <formula>MOD(ROW(),2)=0</formula>
    </cfRule>
  </conditionalFormatting>
  <conditionalFormatting sqref="B11:C17">
    <cfRule type="expression" priority="255" stopIfTrue="1">
      <formula>MOD(ROW(),2)=0</formula>
    </cfRule>
  </conditionalFormatting>
  <conditionalFormatting sqref="B11:C17">
    <cfRule type="expression" priority="256" stopIfTrue="1">
      <formula>MOD(ROW(),2)&lt;&gt;0</formula>
    </cfRule>
  </conditionalFormatting>
  <conditionalFormatting sqref="A112:A119">
    <cfRule type="expression" dxfId="1219" priority="69" stopIfTrue="1">
      <formula>MOD(ROW(),2)=0</formula>
    </cfRule>
    <cfRule type="expression" dxfId="1218" priority="70" stopIfTrue="1">
      <formula>MOD(ROW(),2)&lt;&gt;0</formula>
    </cfRule>
    <cfRule type="expression" priority="77" stopIfTrue="1">
      <formula>MOD(ROW(),2)=0</formula>
    </cfRule>
    <cfRule type="expression" priority="78" stopIfTrue="1">
      <formula>MOD(ROW(),2)&lt;&gt;0</formula>
    </cfRule>
  </conditionalFormatting>
  <conditionalFormatting sqref="B112:C119">
    <cfRule type="expression" dxfId="1217" priority="71" stopIfTrue="1">
      <formula>MOD(ROW(),2)=0</formula>
    </cfRule>
    <cfRule type="expression" dxfId="1216" priority="72" stopIfTrue="1">
      <formula>MOD(ROW(),2)&lt;&gt;0</formula>
    </cfRule>
    <cfRule type="expression" priority="79" stopIfTrue="1">
      <formula>MOD(ROW(),2)=0</formula>
    </cfRule>
    <cfRule type="expression" priority="80" stopIfTrue="1">
      <formula>MOD(ROW(),2)&lt;&gt;0</formula>
    </cfRule>
  </conditionalFormatting>
  <conditionalFormatting sqref="A112:A119">
    <cfRule type="expression" priority="73" stopIfTrue="1">
      <formula>MOD(ROW(),2)=0</formula>
    </cfRule>
    <cfRule type="expression" priority="74" stopIfTrue="1">
      <formula>MOD(ROW(),2)&lt;&gt;0</formula>
    </cfRule>
    <cfRule type="expression" priority="81" stopIfTrue="1">
      <formula>MOD(ROW(),2)=0</formula>
    </cfRule>
    <cfRule type="expression" priority="82" stopIfTrue="1">
      <formula>MOD(ROW(),2)&lt;&gt;0</formula>
    </cfRule>
  </conditionalFormatting>
  <conditionalFormatting sqref="B112:C119">
    <cfRule type="expression" priority="75" stopIfTrue="1">
      <formula>MOD(ROW(),2)=0</formula>
    </cfRule>
    <cfRule type="expression" priority="76" stopIfTrue="1">
      <formula>MOD(ROW(),2)&lt;&gt;0</formula>
    </cfRule>
    <cfRule type="expression" priority="83" stopIfTrue="1">
      <formula>MOD(ROW(),2)=0</formula>
    </cfRule>
    <cfRule type="expression" priority="84" stopIfTrue="1">
      <formula>MOD(ROW(),2)&lt;&gt;0</formula>
    </cfRule>
  </conditionalFormatting>
  <conditionalFormatting sqref="A20:A26">
    <cfRule type="expression" dxfId="1215" priority="61" stopIfTrue="1">
      <formula>MOD(ROW(),2)=0</formula>
    </cfRule>
    <cfRule type="expression" priority="265" stopIfTrue="1">
      <formula>MOD(ROW(),2)=0</formula>
    </cfRule>
    <cfRule type="expression" priority="477" stopIfTrue="1">
      <formula>MOD(ROW(),2)=0</formula>
    </cfRule>
  </conditionalFormatting>
  <conditionalFormatting sqref="A20:A26">
    <cfRule type="expression" dxfId="1214" priority="62" stopIfTrue="1">
      <formula>MOD(ROW(),2)&lt;&gt;0</formula>
    </cfRule>
    <cfRule type="expression" priority="478" stopIfTrue="1">
      <formula>MOD(ROW(),2)&lt;&gt;0</formula>
    </cfRule>
  </conditionalFormatting>
  <conditionalFormatting sqref="B20:C26">
    <cfRule type="expression" dxfId="1213" priority="63" stopIfTrue="1">
      <formula>MOD(ROW(),2)=0</formula>
    </cfRule>
    <cfRule type="expression" priority="479" stopIfTrue="1">
      <formula>MOD(ROW(),2)=0</formula>
    </cfRule>
  </conditionalFormatting>
  <conditionalFormatting sqref="B20:C26">
    <cfRule type="expression" dxfId="1212" priority="64" stopIfTrue="1">
      <formula>MOD(ROW(),2)&lt;&gt;0</formula>
    </cfRule>
  </conditionalFormatting>
  <conditionalFormatting sqref="A20:A26">
    <cfRule type="expression" priority="65" stopIfTrue="1">
      <formula>MOD(ROW(),2)=0</formula>
    </cfRule>
  </conditionalFormatting>
  <conditionalFormatting sqref="A20:A26">
    <cfRule type="expression" priority="66" stopIfTrue="1">
      <formula>MOD(ROW(),2)&lt;&gt;0</formula>
    </cfRule>
  </conditionalFormatting>
  <conditionalFormatting sqref="B20:C26">
    <cfRule type="expression" priority="67" stopIfTrue="1">
      <formula>MOD(ROW(),2)=0</formula>
    </cfRule>
    <cfRule type="expression" priority="371" stopIfTrue="1">
      <formula>MOD(ROW(),2)=0</formula>
    </cfRule>
  </conditionalFormatting>
  <conditionalFormatting sqref="B20:C26">
    <cfRule type="expression" priority="68" stopIfTrue="1">
      <formula>MOD(ROW(),2)&lt;&gt;0</formula>
    </cfRule>
  </conditionalFormatting>
  <conditionalFormatting sqref="A29:A35">
    <cfRule type="expression" dxfId="1211" priority="53" stopIfTrue="1">
      <formula>MOD(ROW(),2)=0</formula>
    </cfRule>
  </conditionalFormatting>
  <conditionalFormatting sqref="A29:A35">
    <cfRule type="expression" dxfId="1210" priority="54" stopIfTrue="1">
      <formula>MOD(ROW(),2)&lt;&gt;0</formula>
    </cfRule>
  </conditionalFormatting>
  <conditionalFormatting sqref="B29:C35">
    <cfRule type="expression" dxfId="1209" priority="55" stopIfTrue="1">
      <formula>MOD(ROW(),2)=0</formula>
    </cfRule>
  </conditionalFormatting>
  <conditionalFormatting sqref="B29:C35">
    <cfRule type="expression" dxfId="1208" priority="56" stopIfTrue="1">
      <formula>MOD(ROW(),2)&lt;&gt;0</formula>
    </cfRule>
  </conditionalFormatting>
  <conditionalFormatting sqref="A29:A35">
    <cfRule type="expression" priority="57" stopIfTrue="1">
      <formula>MOD(ROW(),2)=0</formula>
    </cfRule>
  </conditionalFormatting>
  <conditionalFormatting sqref="A29:A35">
    <cfRule type="expression" priority="58" stopIfTrue="1">
      <formula>MOD(ROW(),2)&lt;&gt;0</formula>
    </cfRule>
  </conditionalFormatting>
  <conditionalFormatting sqref="B29:C35">
    <cfRule type="expression" priority="59" stopIfTrue="1">
      <formula>MOD(ROW(),2)=0</formula>
    </cfRule>
  </conditionalFormatting>
  <conditionalFormatting sqref="B29:C35">
    <cfRule type="expression" priority="60" stopIfTrue="1">
      <formula>MOD(ROW(),2)&lt;&gt;0</formula>
    </cfRule>
  </conditionalFormatting>
  <conditionalFormatting sqref="A38:A44">
    <cfRule type="expression" dxfId="1207" priority="45" stopIfTrue="1">
      <formula>MOD(ROW(),2)=0</formula>
    </cfRule>
  </conditionalFormatting>
  <conditionalFormatting sqref="A38:A44">
    <cfRule type="expression" dxfId="1206" priority="46" stopIfTrue="1">
      <formula>MOD(ROW(),2)&lt;&gt;0</formula>
    </cfRule>
  </conditionalFormatting>
  <conditionalFormatting sqref="B38:C44">
    <cfRule type="expression" dxfId="1205" priority="47" stopIfTrue="1">
      <formula>MOD(ROW(),2)=0</formula>
    </cfRule>
  </conditionalFormatting>
  <conditionalFormatting sqref="B38:C44">
    <cfRule type="expression" dxfId="1204" priority="48" stopIfTrue="1">
      <formula>MOD(ROW(),2)&lt;&gt;0</formula>
    </cfRule>
  </conditionalFormatting>
  <conditionalFormatting sqref="A38:A44">
    <cfRule type="expression" priority="49" stopIfTrue="1">
      <formula>MOD(ROW(),2)=0</formula>
    </cfRule>
  </conditionalFormatting>
  <conditionalFormatting sqref="A38:A44">
    <cfRule type="expression" priority="50" stopIfTrue="1">
      <formula>MOD(ROW(),2)&lt;&gt;0</formula>
    </cfRule>
  </conditionalFormatting>
  <conditionalFormatting sqref="B38:C44">
    <cfRule type="expression" priority="51" stopIfTrue="1">
      <formula>MOD(ROW(),2)=0</formula>
    </cfRule>
  </conditionalFormatting>
  <conditionalFormatting sqref="B38:C44">
    <cfRule type="expression" priority="52" stopIfTrue="1">
      <formula>MOD(ROW(),2)&lt;&gt;0</formula>
    </cfRule>
  </conditionalFormatting>
  <conditionalFormatting sqref="A47:A53">
    <cfRule type="expression" dxfId="1203" priority="37" stopIfTrue="1">
      <formula>MOD(ROW(),2)=0</formula>
    </cfRule>
  </conditionalFormatting>
  <conditionalFormatting sqref="A47:A53">
    <cfRule type="expression" dxfId="1202" priority="38" stopIfTrue="1">
      <formula>MOD(ROW(),2)&lt;&gt;0</formula>
    </cfRule>
  </conditionalFormatting>
  <conditionalFormatting sqref="B47:C53">
    <cfRule type="expression" dxfId="1201" priority="39" stopIfTrue="1">
      <formula>MOD(ROW(),2)=0</formula>
    </cfRule>
  </conditionalFormatting>
  <conditionalFormatting sqref="B47:C53">
    <cfRule type="expression" dxfId="1200" priority="40" stopIfTrue="1">
      <formula>MOD(ROW(),2)&lt;&gt;0</formula>
    </cfRule>
  </conditionalFormatting>
  <conditionalFormatting sqref="A47:A53">
    <cfRule type="expression" priority="41" stopIfTrue="1">
      <formula>MOD(ROW(),2)=0</formula>
    </cfRule>
  </conditionalFormatting>
  <conditionalFormatting sqref="A47:A53">
    <cfRule type="expression" priority="42" stopIfTrue="1">
      <formula>MOD(ROW(),2)&lt;&gt;0</formula>
    </cfRule>
  </conditionalFormatting>
  <conditionalFormatting sqref="B47:C53">
    <cfRule type="expression" priority="43" stopIfTrue="1">
      <formula>MOD(ROW(),2)=0</formula>
    </cfRule>
  </conditionalFormatting>
  <conditionalFormatting sqref="B47:C53">
    <cfRule type="expression" priority="44" stopIfTrue="1">
      <formula>MOD(ROW(),2)&lt;&gt;0</formula>
    </cfRule>
  </conditionalFormatting>
  <conditionalFormatting sqref="A65:A71">
    <cfRule type="expression" dxfId="1199" priority="29" stopIfTrue="1">
      <formula>MOD(ROW(),2)=0</formula>
    </cfRule>
  </conditionalFormatting>
  <conditionalFormatting sqref="A65:A71">
    <cfRule type="expression" dxfId="1198" priority="30" stopIfTrue="1">
      <formula>MOD(ROW(),2)&lt;&gt;0</formula>
    </cfRule>
  </conditionalFormatting>
  <conditionalFormatting sqref="B65:C71">
    <cfRule type="expression" dxfId="1197" priority="31" stopIfTrue="1">
      <formula>MOD(ROW(),2)=0</formula>
    </cfRule>
  </conditionalFormatting>
  <conditionalFormatting sqref="B65:C71">
    <cfRule type="expression" dxfId="1196" priority="32" stopIfTrue="1">
      <formula>MOD(ROW(),2)&lt;&gt;0</formula>
    </cfRule>
  </conditionalFormatting>
  <conditionalFormatting sqref="A65:A71">
    <cfRule type="expression" priority="33" stopIfTrue="1">
      <formula>MOD(ROW(),2)=0</formula>
    </cfRule>
  </conditionalFormatting>
  <conditionalFormatting sqref="A65:A71">
    <cfRule type="expression" priority="34" stopIfTrue="1">
      <formula>MOD(ROW(),2)&lt;&gt;0</formula>
    </cfRule>
  </conditionalFormatting>
  <conditionalFormatting sqref="B65:C71">
    <cfRule type="expression" priority="35" stopIfTrue="1">
      <formula>MOD(ROW(),2)=0</formula>
    </cfRule>
  </conditionalFormatting>
  <conditionalFormatting sqref="B65:C71">
    <cfRule type="expression" priority="36" stopIfTrue="1">
      <formula>MOD(ROW(),2)&lt;&gt;0</formula>
    </cfRule>
  </conditionalFormatting>
  <conditionalFormatting sqref="A83:A89">
    <cfRule type="expression" dxfId="1195" priority="21" stopIfTrue="1">
      <formula>MOD(ROW(),2)=0</formula>
    </cfRule>
  </conditionalFormatting>
  <conditionalFormatting sqref="A83:A89">
    <cfRule type="expression" dxfId="1194" priority="22" stopIfTrue="1">
      <formula>MOD(ROW(),2)&lt;&gt;0</formula>
    </cfRule>
  </conditionalFormatting>
  <conditionalFormatting sqref="B83:C89">
    <cfRule type="expression" dxfId="1193" priority="23" stopIfTrue="1">
      <formula>MOD(ROW(),2)=0</formula>
    </cfRule>
  </conditionalFormatting>
  <conditionalFormatting sqref="B83:C89">
    <cfRule type="expression" dxfId="1192" priority="24" stopIfTrue="1">
      <formula>MOD(ROW(),2)&lt;&gt;0</formula>
    </cfRule>
  </conditionalFormatting>
  <conditionalFormatting sqref="A83:A89">
    <cfRule type="expression" priority="25" stopIfTrue="1">
      <formula>MOD(ROW(),2)=0</formula>
    </cfRule>
  </conditionalFormatting>
  <conditionalFormatting sqref="A83:A89">
    <cfRule type="expression" priority="26" stopIfTrue="1">
      <formula>MOD(ROW(),2)&lt;&gt;0</formula>
    </cfRule>
  </conditionalFormatting>
  <conditionalFormatting sqref="B83:C89">
    <cfRule type="expression" priority="27" stopIfTrue="1">
      <formula>MOD(ROW(),2)=0</formula>
    </cfRule>
  </conditionalFormatting>
  <conditionalFormatting sqref="B83:C89">
    <cfRule type="expression" priority="28" stopIfTrue="1">
      <formula>MOD(ROW(),2)&lt;&gt;0</formula>
    </cfRule>
  </conditionalFormatting>
  <conditionalFormatting sqref="A92:A99">
    <cfRule type="expression" dxfId="1191" priority="13" stopIfTrue="1">
      <formula>MOD(ROW(),2)=0</formula>
    </cfRule>
  </conditionalFormatting>
  <conditionalFormatting sqref="A92:A99">
    <cfRule type="expression" dxfId="1190" priority="14" stopIfTrue="1">
      <formula>MOD(ROW(),2)&lt;&gt;0</formula>
    </cfRule>
  </conditionalFormatting>
  <conditionalFormatting sqref="B92:C98 B99">
    <cfRule type="expression" dxfId="1189" priority="15" stopIfTrue="1">
      <formula>MOD(ROW(),2)=0</formula>
    </cfRule>
  </conditionalFormatting>
  <conditionalFormatting sqref="B92:C98 B99">
    <cfRule type="expression" dxfId="1188" priority="16" stopIfTrue="1">
      <formula>MOD(ROW(),2)&lt;&gt;0</formula>
    </cfRule>
  </conditionalFormatting>
  <conditionalFormatting sqref="A92:A99">
    <cfRule type="expression" priority="17" stopIfTrue="1">
      <formula>MOD(ROW(),2)=0</formula>
    </cfRule>
  </conditionalFormatting>
  <conditionalFormatting sqref="A92:A99">
    <cfRule type="expression" priority="18" stopIfTrue="1">
      <formula>MOD(ROW(),2)&lt;&gt;0</formula>
    </cfRule>
  </conditionalFormatting>
  <conditionalFormatting sqref="B92:C98 B99">
    <cfRule type="expression" priority="19" stopIfTrue="1">
      <formula>MOD(ROW(),2)=0</formula>
    </cfRule>
  </conditionalFormatting>
  <conditionalFormatting sqref="B92:C98 B99">
    <cfRule type="expression" priority="20" stopIfTrue="1">
      <formula>MOD(ROW(),2)&lt;&gt;0</formula>
    </cfRule>
  </conditionalFormatting>
  <conditionalFormatting sqref="C99">
    <cfRule type="expression" dxfId="1187" priority="9" stopIfTrue="1">
      <formula>MOD(ROW(),2)=0</formula>
    </cfRule>
  </conditionalFormatting>
  <conditionalFormatting sqref="C99">
    <cfRule type="expression" dxfId="1186" priority="10" stopIfTrue="1">
      <formula>MOD(ROW(),2)&lt;&gt;0</formula>
    </cfRule>
  </conditionalFormatting>
  <conditionalFormatting sqref="C99">
    <cfRule type="expression" priority="11" stopIfTrue="1">
      <formula>MOD(ROW(),2)=0</formula>
    </cfRule>
  </conditionalFormatting>
  <conditionalFormatting sqref="C99">
    <cfRule type="expression" priority="12" stopIfTrue="1">
      <formula>MOD(ROW(),2)&lt;&gt;0</formula>
    </cfRule>
  </conditionalFormatting>
  <conditionalFormatting sqref="A11:A18">
    <cfRule type="expression" priority="261" stopIfTrue="1">
      <formula>MOD(ROW(),2)=0</formula>
    </cfRule>
    <cfRule type="expression" priority="262" stopIfTrue="1">
      <formula>MOD(ROW(),2)&lt;&gt;0</formula>
    </cfRule>
    <cfRule type="expression" priority="365" stopIfTrue="1">
      <formula>MOD(ROW(),2)=0</formula>
    </cfRule>
    <cfRule type="expression" priority="366" stopIfTrue="1">
      <formula>MOD(ROW(),2)&lt;&gt;0</formula>
    </cfRule>
    <cfRule type="expression" priority="473" stopIfTrue="1">
      <formula>MOD(ROW(),2)=0</formula>
    </cfRule>
    <cfRule type="expression" priority="474" stopIfTrue="1">
      <formula>MOD(ROW(),2)&lt;&gt;0</formula>
    </cfRule>
  </conditionalFormatting>
  <conditionalFormatting sqref="B11:C18">
    <cfRule type="expression" priority="263" stopIfTrue="1">
      <formula>MOD(ROW(),2)=0</formula>
    </cfRule>
    <cfRule type="expression" priority="264" stopIfTrue="1">
      <formula>MOD(ROW(),2)&lt;&gt;0</formula>
    </cfRule>
    <cfRule type="expression" priority="367" stopIfTrue="1">
      <formula>MOD(ROW(),2)=0</formula>
    </cfRule>
    <cfRule type="expression" priority="368" stopIfTrue="1">
      <formula>MOD(ROW(),2)&lt;&gt;0</formula>
    </cfRule>
    <cfRule type="expression" priority="475" stopIfTrue="1">
      <formula>MOD(ROW(),2)=0</formula>
    </cfRule>
    <cfRule type="expression" priority="476" stopIfTrue="1">
      <formula>MOD(ROW(),2)&lt;&gt;0</formula>
    </cfRule>
  </conditionalFormatting>
  <conditionalFormatting sqref="A20:A26">
    <cfRule type="expression" priority="266" stopIfTrue="1">
      <formula>MOD(ROW(),2)&lt;&gt;0</formula>
    </cfRule>
    <cfRule type="expression" priority="369" stopIfTrue="1">
      <formula>MOD(ROW(),2)=0</formula>
    </cfRule>
    <cfRule type="expression" priority="370" stopIfTrue="1">
      <formula>MOD(ROW(),2)&lt;&gt;0</formula>
    </cfRule>
  </conditionalFormatting>
  <conditionalFormatting sqref="B20:C26">
    <cfRule type="expression" priority="267" stopIfTrue="1">
      <formula>MOD(ROW(),2)=0</formula>
    </cfRule>
  </conditionalFormatting>
  <conditionalFormatting sqref="B20:C26">
    <cfRule type="expression" priority="268" stopIfTrue="1">
      <formula>MOD(ROW(),2)&lt;&gt;0</formula>
    </cfRule>
    <cfRule type="expression" priority="480" stopIfTrue="1">
      <formula>MOD(ROW(),2)&lt;&gt;0</formula>
    </cfRule>
  </conditionalFormatting>
  <conditionalFormatting sqref="A20:A27">
    <cfRule type="expression" priority="269" stopIfTrue="1">
      <formula>MOD(ROW(),2)=0</formula>
    </cfRule>
  </conditionalFormatting>
  <conditionalFormatting sqref="A20:A27">
    <cfRule type="expression" priority="270" stopIfTrue="1">
      <formula>MOD(ROW(),2)&lt;&gt;0</formula>
    </cfRule>
  </conditionalFormatting>
  <conditionalFormatting sqref="B20:C27">
    <cfRule type="expression" priority="271" stopIfTrue="1">
      <formula>MOD(ROW(),2)=0</formula>
    </cfRule>
  </conditionalFormatting>
  <conditionalFormatting sqref="B20:C27">
    <cfRule type="expression" priority="272" stopIfTrue="1">
      <formula>MOD(ROW(),2)&lt;&gt;0</formula>
    </cfRule>
  </conditionalFormatting>
  <conditionalFormatting sqref="A29:A35">
    <cfRule type="expression" priority="273" stopIfTrue="1">
      <formula>MOD(ROW(),2)=0</formula>
    </cfRule>
  </conditionalFormatting>
  <conditionalFormatting sqref="A29:A35">
    <cfRule type="expression" priority="274" stopIfTrue="1">
      <formula>MOD(ROW(),2)&lt;&gt;0</formula>
    </cfRule>
  </conditionalFormatting>
  <conditionalFormatting sqref="B29:C35">
    <cfRule type="expression" priority="275" stopIfTrue="1">
      <formula>MOD(ROW(),2)=0</formula>
    </cfRule>
  </conditionalFormatting>
  <conditionalFormatting sqref="B29:C35">
    <cfRule type="expression" priority="276" stopIfTrue="1">
      <formula>MOD(ROW(),2)&lt;&gt;0</formula>
    </cfRule>
  </conditionalFormatting>
  <conditionalFormatting sqref="A29:A36">
    <cfRule type="expression" priority="277" stopIfTrue="1">
      <formula>MOD(ROW(),2)=0</formula>
    </cfRule>
  </conditionalFormatting>
  <conditionalFormatting sqref="A29:A36">
    <cfRule type="expression" priority="278" stopIfTrue="1">
      <formula>MOD(ROW(),2)&lt;&gt;0</formula>
    </cfRule>
  </conditionalFormatting>
  <conditionalFormatting sqref="B29:C36">
    <cfRule type="expression" priority="279" stopIfTrue="1">
      <formula>MOD(ROW(),2)=0</formula>
    </cfRule>
  </conditionalFormatting>
  <conditionalFormatting sqref="B29:C36">
    <cfRule type="expression" priority="280" stopIfTrue="1">
      <formula>MOD(ROW(),2)&lt;&gt;0</formula>
    </cfRule>
  </conditionalFormatting>
  <conditionalFormatting sqref="A38:A44">
    <cfRule type="expression" priority="281" stopIfTrue="1">
      <formula>MOD(ROW(),2)=0</formula>
    </cfRule>
  </conditionalFormatting>
  <conditionalFormatting sqref="A38:A44">
    <cfRule type="expression" priority="282" stopIfTrue="1">
      <formula>MOD(ROW(),2)&lt;&gt;0</formula>
    </cfRule>
  </conditionalFormatting>
  <conditionalFormatting sqref="B38:C44">
    <cfRule type="expression" priority="283" stopIfTrue="1">
      <formula>MOD(ROW(),2)=0</formula>
    </cfRule>
  </conditionalFormatting>
  <conditionalFormatting sqref="B38:C44">
    <cfRule type="expression" priority="284" stopIfTrue="1">
      <formula>MOD(ROW(),2)&lt;&gt;0</formula>
    </cfRule>
  </conditionalFormatting>
  <conditionalFormatting sqref="A38:A45">
    <cfRule type="expression" priority="285" stopIfTrue="1">
      <formula>MOD(ROW(),2)=0</formula>
    </cfRule>
  </conditionalFormatting>
  <conditionalFormatting sqref="A38:A45">
    <cfRule type="expression" priority="286" stopIfTrue="1">
      <formula>MOD(ROW(),2)&lt;&gt;0</formula>
    </cfRule>
  </conditionalFormatting>
  <conditionalFormatting sqref="B38:C45">
    <cfRule type="expression" priority="287" stopIfTrue="1">
      <formula>MOD(ROW(),2)=0</formula>
    </cfRule>
    <cfRule type="expression" priority="391" stopIfTrue="1">
      <formula>MOD(ROW(),2)=0</formula>
    </cfRule>
  </conditionalFormatting>
  <conditionalFormatting sqref="B38:C45">
    <cfRule type="expression" priority="288" stopIfTrue="1">
      <formula>MOD(ROW(),2)&lt;&gt;0</formula>
    </cfRule>
  </conditionalFormatting>
  <conditionalFormatting sqref="A47:A53">
    <cfRule type="expression" priority="289" stopIfTrue="1">
      <formula>MOD(ROW(),2)=0</formula>
    </cfRule>
  </conditionalFormatting>
  <conditionalFormatting sqref="A47:A53">
    <cfRule type="expression" priority="290" stopIfTrue="1">
      <formula>MOD(ROW(),2)&lt;&gt;0</formula>
    </cfRule>
  </conditionalFormatting>
  <conditionalFormatting sqref="B47:C53">
    <cfRule type="expression" priority="291" stopIfTrue="1">
      <formula>MOD(ROW(),2)=0</formula>
    </cfRule>
  </conditionalFormatting>
  <conditionalFormatting sqref="B47:C53">
    <cfRule type="expression" priority="292" stopIfTrue="1">
      <formula>MOD(ROW(),2)&lt;&gt;0</formula>
    </cfRule>
  </conditionalFormatting>
  <conditionalFormatting sqref="A47:A54">
    <cfRule type="expression" priority="293" stopIfTrue="1">
      <formula>MOD(ROW(),2)=0</formula>
    </cfRule>
    <cfRule type="expression" priority="398" stopIfTrue="1">
      <formula>MOD(ROW(),2)&lt;&gt;0</formula>
    </cfRule>
    <cfRule type="expression" priority="506" stopIfTrue="1">
      <formula>MOD(ROW(),2)&lt;&gt;0</formula>
    </cfRule>
  </conditionalFormatting>
  <conditionalFormatting sqref="A47:A54">
    <cfRule type="expression" priority="294" stopIfTrue="1">
      <formula>MOD(ROW(),2)&lt;&gt;0</formula>
    </cfRule>
  </conditionalFormatting>
  <conditionalFormatting sqref="B47:C54">
    <cfRule type="expression" priority="295" stopIfTrue="1">
      <formula>MOD(ROW(),2)=0</formula>
    </cfRule>
    <cfRule type="expression" priority="400" stopIfTrue="1">
      <formula>MOD(ROW(),2)&lt;&gt;0</formula>
    </cfRule>
  </conditionalFormatting>
  <conditionalFormatting sqref="B47:C54">
    <cfRule type="expression" priority="296" stopIfTrue="1">
      <formula>MOD(ROW(),2)&lt;&gt;0</formula>
    </cfRule>
    <cfRule type="expression" priority="399" stopIfTrue="1">
      <formula>MOD(ROW(),2)=0</formula>
    </cfRule>
  </conditionalFormatting>
  <conditionalFormatting sqref="A56:A62">
    <cfRule type="expression" priority="297" stopIfTrue="1">
      <formula>MOD(ROW(),2)=0</formula>
    </cfRule>
  </conditionalFormatting>
  <conditionalFormatting sqref="A56:A62">
    <cfRule type="expression" priority="298" stopIfTrue="1">
      <formula>MOD(ROW(),2)&lt;&gt;0</formula>
    </cfRule>
  </conditionalFormatting>
  <conditionalFormatting sqref="B56:C62">
    <cfRule type="expression" priority="299" stopIfTrue="1">
      <formula>MOD(ROW(),2)=0</formula>
    </cfRule>
  </conditionalFormatting>
  <conditionalFormatting sqref="B56:C62">
    <cfRule type="expression" priority="300" stopIfTrue="1">
      <formula>MOD(ROW(),2)&lt;&gt;0</formula>
    </cfRule>
  </conditionalFormatting>
  <conditionalFormatting sqref="A56:A63">
    <cfRule type="expression" priority="301" stopIfTrue="1">
      <formula>MOD(ROW(),2)=0</formula>
    </cfRule>
    <cfRule type="expression" priority="405" stopIfTrue="1">
      <formula>MOD(ROW(),2)=0</formula>
    </cfRule>
  </conditionalFormatting>
  <conditionalFormatting sqref="A56:A63">
    <cfRule type="expression" priority="302" stopIfTrue="1">
      <formula>MOD(ROW(),2)&lt;&gt;0</formula>
    </cfRule>
  </conditionalFormatting>
  <conditionalFormatting sqref="B56:C63">
    <cfRule type="expression" priority="303" stopIfTrue="1">
      <formula>MOD(ROW(),2)=0</formula>
    </cfRule>
  </conditionalFormatting>
  <conditionalFormatting sqref="B56:C63">
    <cfRule type="expression" priority="304" stopIfTrue="1">
      <formula>MOD(ROW(),2)&lt;&gt;0</formula>
    </cfRule>
  </conditionalFormatting>
  <conditionalFormatting sqref="A65:A71">
    <cfRule type="expression" priority="305" stopIfTrue="1">
      <formula>MOD(ROW(),2)=0</formula>
    </cfRule>
  </conditionalFormatting>
  <conditionalFormatting sqref="A65:A71">
    <cfRule type="expression" priority="306" stopIfTrue="1">
      <formula>MOD(ROW(),2)&lt;&gt;0</formula>
    </cfRule>
  </conditionalFormatting>
  <conditionalFormatting sqref="B65:C71">
    <cfRule type="expression" priority="307" stopIfTrue="1">
      <formula>MOD(ROW(),2)=0</formula>
    </cfRule>
  </conditionalFormatting>
  <conditionalFormatting sqref="B65:C71">
    <cfRule type="expression" priority="308" stopIfTrue="1">
      <formula>MOD(ROW(),2)&lt;&gt;0</formula>
    </cfRule>
  </conditionalFormatting>
  <conditionalFormatting sqref="A65:A72">
    <cfRule type="expression" priority="309" stopIfTrue="1">
      <formula>MOD(ROW(),2)=0</formula>
    </cfRule>
  </conditionalFormatting>
  <conditionalFormatting sqref="A65:A72">
    <cfRule type="expression" priority="310" stopIfTrue="1">
      <formula>MOD(ROW(),2)&lt;&gt;0</formula>
    </cfRule>
    <cfRule type="expression" priority="521" stopIfTrue="1">
      <formula>MOD(ROW(),2)=0</formula>
    </cfRule>
  </conditionalFormatting>
  <conditionalFormatting sqref="B65:C72">
    <cfRule type="expression" priority="311" stopIfTrue="1">
      <formula>MOD(ROW(),2)=0</formula>
    </cfRule>
  </conditionalFormatting>
  <conditionalFormatting sqref="B65:C72">
    <cfRule type="expression" priority="312" stopIfTrue="1">
      <formula>MOD(ROW(),2)&lt;&gt;0</formula>
    </cfRule>
  </conditionalFormatting>
  <conditionalFormatting sqref="A74:A80">
    <cfRule type="expression" priority="313" stopIfTrue="1">
      <formula>MOD(ROW(),2)=0</formula>
    </cfRule>
  </conditionalFormatting>
  <conditionalFormatting sqref="A74:A80">
    <cfRule type="expression" priority="314" stopIfTrue="1">
      <formula>MOD(ROW(),2)&lt;&gt;0</formula>
    </cfRule>
  </conditionalFormatting>
  <conditionalFormatting sqref="B74:C80">
    <cfRule type="expression" priority="315" stopIfTrue="1">
      <formula>MOD(ROW(),2)=0</formula>
    </cfRule>
  </conditionalFormatting>
  <conditionalFormatting sqref="B74:C80">
    <cfRule type="expression" priority="316" stopIfTrue="1">
      <formula>MOD(ROW(),2)&lt;&gt;0</formula>
    </cfRule>
  </conditionalFormatting>
  <conditionalFormatting sqref="A74:A81">
    <cfRule type="expression" priority="317" stopIfTrue="1">
      <formula>MOD(ROW(),2)=0</formula>
    </cfRule>
  </conditionalFormatting>
  <conditionalFormatting sqref="A74:A81">
    <cfRule type="expression" priority="318" stopIfTrue="1">
      <formula>MOD(ROW(),2)&lt;&gt;0</formula>
    </cfRule>
  </conditionalFormatting>
  <conditionalFormatting sqref="B74:C81">
    <cfRule type="expression" priority="319" stopIfTrue="1">
      <formula>MOD(ROW(),2)=0</formula>
    </cfRule>
  </conditionalFormatting>
  <conditionalFormatting sqref="B74:C81">
    <cfRule type="expression" priority="320" stopIfTrue="1">
      <formula>MOD(ROW(),2)&lt;&gt;0</formula>
    </cfRule>
  </conditionalFormatting>
  <conditionalFormatting sqref="A83:A89">
    <cfRule type="expression" priority="321" stopIfTrue="1">
      <formula>MOD(ROW(),2)=0</formula>
    </cfRule>
  </conditionalFormatting>
  <conditionalFormatting sqref="A83:A89">
    <cfRule type="expression" priority="322" stopIfTrue="1">
      <formula>MOD(ROW(),2)&lt;&gt;0</formula>
    </cfRule>
  </conditionalFormatting>
  <conditionalFormatting sqref="B83:C89">
    <cfRule type="expression" priority="323" stopIfTrue="1">
      <formula>MOD(ROW(),2)=0</formula>
    </cfRule>
  </conditionalFormatting>
  <conditionalFormatting sqref="B83:C89">
    <cfRule type="expression" priority="324" stopIfTrue="1">
      <formula>MOD(ROW(),2)&lt;&gt;0</formula>
    </cfRule>
  </conditionalFormatting>
  <conditionalFormatting sqref="A83:A90">
    <cfRule type="expression" priority="325" stopIfTrue="1">
      <formula>MOD(ROW(),2)=0</formula>
    </cfRule>
  </conditionalFormatting>
  <conditionalFormatting sqref="A83:A90">
    <cfRule type="expression" priority="326" stopIfTrue="1">
      <formula>MOD(ROW(),2)&lt;&gt;0</formula>
    </cfRule>
  </conditionalFormatting>
  <conditionalFormatting sqref="B83:C90">
    <cfRule type="expression" priority="327" stopIfTrue="1">
      <formula>MOD(ROW(),2)=0</formula>
    </cfRule>
    <cfRule type="expression" priority="431" stopIfTrue="1">
      <formula>MOD(ROW(),2)=0</formula>
    </cfRule>
  </conditionalFormatting>
  <conditionalFormatting sqref="B83:C90">
    <cfRule type="expression" priority="328" stopIfTrue="1">
      <formula>MOD(ROW(),2)&lt;&gt;0</formula>
    </cfRule>
  </conditionalFormatting>
  <conditionalFormatting sqref="A92:A99">
    <cfRule type="expression" priority="329" stopIfTrue="1">
      <formula>MOD(ROW(),2)=0</formula>
    </cfRule>
  </conditionalFormatting>
  <conditionalFormatting sqref="A92:A99">
    <cfRule type="expression" priority="330" stopIfTrue="1">
      <formula>MOD(ROW(),2)&lt;&gt;0</formula>
    </cfRule>
  </conditionalFormatting>
  <conditionalFormatting sqref="B92:C99">
    <cfRule type="expression" priority="331" stopIfTrue="1">
      <formula>MOD(ROW(),2)=0</formula>
    </cfRule>
  </conditionalFormatting>
  <conditionalFormatting sqref="B92:C99">
    <cfRule type="expression" priority="332" stopIfTrue="1">
      <formula>MOD(ROW(),2)&lt;&gt;0</formula>
    </cfRule>
  </conditionalFormatting>
  <conditionalFormatting sqref="A92:A100">
    <cfRule type="expression" priority="333" stopIfTrue="1">
      <formula>MOD(ROW(),2)=0</formula>
    </cfRule>
  </conditionalFormatting>
  <conditionalFormatting sqref="A92:A100">
    <cfRule type="expression" priority="334" stopIfTrue="1">
      <formula>MOD(ROW(),2)&lt;&gt;0</formula>
    </cfRule>
  </conditionalFormatting>
  <conditionalFormatting sqref="B92:C100">
    <cfRule type="expression" priority="335" stopIfTrue="1">
      <formula>MOD(ROW(),2)=0</formula>
    </cfRule>
  </conditionalFormatting>
  <conditionalFormatting sqref="B92:C100">
    <cfRule type="expression" priority="336" stopIfTrue="1">
      <formula>MOD(ROW(),2)&lt;&gt;0</formula>
    </cfRule>
  </conditionalFormatting>
  <conditionalFormatting sqref="A102:A109">
    <cfRule type="expression" priority="337" stopIfTrue="1">
      <formula>MOD(ROW(),2)=0</formula>
    </cfRule>
  </conditionalFormatting>
  <conditionalFormatting sqref="A102:A109">
    <cfRule type="expression" priority="338" stopIfTrue="1">
      <formula>MOD(ROW(),2)&lt;&gt;0</formula>
    </cfRule>
  </conditionalFormatting>
  <conditionalFormatting sqref="B102:C109">
    <cfRule type="expression" priority="339" stopIfTrue="1">
      <formula>MOD(ROW(),2)=0</formula>
    </cfRule>
  </conditionalFormatting>
  <conditionalFormatting sqref="B102:C109">
    <cfRule type="expression" priority="340" stopIfTrue="1">
      <formula>MOD(ROW(),2)&lt;&gt;0</formula>
    </cfRule>
  </conditionalFormatting>
  <conditionalFormatting sqref="A102:A110">
    <cfRule type="expression" priority="341" stopIfTrue="1">
      <formula>MOD(ROW(),2)=0</formula>
    </cfRule>
  </conditionalFormatting>
  <conditionalFormatting sqref="A102:A110">
    <cfRule type="expression" priority="342" stopIfTrue="1">
      <formula>MOD(ROW(),2)&lt;&gt;0</formula>
    </cfRule>
  </conditionalFormatting>
  <conditionalFormatting sqref="B102:C110">
    <cfRule type="expression" priority="343" stopIfTrue="1">
      <formula>MOD(ROW(),2)=0</formula>
    </cfRule>
  </conditionalFormatting>
  <conditionalFormatting sqref="B102:C110">
    <cfRule type="expression" priority="344" stopIfTrue="1">
      <formula>MOD(ROW(),2)&lt;&gt;0</formula>
    </cfRule>
  </conditionalFormatting>
  <conditionalFormatting sqref="A112:A119">
    <cfRule type="expression" priority="345" stopIfTrue="1">
      <formula>MOD(ROW(),2)=0</formula>
    </cfRule>
  </conditionalFormatting>
  <conditionalFormatting sqref="A112:A119">
    <cfRule type="expression" priority="346" stopIfTrue="1">
      <formula>MOD(ROW(),2)&lt;&gt;0</formula>
    </cfRule>
  </conditionalFormatting>
  <conditionalFormatting sqref="B112:C119">
    <cfRule type="expression" priority="347" stopIfTrue="1">
      <formula>MOD(ROW(),2)=0</formula>
    </cfRule>
  </conditionalFormatting>
  <conditionalFormatting sqref="B112:C119">
    <cfRule type="expression" priority="348" stopIfTrue="1">
      <formula>MOD(ROW(),2)&lt;&gt;0</formula>
    </cfRule>
  </conditionalFormatting>
  <conditionalFormatting sqref="A112:A120">
    <cfRule type="expression" priority="349" stopIfTrue="1">
      <formula>MOD(ROW(),2)=0</formula>
    </cfRule>
  </conditionalFormatting>
  <conditionalFormatting sqref="A112:A120">
    <cfRule type="expression" priority="350" stopIfTrue="1">
      <formula>MOD(ROW(),2)&lt;&gt;0</formula>
    </cfRule>
  </conditionalFormatting>
  <conditionalFormatting sqref="B112:C120">
    <cfRule type="expression" priority="351" stopIfTrue="1">
      <formula>MOD(ROW(),2)=0</formula>
    </cfRule>
  </conditionalFormatting>
  <conditionalFormatting sqref="B112:C120">
    <cfRule type="expression" priority="352" stopIfTrue="1">
      <formula>MOD(ROW(),2)&lt;&gt;0</formula>
    </cfRule>
  </conditionalFormatting>
  <conditionalFormatting sqref="A122:A126">
    <cfRule type="expression" priority="353" stopIfTrue="1">
      <formula>MOD(ROW(),2)=0</formula>
    </cfRule>
  </conditionalFormatting>
  <conditionalFormatting sqref="A122:A126">
    <cfRule type="expression" priority="354" stopIfTrue="1">
      <formula>MOD(ROW(),2)&lt;&gt;0</formula>
    </cfRule>
  </conditionalFormatting>
  <conditionalFormatting sqref="B122:C126">
    <cfRule type="expression" priority="355" stopIfTrue="1">
      <formula>MOD(ROW(),2)=0</formula>
    </cfRule>
  </conditionalFormatting>
  <conditionalFormatting sqref="B122:C126">
    <cfRule type="expression" priority="356" stopIfTrue="1">
      <formula>MOD(ROW(),2)&lt;&gt;0</formula>
    </cfRule>
  </conditionalFormatting>
  <conditionalFormatting sqref="A128:A133">
    <cfRule type="expression" dxfId="1185" priority="357" stopIfTrue="1">
      <formula>MOD(ROW(),2)=0</formula>
    </cfRule>
  </conditionalFormatting>
  <conditionalFormatting sqref="A128:A133">
    <cfRule type="expression" dxfId="1184" priority="358" stopIfTrue="1">
      <formula>MOD(ROW(),2)&lt;&gt;0</formula>
    </cfRule>
  </conditionalFormatting>
  <conditionalFormatting sqref="B128:C133">
    <cfRule type="expression" dxfId="1183" priority="359" stopIfTrue="1">
      <formula>MOD(ROW(),2)=0</formula>
    </cfRule>
  </conditionalFormatting>
  <conditionalFormatting sqref="B128:C133">
    <cfRule type="expression" dxfId="1182" priority="360" stopIfTrue="1">
      <formula>MOD(ROW(),2)&lt;&gt;0</formula>
    </cfRule>
  </conditionalFormatting>
  <conditionalFormatting sqref="B20:C26">
    <cfRule type="expression" priority="372" stopIfTrue="1">
      <formula>MOD(ROW(),2)&lt;&gt;0</formula>
    </cfRule>
  </conditionalFormatting>
  <conditionalFormatting sqref="A20:A27">
    <cfRule type="expression" priority="373" stopIfTrue="1">
      <formula>MOD(ROW(),2)=0</formula>
    </cfRule>
  </conditionalFormatting>
  <conditionalFormatting sqref="A20:A27">
    <cfRule type="expression" priority="374" stopIfTrue="1">
      <formula>MOD(ROW(),2)&lt;&gt;0</formula>
    </cfRule>
  </conditionalFormatting>
  <conditionalFormatting sqref="B20:C27">
    <cfRule type="expression" priority="375" stopIfTrue="1">
      <formula>MOD(ROW(),2)=0</formula>
    </cfRule>
  </conditionalFormatting>
  <conditionalFormatting sqref="B20:C27">
    <cfRule type="expression" priority="376" stopIfTrue="1">
      <formula>MOD(ROW(),2)&lt;&gt;0</formula>
    </cfRule>
  </conditionalFormatting>
  <conditionalFormatting sqref="A29:A35">
    <cfRule type="expression" priority="377" stopIfTrue="1">
      <formula>MOD(ROW(),2)=0</formula>
    </cfRule>
  </conditionalFormatting>
  <conditionalFormatting sqref="A29:A35">
    <cfRule type="expression" priority="378" stopIfTrue="1">
      <formula>MOD(ROW(),2)&lt;&gt;0</formula>
    </cfRule>
  </conditionalFormatting>
  <conditionalFormatting sqref="B29:C35">
    <cfRule type="expression" priority="379" stopIfTrue="1">
      <formula>MOD(ROW(),2)=0</formula>
    </cfRule>
  </conditionalFormatting>
  <conditionalFormatting sqref="B29:C35">
    <cfRule type="expression" priority="380" stopIfTrue="1">
      <formula>MOD(ROW(),2)&lt;&gt;0</formula>
    </cfRule>
  </conditionalFormatting>
  <conditionalFormatting sqref="A29:A36">
    <cfRule type="expression" priority="381" stopIfTrue="1">
      <formula>MOD(ROW(),2)=0</formula>
    </cfRule>
  </conditionalFormatting>
  <conditionalFormatting sqref="A29:A36">
    <cfRule type="expression" priority="382" stopIfTrue="1">
      <formula>MOD(ROW(),2)&lt;&gt;0</formula>
    </cfRule>
  </conditionalFormatting>
  <conditionalFormatting sqref="B29:C36">
    <cfRule type="expression" priority="383" stopIfTrue="1">
      <formula>MOD(ROW(),2)=0</formula>
    </cfRule>
  </conditionalFormatting>
  <conditionalFormatting sqref="B29:C36">
    <cfRule type="expression" priority="384" stopIfTrue="1">
      <formula>MOD(ROW(),2)&lt;&gt;0</formula>
    </cfRule>
  </conditionalFormatting>
  <conditionalFormatting sqref="A38:A44">
    <cfRule type="expression" priority="385" stopIfTrue="1">
      <formula>MOD(ROW(),2)=0</formula>
    </cfRule>
  </conditionalFormatting>
  <conditionalFormatting sqref="A38:A44">
    <cfRule type="expression" priority="386" stopIfTrue="1">
      <formula>MOD(ROW(),2)&lt;&gt;0</formula>
    </cfRule>
  </conditionalFormatting>
  <conditionalFormatting sqref="B38:C44">
    <cfRule type="expression" priority="387" stopIfTrue="1">
      <formula>MOD(ROW(),2)=0</formula>
    </cfRule>
  </conditionalFormatting>
  <conditionalFormatting sqref="B38:C44">
    <cfRule type="expression" priority="388" stopIfTrue="1">
      <formula>MOD(ROW(),2)&lt;&gt;0</formula>
    </cfRule>
  </conditionalFormatting>
  <conditionalFormatting sqref="A38:A45">
    <cfRule type="expression" priority="389" stopIfTrue="1">
      <formula>MOD(ROW(),2)=0</formula>
    </cfRule>
  </conditionalFormatting>
  <conditionalFormatting sqref="A38:A45">
    <cfRule type="expression" priority="390" stopIfTrue="1">
      <formula>MOD(ROW(),2)&lt;&gt;0</formula>
    </cfRule>
  </conditionalFormatting>
  <conditionalFormatting sqref="B38:C45">
    <cfRule type="expression" priority="392" stopIfTrue="1">
      <formula>MOD(ROW(),2)&lt;&gt;0</formula>
    </cfRule>
  </conditionalFormatting>
  <conditionalFormatting sqref="A47:A53">
    <cfRule type="expression" priority="393" stopIfTrue="1">
      <formula>MOD(ROW(),2)=0</formula>
    </cfRule>
  </conditionalFormatting>
  <conditionalFormatting sqref="A47:A53">
    <cfRule type="expression" priority="394" stopIfTrue="1">
      <formula>MOD(ROW(),2)&lt;&gt;0</formula>
    </cfRule>
  </conditionalFormatting>
  <conditionalFormatting sqref="B47:C53">
    <cfRule type="expression" priority="395" stopIfTrue="1">
      <formula>MOD(ROW(),2)=0</formula>
    </cfRule>
  </conditionalFormatting>
  <conditionalFormatting sqref="B47:C53">
    <cfRule type="expression" priority="396" stopIfTrue="1">
      <formula>MOD(ROW(),2)&lt;&gt;0</formula>
    </cfRule>
  </conditionalFormatting>
  <conditionalFormatting sqref="A47:A54">
    <cfRule type="expression" priority="397" stopIfTrue="1">
      <formula>MOD(ROW(),2)=0</formula>
    </cfRule>
    <cfRule type="expression" priority="505" stopIfTrue="1">
      <formula>MOD(ROW(),2)=0</formula>
    </cfRule>
  </conditionalFormatting>
  <conditionalFormatting sqref="A56:A62">
    <cfRule type="expression" priority="401" stopIfTrue="1">
      <formula>MOD(ROW(),2)=0</formula>
    </cfRule>
  </conditionalFormatting>
  <conditionalFormatting sqref="A56:A62">
    <cfRule type="expression" priority="402" stopIfTrue="1">
      <formula>MOD(ROW(),2)&lt;&gt;0</formula>
    </cfRule>
  </conditionalFormatting>
  <conditionalFormatting sqref="B56:C62">
    <cfRule type="expression" priority="403" stopIfTrue="1">
      <formula>MOD(ROW(),2)=0</formula>
    </cfRule>
  </conditionalFormatting>
  <conditionalFormatting sqref="B56:C62">
    <cfRule type="expression" priority="404" stopIfTrue="1">
      <formula>MOD(ROW(),2)&lt;&gt;0</formula>
    </cfRule>
  </conditionalFormatting>
  <conditionalFormatting sqref="A56:A63">
    <cfRule type="expression" priority="406" stopIfTrue="1">
      <formula>MOD(ROW(),2)&lt;&gt;0</formula>
    </cfRule>
  </conditionalFormatting>
  <conditionalFormatting sqref="B56:C63">
    <cfRule type="expression" priority="407" stopIfTrue="1">
      <formula>MOD(ROW(),2)=0</formula>
    </cfRule>
    <cfRule type="expression" priority="515" stopIfTrue="1">
      <formula>MOD(ROW(),2)=0</formula>
    </cfRule>
  </conditionalFormatting>
  <conditionalFormatting sqref="B56:C63">
    <cfRule type="expression" priority="408" stopIfTrue="1">
      <formula>MOD(ROW(),2)&lt;&gt;0</formula>
    </cfRule>
  </conditionalFormatting>
  <conditionalFormatting sqref="A65:A71">
    <cfRule type="expression" priority="409" stopIfTrue="1">
      <formula>MOD(ROW(),2)=0</formula>
    </cfRule>
  </conditionalFormatting>
  <conditionalFormatting sqref="A65:A71">
    <cfRule type="expression" priority="410" stopIfTrue="1">
      <formula>MOD(ROW(),2)&lt;&gt;0</formula>
    </cfRule>
  </conditionalFormatting>
  <conditionalFormatting sqref="B65:C71">
    <cfRule type="expression" priority="411" stopIfTrue="1">
      <formula>MOD(ROW(),2)=0</formula>
    </cfRule>
  </conditionalFormatting>
  <conditionalFormatting sqref="B65:C71">
    <cfRule type="expression" priority="412" stopIfTrue="1">
      <formula>MOD(ROW(),2)&lt;&gt;0</formula>
    </cfRule>
  </conditionalFormatting>
  <conditionalFormatting sqref="A65:A72">
    <cfRule type="expression" priority="413" stopIfTrue="1">
      <formula>MOD(ROW(),2)=0</formula>
    </cfRule>
    <cfRule type="expression" priority="522" stopIfTrue="1">
      <formula>MOD(ROW(),2)&lt;&gt;0</formula>
    </cfRule>
  </conditionalFormatting>
  <conditionalFormatting sqref="A65:A72">
    <cfRule type="expression" priority="414" stopIfTrue="1">
      <formula>MOD(ROW(),2)&lt;&gt;0</formula>
    </cfRule>
  </conditionalFormatting>
  <conditionalFormatting sqref="B65:C72">
    <cfRule type="expression" priority="415" stopIfTrue="1">
      <formula>MOD(ROW(),2)=0</formula>
    </cfRule>
  </conditionalFormatting>
  <conditionalFormatting sqref="B65:C72">
    <cfRule type="expression" priority="416" stopIfTrue="1">
      <formula>MOD(ROW(),2)&lt;&gt;0</formula>
    </cfRule>
  </conditionalFormatting>
  <conditionalFormatting sqref="A74:A80">
    <cfRule type="expression" priority="417" stopIfTrue="1">
      <formula>MOD(ROW(),2)=0</formula>
    </cfRule>
  </conditionalFormatting>
  <conditionalFormatting sqref="A74:A80">
    <cfRule type="expression" priority="418" stopIfTrue="1">
      <formula>MOD(ROW(),2)&lt;&gt;0</formula>
    </cfRule>
  </conditionalFormatting>
  <conditionalFormatting sqref="B74:C80">
    <cfRule type="expression" priority="419" stopIfTrue="1">
      <formula>MOD(ROW(),2)=0</formula>
    </cfRule>
  </conditionalFormatting>
  <conditionalFormatting sqref="B74:C80">
    <cfRule type="expression" priority="420" stopIfTrue="1">
      <formula>MOD(ROW(),2)&lt;&gt;0</formula>
    </cfRule>
  </conditionalFormatting>
  <conditionalFormatting sqref="A74:A81">
    <cfRule type="expression" priority="421" stopIfTrue="1">
      <formula>MOD(ROW(),2)=0</formula>
    </cfRule>
  </conditionalFormatting>
  <conditionalFormatting sqref="A74:A81">
    <cfRule type="expression" priority="422" stopIfTrue="1">
      <formula>MOD(ROW(),2)&lt;&gt;0</formula>
    </cfRule>
  </conditionalFormatting>
  <conditionalFormatting sqref="B74:C81">
    <cfRule type="expression" priority="423" stopIfTrue="1">
      <formula>MOD(ROW(),2)=0</formula>
    </cfRule>
  </conditionalFormatting>
  <conditionalFormatting sqref="B74:C81">
    <cfRule type="expression" priority="424" stopIfTrue="1">
      <formula>MOD(ROW(),2)&lt;&gt;0</formula>
    </cfRule>
  </conditionalFormatting>
  <conditionalFormatting sqref="A83:A89">
    <cfRule type="expression" priority="425" stopIfTrue="1">
      <formula>MOD(ROW(),2)=0</formula>
    </cfRule>
  </conditionalFormatting>
  <conditionalFormatting sqref="A83:A89">
    <cfRule type="expression" priority="426" stopIfTrue="1">
      <formula>MOD(ROW(),2)&lt;&gt;0</formula>
    </cfRule>
  </conditionalFormatting>
  <conditionalFormatting sqref="B83:C89">
    <cfRule type="expression" priority="427" stopIfTrue="1">
      <formula>MOD(ROW(),2)=0</formula>
    </cfRule>
  </conditionalFormatting>
  <conditionalFormatting sqref="B83:C89">
    <cfRule type="expression" priority="428" stopIfTrue="1">
      <formula>MOD(ROW(),2)&lt;&gt;0</formula>
    </cfRule>
  </conditionalFormatting>
  <conditionalFormatting sqref="A83:A90">
    <cfRule type="expression" priority="429" stopIfTrue="1">
      <formula>MOD(ROW(),2)=0</formula>
    </cfRule>
  </conditionalFormatting>
  <conditionalFormatting sqref="A83:A90">
    <cfRule type="expression" priority="430" stopIfTrue="1">
      <formula>MOD(ROW(),2)&lt;&gt;0</formula>
    </cfRule>
  </conditionalFormatting>
  <conditionalFormatting sqref="B83:C90">
    <cfRule type="expression" priority="432" stopIfTrue="1">
      <formula>MOD(ROW(),2)&lt;&gt;0</formula>
    </cfRule>
  </conditionalFormatting>
  <conditionalFormatting sqref="A92:A99">
    <cfRule type="expression" priority="433" stopIfTrue="1">
      <formula>MOD(ROW(),2)=0</formula>
    </cfRule>
  </conditionalFormatting>
  <conditionalFormatting sqref="A92:A99">
    <cfRule type="expression" priority="434" stopIfTrue="1">
      <formula>MOD(ROW(),2)&lt;&gt;0</formula>
    </cfRule>
  </conditionalFormatting>
  <conditionalFormatting sqref="B92:C99">
    <cfRule type="expression" priority="435" stopIfTrue="1">
      <formula>MOD(ROW(),2)=0</formula>
    </cfRule>
  </conditionalFormatting>
  <conditionalFormatting sqref="B92:C99">
    <cfRule type="expression" priority="436" stopIfTrue="1">
      <formula>MOD(ROW(),2)&lt;&gt;0</formula>
    </cfRule>
  </conditionalFormatting>
  <conditionalFormatting sqref="A92:A100">
    <cfRule type="expression" priority="437" stopIfTrue="1">
      <formula>MOD(ROW(),2)=0</formula>
    </cfRule>
  </conditionalFormatting>
  <conditionalFormatting sqref="A92:A100">
    <cfRule type="expression" priority="438" stopIfTrue="1">
      <formula>MOD(ROW(),2)&lt;&gt;0</formula>
    </cfRule>
  </conditionalFormatting>
  <conditionalFormatting sqref="B92:C100">
    <cfRule type="expression" priority="439" stopIfTrue="1">
      <formula>MOD(ROW(),2)=0</formula>
    </cfRule>
  </conditionalFormatting>
  <conditionalFormatting sqref="B92:C100">
    <cfRule type="expression" priority="440" stopIfTrue="1">
      <formula>MOD(ROW(),2)&lt;&gt;0</formula>
    </cfRule>
  </conditionalFormatting>
  <conditionalFormatting sqref="A102:A109">
    <cfRule type="expression" priority="441" stopIfTrue="1">
      <formula>MOD(ROW(),2)=0</formula>
    </cfRule>
  </conditionalFormatting>
  <conditionalFormatting sqref="A102:A109">
    <cfRule type="expression" priority="442" stopIfTrue="1">
      <formula>MOD(ROW(),2)&lt;&gt;0</formula>
    </cfRule>
  </conditionalFormatting>
  <conditionalFormatting sqref="B102:C109">
    <cfRule type="expression" priority="443" stopIfTrue="1">
      <formula>MOD(ROW(),2)=0</formula>
    </cfRule>
  </conditionalFormatting>
  <conditionalFormatting sqref="B102:C109">
    <cfRule type="expression" priority="444" stopIfTrue="1">
      <formula>MOD(ROW(),2)&lt;&gt;0</formula>
    </cfRule>
  </conditionalFormatting>
  <conditionalFormatting sqref="A102:A110">
    <cfRule type="expression" priority="445" stopIfTrue="1">
      <formula>MOD(ROW(),2)=0</formula>
    </cfRule>
  </conditionalFormatting>
  <conditionalFormatting sqref="A102:A110">
    <cfRule type="expression" priority="446" stopIfTrue="1">
      <formula>MOD(ROW(),2)&lt;&gt;0</formula>
    </cfRule>
  </conditionalFormatting>
  <conditionalFormatting sqref="B102:C110">
    <cfRule type="expression" priority="447" stopIfTrue="1">
      <formula>MOD(ROW(),2)=0</formula>
    </cfRule>
  </conditionalFormatting>
  <conditionalFormatting sqref="B102:C110">
    <cfRule type="expression" priority="448" stopIfTrue="1">
      <formula>MOD(ROW(),2)&lt;&gt;0</formula>
    </cfRule>
  </conditionalFormatting>
  <conditionalFormatting sqref="A112:A119">
    <cfRule type="expression" priority="449" stopIfTrue="1">
      <formula>MOD(ROW(),2)=0</formula>
    </cfRule>
  </conditionalFormatting>
  <conditionalFormatting sqref="A112:A119">
    <cfRule type="expression" priority="450" stopIfTrue="1">
      <formula>MOD(ROW(),2)&lt;&gt;0</formula>
    </cfRule>
  </conditionalFormatting>
  <conditionalFormatting sqref="B112:C119">
    <cfRule type="expression" priority="451" stopIfTrue="1">
      <formula>MOD(ROW(),2)=0</formula>
    </cfRule>
  </conditionalFormatting>
  <conditionalFormatting sqref="B112:C119">
    <cfRule type="expression" priority="452" stopIfTrue="1">
      <formula>MOD(ROW(),2)&lt;&gt;0</formula>
    </cfRule>
  </conditionalFormatting>
  <conditionalFormatting sqref="A112:A120">
    <cfRule type="expression" priority="453" stopIfTrue="1">
      <formula>MOD(ROW(),2)=0</formula>
    </cfRule>
  </conditionalFormatting>
  <conditionalFormatting sqref="A112:A120">
    <cfRule type="expression" priority="454" stopIfTrue="1">
      <formula>MOD(ROW(),2)&lt;&gt;0</formula>
    </cfRule>
  </conditionalFormatting>
  <conditionalFormatting sqref="B112:C120">
    <cfRule type="expression" priority="455" stopIfTrue="1">
      <formula>MOD(ROW(),2)=0</formula>
    </cfRule>
  </conditionalFormatting>
  <conditionalFormatting sqref="B112:C120">
    <cfRule type="expression" priority="456" stopIfTrue="1">
      <formula>MOD(ROW(),2)&lt;&gt;0</formula>
    </cfRule>
  </conditionalFormatting>
  <conditionalFormatting sqref="A122:A126">
    <cfRule type="expression" priority="457" stopIfTrue="1">
      <formula>MOD(ROW(),2)=0</formula>
    </cfRule>
  </conditionalFormatting>
  <conditionalFormatting sqref="A122:A126">
    <cfRule type="expression" priority="458" stopIfTrue="1">
      <formula>MOD(ROW(),2)&lt;&gt;0</formula>
    </cfRule>
  </conditionalFormatting>
  <conditionalFormatting sqref="B122:C126">
    <cfRule type="expression" priority="459" stopIfTrue="1">
      <formula>MOD(ROW(),2)=0</formula>
    </cfRule>
  </conditionalFormatting>
  <conditionalFormatting sqref="B122:C126">
    <cfRule type="expression" priority="460" stopIfTrue="1">
      <formula>MOD(ROW(),2)&lt;&gt;0</formula>
    </cfRule>
  </conditionalFormatting>
  <conditionalFormatting sqref="A128:A133">
    <cfRule type="expression" priority="461" stopIfTrue="1">
      <formula>MOD(ROW(),2)=0</formula>
    </cfRule>
  </conditionalFormatting>
  <conditionalFormatting sqref="A128:A133">
    <cfRule type="expression" priority="462" stopIfTrue="1">
      <formula>MOD(ROW(),2)&lt;&gt;0</formula>
    </cfRule>
  </conditionalFormatting>
  <conditionalFormatting sqref="B128:C133">
    <cfRule type="expression" priority="463" stopIfTrue="1">
      <formula>MOD(ROW(),2)=0</formula>
    </cfRule>
  </conditionalFormatting>
  <conditionalFormatting sqref="B128:C133">
    <cfRule type="expression" priority="464" stopIfTrue="1">
      <formula>MOD(ROW(),2)&lt;&gt;0</formula>
    </cfRule>
  </conditionalFormatting>
  <conditionalFormatting sqref="A135:A140">
    <cfRule type="expression" dxfId="1181" priority="465" stopIfTrue="1">
      <formula>MOD(ROW(),2)=0</formula>
    </cfRule>
  </conditionalFormatting>
  <conditionalFormatting sqref="A135:A140">
    <cfRule type="expression" dxfId="1180" priority="466" stopIfTrue="1">
      <formula>MOD(ROW(),2)&lt;&gt;0</formula>
    </cfRule>
  </conditionalFormatting>
  <conditionalFormatting sqref="B135:C140">
    <cfRule type="expression" dxfId="1179" priority="467" stopIfTrue="1">
      <formula>MOD(ROW(),2)=0</formula>
    </cfRule>
  </conditionalFormatting>
  <conditionalFormatting sqref="B135:C140">
    <cfRule type="expression" dxfId="1178" priority="468" stopIfTrue="1">
      <formula>MOD(ROW(),2)&lt;&gt;0</formula>
    </cfRule>
  </conditionalFormatting>
  <conditionalFormatting sqref="A20:A27">
    <cfRule type="expression" priority="481" stopIfTrue="1">
      <formula>MOD(ROW(),2)=0</formula>
    </cfRule>
  </conditionalFormatting>
  <conditionalFormatting sqref="A20:A27">
    <cfRule type="expression" priority="482" stopIfTrue="1">
      <formula>MOD(ROW(),2)&lt;&gt;0</formula>
    </cfRule>
  </conditionalFormatting>
  <conditionalFormatting sqref="B20:C27">
    <cfRule type="expression" priority="483" stopIfTrue="1">
      <formula>MOD(ROW(),2)=0</formula>
    </cfRule>
  </conditionalFormatting>
  <conditionalFormatting sqref="B20:C27">
    <cfRule type="expression" priority="484" stopIfTrue="1">
      <formula>MOD(ROW(),2)&lt;&gt;0</formula>
    </cfRule>
  </conditionalFormatting>
  <conditionalFormatting sqref="A29:A35">
    <cfRule type="expression" priority="485" stopIfTrue="1">
      <formula>MOD(ROW(),2)=0</formula>
    </cfRule>
  </conditionalFormatting>
  <conditionalFormatting sqref="A29:A35">
    <cfRule type="expression" priority="486" stopIfTrue="1">
      <formula>MOD(ROW(),2)&lt;&gt;0</formula>
    </cfRule>
  </conditionalFormatting>
  <conditionalFormatting sqref="B29:C35">
    <cfRule type="expression" priority="487" stopIfTrue="1">
      <formula>MOD(ROW(),2)=0</formula>
    </cfRule>
  </conditionalFormatting>
  <conditionalFormatting sqref="B29:C35">
    <cfRule type="expression" priority="488" stopIfTrue="1">
      <formula>MOD(ROW(),2)&lt;&gt;0</formula>
    </cfRule>
  </conditionalFormatting>
  <conditionalFormatting sqref="A29:A36">
    <cfRule type="expression" priority="489" stopIfTrue="1">
      <formula>MOD(ROW(),2)=0</formula>
    </cfRule>
  </conditionalFormatting>
  <conditionalFormatting sqref="A29:A36">
    <cfRule type="expression" priority="490" stopIfTrue="1">
      <formula>MOD(ROW(),2)&lt;&gt;0</formula>
    </cfRule>
  </conditionalFormatting>
  <conditionalFormatting sqref="B29:C36">
    <cfRule type="expression" priority="491" stopIfTrue="1">
      <formula>MOD(ROW(),2)=0</formula>
    </cfRule>
  </conditionalFormatting>
  <conditionalFormatting sqref="B29:C36">
    <cfRule type="expression" priority="492" stopIfTrue="1">
      <formula>MOD(ROW(),2)&lt;&gt;0</formula>
    </cfRule>
  </conditionalFormatting>
  <conditionalFormatting sqref="A38:A44">
    <cfRule type="expression" priority="493" stopIfTrue="1">
      <formula>MOD(ROW(),2)=0</formula>
    </cfRule>
  </conditionalFormatting>
  <conditionalFormatting sqref="A38:A44">
    <cfRule type="expression" priority="494" stopIfTrue="1">
      <formula>MOD(ROW(),2)&lt;&gt;0</formula>
    </cfRule>
  </conditionalFormatting>
  <conditionalFormatting sqref="B38:C44">
    <cfRule type="expression" priority="495" stopIfTrue="1">
      <formula>MOD(ROW(),2)=0</formula>
    </cfRule>
  </conditionalFormatting>
  <conditionalFormatting sqref="B38:C44">
    <cfRule type="expression" priority="496" stopIfTrue="1">
      <formula>MOD(ROW(),2)&lt;&gt;0</formula>
    </cfRule>
  </conditionalFormatting>
  <conditionalFormatting sqref="A38:A45">
    <cfRule type="expression" priority="497" stopIfTrue="1">
      <formula>MOD(ROW(),2)=0</formula>
    </cfRule>
  </conditionalFormatting>
  <conditionalFormatting sqref="A38:A45">
    <cfRule type="expression" priority="498" stopIfTrue="1">
      <formula>MOD(ROW(),2)&lt;&gt;0</formula>
    </cfRule>
  </conditionalFormatting>
  <conditionalFormatting sqref="B38:C45">
    <cfRule type="expression" priority="499" stopIfTrue="1">
      <formula>MOD(ROW(),2)=0</formula>
    </cfRule>
  </conditionalFormatting>
  <conditionalFormatting sqref="B38:C45">
    <cfRule type="expression" priority="500" stopIfTrue="1">
      <formula>MOD(ROW(),2)&lt;&gt;0</formula>
    </cfRule>
  </conditionalFormatting>
  <conditionalFormatting sqref="A47:A53">
    <cfRule type="expression" priority="501" stopIfTrue="1">
      <formula>MOD(ROW(),2)=0</formula>
    </cfRule>
  </conditionalFormatting>
  <conditionalFormatting sqref="A47:A53">
    <cfRule type="expression" priority="502" stopIfTrue="1">
      <formula>MOD(ROW(),2)&lt;&gt;0</formula>
    </cfRule>
  </conditionalFormatting>
  <conditionalFormatting sqref="B47:C53">
    <cfRule type="expression" priority="503" stopIfTrue="1">
      <formula>MOD(ROW(),2)=0</formula>
    </cfRule>
  </conditionalFormatting>
  <conditionalFormatting sqref="B47:C53">
    <cfRule type="expression" priority="504" stopIfTrue="1">
      <formula>MOD(ROW(),2)&lt;&gt;0</formula>
    </cfRule>
  </conditionalFormatting>
  <conditionalFormatting sqref="B47:C54">
    <cfRule type="expression" priority="507" stopIfTrue="1">
      <formula>MOD(ROW(),2)=0</formula>
    </cfRule>
  </conditionalFormatting>
  <conditionalFormatting sqref="B47:C54">
    <cfRule type="expression" priority="508" stopIfTrue="1">
      <formula>MOD(ROW(),2)&lt;&gt;0</formula>
    </cfRule>
  </conditionalFormatting>
  <conditionalFormatting sqref="A56:A62">
    <cfRule type="expression" priority="509" stopIfTrue="1">
      <formula>MOD(ROW(),2)=0</formula>
    </cfRule>
  </conditionalFormatting>
  <conditionalFormatting sqref="A56:A62">
    <cfRule type="expression" priority="510" stopIfTrue="1">
      <formula>MOD(ROW(),2)&lt;&gt;0</formula>
    </cfRule>
  </conditionalFormatting>
  <conditionalFormatting sqref="B56:C62">
    <cfRule type="expression" priority="511" stopIfTrue="1">
      <formula>MOD(ROW(),2)=0</formula>
    </cfRule>
  </conditionalFormatting>
  <conditionalFormatting sqref="B56:C62">
    <cfRule type="expression" priority="512" stopIfTrue="1">
      <formula>MOD(ROW(),2)&lt;&gt;0</formula>
    </cfRule>
  </conditionalFormatting>
  <conditionalFormatting sqref="A56:A63">
    <cfRule type="expression" priority="513" stopIfTrue="1">
      <formula>MOD(ROW(),2)=0</formula>
    </cfRule>
  </conditionalFormatting>
  <conditionalFormatting sqref="A56:A63">
    <cfRule type="expression" priority="514" stopIfTrue="1">
      <formula>MOD(ROW(),2)&lt;&gt;0</formula>
    </cfRule>
  </conditionalFormatting>
  <conditionalFormatting sqref="B56:C63">
    <cfRule type="expression" priority="516" stopIfTrue="1">
      <formula>MOD(ROW(),2)&lt;&gt;0</formula>
    </cfRule>
  </conditionalFormatting>
  <conditionalFormatting sqref="A65:A71">
    <cfRule type="expression" priority="517" stopIfTrue="1">
      <formula>MOD(ROW(),2)=0</formula>
    </cfRule>
  </conditionalFormatting>
  <conditionalFormatting sqref="A65:A71">
    <cfRule type="expression" priority="518" stopIfTrue="1">
      <formula>MOD(ROW(),2)&lt;&gt;0</formula>
    </cfRule>
  </conditionalFormatting>
  <conditionalFormatting sqref="B65:C71">
    <cfRule type="expression" priority="519" stopIfTrue="1">
      <formula>MOD(ROW(),2)=0</formula>
    </cfRule>
  </conditionalFormatting>
  <conditionalFormatting sqref="B65:C71">
    <cfRule type="expression" priority="520" stopIfTrue="1">
      <formula>MOD(ROW(),2)&lt;&gt;0</formula>
    </cfRule>
  </conditionalFormatting>
  <conditionalFormatting sqref="B65:C72">
    <cfRule type="expression" priority="523" stopIfTrue="1">
      <formula>MOD(ROW(),2)=0</formula>
    </cfRule>
  </conditionalFormatting>
  <conditionalFormatting sqref="B65:C72">
    <cfRule type="expression" priority="524" stopIfTrue="1">
      <formula>MOD(ROW(),2)&lt;&gt;0</formula>
    </cfRule>
  </conditionalFormatting>
  <conditionalFormatting sqref="A74:A80">
    <cfRule type="expression" priority="525" stopIfTrue="1">
      <formula>MOD(ROW(),2)=0</formula>
    </cfRule>
  </conditionalFormatting>
  <conditionalFormatting sqref="A74:A80">
    <cfRule type="expression" priority="526" stopIfTrue="1">
      <formula>MOD(ROW(),2)&lt;&gt;0</formula>
    </cfRule>
  </conditionalFormatting>
  <conditionalFormatting sqref="B74:C80">
    <cfRule type="expression" priority="527" stopIfTrue="1">
      <formula>MOD(ROW(),2)=0</formula>
    </cfRule>
  </conditionalFormatting>
  <conditionalFormatting sqref="B74:C80">
    <cfRule type="expression" priority="528" stopIfTrue="1">
      <formula>MOD(ROW(),2)&lt;&gt;0</formula>
    </cfRule>
  </conditionalFormatting>
  <conditionalFormatting sqref="A74:A81">
    <cfRule type="expression" priority="529" stopIfTrue="1">
      <formula>MOD(ROW(),2)=0</formula>
    </cfRule>
  </conditionalFormatting>
  <conditionalFormatting sqref="A74:A81">
    <cfRule type="expression" priority="530" stopIfTrue="1">
      <formula>MOD(ROW(),2)&lt;&gt;0</formula>
    </cfRule>
  </conditionalFormatting>
  <conditionalFormatting sqref="B74:C81">
    <cfRule type="expression" priority="531" stopIfTrue="1">
      <formula>MOD(ROW(),2)=0</formula>
    </cfRule>
  </conditionalFormatting>
  <conditionalFormatting sqref="B74:C81">
    <cfRule type="expression" priority="532" stopIfTrue="1">
      <formula>MOD(ROW(),2)&lt;&gt;0</formula>
    </cfRule>
  </conditionalFormatting>
  <conditionalFormatting sqref="A83:A89">
    <cfRule type="expression" priority="533" stopIfTrue="1">
      <formula>MOD(ROW(),2)=0</formula>
    </cfRule>
  </conditionalFormatting>
  <conditionalFormatting sqref="A83:A89">
    <cfRule type="expression" priority="534" stopIfTrue="1">
      <formula>MOD(ROW(),2)&lt;&gt;0</formula>
    </cfRule>
  </conditionalFormatting>
  <conditionalFormatting sqref="B83:C89">
    <cfRule type="expression" priority="535" stopIfTrue="1">
      <formula>MOD(ROW(),2)=0</formula>
    </cfRule>
  </conditionalFormatting>
  <conditionalFormatting sqref="B83:C89">
    <cfRule type="expression" priority="536" stopIfTrue="1">
      <formula>MOD(ROW(),2)&lt;&gt;0</formula>
    </cfRule>
  </conditionalFormatting>
  <conditionalFormatting sqref="A83:A90">
    <cfRule type="expression" priority="537" stopIfTrue="1">
      <formula>MOD(ROW(),2)=0</formula>
    </cfRule>
  </conditionalFormatting>
  <conditionalFormatting sqref="A83:A90">
    <cfRule type="expression" priority="538" stopIfTrue="1">
      <formula>MOD(ROW(),2)&lt;&gt;0</formula>
    </cfRule>
  </conditionalFormatting>
  <conditionalFormatting sqref="B83:C90">
    <cfRule type="expression" priority="539" stopIfTrue="1">
      <formula>MOD(ROW(),2)=0</formula>
    </cfRule>
  </conditionalFormatting>
  <conditionalFormatting sqref="B83:C90">
    <cfRule type="expression" priority="540" stopIfTrue="1">
      <formula>MOD(ROW(),2)&lt;&gt;0</formula>
    </cfRule>
  </conditionalFormatting>
  <conditionalFormatting sqref="A92:A99">
    <cfRule type="expression" priority="541" stopIfTrue="1">
      <formula>MOD(ROW(),2)=0</formula>
    </cfRule>
  </conditionalFormatting>
  <conditionalFormatting sqref="A92:A99">
    <cfRule type="expression" priority="542" stopIfTrue="1">
      <formula>MOD(ROW(),2)&lt;&gt;0</formula>
    </cfRule>
  </conditionalFormatting>
  <conditionalFormatting sqref="B92:C99">
    <cfRule type="expression" priority="543" stopIfTrue="1">
      <formula>MOD(ROW(),2)=0</formula>
    </cfRule>
  </conditionalFormatting>
  <conditionalFormatting sqref="B92:C99">
    <cfRule type="expression" priority="544" stopIfTrue="1">
      <formula>MOD(ROW(),2)&lt;&gt;0</formula>
    </cfRule>
  </conditionalFormatting>
  <conditionalFormatting sqref="A92:A100">
    <cfRule type="expression" priority="545" stopIfTrue="1">
      <formula>MOD(ROW(),2)=0</formula>
    </cfRule>
  </conditionalFormatting>
  <conditionalFormatting sqref="A92:A100">
    <cfRule type="expression" priority="546" stopIfTrue="1">
      <formula>MOD(ROW(),2)&lt;&gt;0</formula>
    </cfRule>
  </conditionalFormatting>
  <conditionalFormatting sqref="B92:C100">
    <cfRule type="expression" priority="547" stopIfTrue="1">
      <formula>MOD(ROW(),2)=0</formula>
    </cfRule>
  </conditionalFormatting>
  <conditionalFormatting sqref="B92:C100">
    <cfRule type="expression" priority="548" stopIfTrue="1">
      <formula>MOD(ROW(),2)&lt;&gt;0</formula>
    </cfRule>
  </conditionalFormatting>
  <conditionalFormatting sqref="A102:A109">
    <cfRule type="expression" priority="549" stopIfTrue="1">
      <formula>MOD(ROW(),2)=0</formula>
    </cfRule>
  </conditionalFormatting>
  <conditionalFormatting sqref="A102:A109">
    <cfRule type="expression" priority="550" stopIfTrue="1">
      <formula>MOD(ROW(),2)&lt;&gt;0</formula>
    </cfRule>
  </conditionalFormatting>
  <conditionalFormatting sqref="B102:C109">
    <cfRule type="expression" priority="551" stopIfTrue="1">
      <formula>MOD(ROW(),2)=0</formula>
    </cfRule>
  </conditionalFormatting>
  <conditionalFormatting sqref="B102:C109">
    <cfRule type="expression" priority="552" stopIfTrue="1">
      <formula>MOD(ROW(),2)&lt;&gt;0</formula>
    </cfRule>
  </conditionalFormatting>
  <conditionalFormatting sqref="A102:A110">
    <cfRule type="expression" priority="553" stopIfTrue="1">
      <formula>MOD(ROW(),2)=0</formula>
    </cfRule>
  </conditionalFormatting>
  <conditionalFormatting sqref="A102:A110">
    <cfRule type="expression" priority="554" stopIfTrue="1">
      <formula>MOD(ROW(),2)&lt;&gt;0</formula>
    </cfRule>
  </conditionalFormatting>
  <conditionalFormatting sqref="B102:C110">
    <cfRule type="expression" priority="555" stopIfTrue="1">
      <formula>MOD(ROW(),2)=0</formula>
    </cfRule>
  </conditionalFormatting>
  <conditionalFormatting sqref="B102:C110">
    <cfRule type="expression" priority="556" stopIfTrue="1">
      <formula>MOD(ROW(),2)&lt;&gt;0</formula>
    </cfRule>
  </conditionalFormatting>
  <conditionalFormatting sqref="A112:A119">
    <cfRule type="expression" priority="557" stopIfTrue="1">
      <formula>MOD(ROW(),2)=0</formula>
    </cfRule>
  </conditionalFormatting>
  <conditionalFormatting sqref="A112:A119">
    <cfRule type="expression" priority="558" stopIfTrue="1">
      <formula>MOD(ROW(),2)&lt;&gt;0</formula>
    </cfRule>
  </conditionalFormatting>
  <conditionalFormatting sqref="B112:C119">
    <cfRule type="expression" priority="559" stopIfTrue="1">
      <formula>MOD(ROW(),2)=0</formula>
    </cfRule>
  </conditionalFormatting>
  <conditionalFormatting sqref="B112:C119">
    <cfRule type="expression" priority="560" stopIfTrue="1">
      <formula>MOD(ROW(),2)&lt;&gt;0</formula>
    </cfRule>
  </conditionalFormatting>
  <conditionalFormatting sqref="A112:A120">
    <cfRule type="expression" priority="561" stopIfTrue="1">
      <formula>MOD(ROW(),2)=0</formula>
    </cfRule>
  </conditionalFormatting>
  <conditionalFormatting sqref="A112:A120">
    <cfRule type="expression" priority="562" stopIfTrue="1">
      <formula>MOD(ROW(),2)&lt;&gt;0</formula>
    </cfRule>
  </conditionalFormatting>
  <conditionalFormatting sqref="B112:C120">
    <cfRule type="expression" priority="563" stopIfTrue="1">
      <formula>MOD(ROW(),2)=0</formula>
    </cfRule>
  </conditionalFormatting>
  <conditionalFormatting sqref="B112:C120">
    <cfRule type="expression" priority="564" stopIfTrue="1">
      <formula>MOD(ROW(),2)&lt;&gt;0</formula>
    </cfRule>
  </conditionalFormatting>
  <conditionalFormatting sqref="A122:A126">
    <cfRule type="expression" priority="565" stopIfTrue="1">
      <formula>MOD(ROW(),2)=0</formula>
    </cfRule>
  </conditionalFormatting>
  <conditionalFormatting sqref="A122:A126">
    <cfRule type="expression" priority="566" stopIfTrue="1">
      <formula>MOD(ROW(),2)&lt;&gt;0</formula>
    </cfRule>
  </conditionalFormatting>
  <conditionalFormatting sqref="B122:C126">
    <cfRule type="expression" priority="567" stopIfTrue="1">
      <formula>MOD(ROW(),2)=0</formula>
    </cfRule>
  </conditionalFormatting>
  <conditionalFormatting sqref="B122:C126">
    <cfRule type="expression" priority="568" stopIfTrue="1">
      <formula>MOD(ROW(),2)&lt;&gt;0</formula>
    </cfRule>
  </conditionalFormatting>
  <conditionalFormatting sqref="A128:A133">
    <cfRule type="expression" priority="569" stopIfTrue="1">
      <formula>MOD(ROW(),2)=0</formula>
    </cfRule>
  </conditionalFormatting>
  <conditionalFormatting sqref="A128:A133">
    <cfRule type="expression" priority="570" stopIfTrue="1">
      <formula>MOD(ROW(),2)&lt;&gt;0</formula>
    </cfRule>
  </conditionalFormatting>
  <conditionalFormatting sqref="B128:C133">
    <cfRule type="expression" priority="571" stopIfTrue="1">
      <formula>MOD(ROW(),2)=0</formula>
    </cfRule>
  </conditionalFormatting>
  <conditionalFormatting sqref="B128:C133">
    <cfRule type="expression" priority="572" stopIfTrue="1">
      <formula>MOD(ROW(),2)&lt;&gt;0</formula>
    </cfRule>
  </conditionalFormatting>
  <conditionalFormatting sqref="A135:A140">
    <cfRule type="expression" priority="573" stopIfTrue="1">
      <formula>MOD(ROW(),2)=0</formula>
    </cfRule>
  </conditionalFormatting>
  <conditionalFormatting sqref="A135:A140">
    <cfRule type="expression" priority="574" stopIfTrue="1">
      <formula>MOD(ROW(),2)&lt;&gt;0</formula>
    </cfRule>
  </conditionalFormatting>
  <conditionalFormatting sqref="B135:C140">
    <cfRule type="expression" priority="575" stopIfTrue="1">
      <formula>MOD(ROW(),2)=0</formula>
    </cfRule>
  </conditionalFormatting>
  <conditionalFormatting sqref="B135:C140">
    <cfRule type="expression" priority="576" stopIfTrue="1">
      <formula>MOD(ROW(),2)&lt;&gt;0</formula>
    </cfRule>
  </conditionalFormatting>
  <conditionalFormatting sqref="A143:A148">
    <cfRule type="expression" dxfId="1177" priority="581" stopIfTrue="1">
      <formula>MOD(ROW(),2)=0</formula>
    </cfRule>
  </conditionalFormatting>
  <conditionalFormatting sqref="A143:A148">
    <cfRule type="expression" dxfId="1176" priority="582" stopIfTrue="1">
      <formula>MOD(ROW(),2)&lt;&gt;0</formula>
    </cfRule>
  </conditionalFormatting>
  <conditionalFormatting sqref="B143:C144 B146:C148 B145">
    <cfRule type="expression" dxfId="1175" priority="583" stopIfTrue="1">
      <formula>MOD(ROW(),2)=0</formula>
    </cfRule>
  </conditionalFormatting>
  <conditionalFormatting sqref="B143:C144 B146:C148 B145">
    <cfRule type="expression" dxfId="1174" priority="584" stopIfTrue="1">
      <formula>MOD(ROW(),2)&lt;&gt;0</formula>
    </cfRule>
  </conditionalFormatting>
  <conditionalFormatting sqref="C145">
    <cfRule type="expression" dxfId="1173" priority="1" stopIfTrue="1">
      <formula>MOD(ROW(),2)=0</formula>
    </cfRule>
  </conditionalFormatting>
  <conditionalFormatting sqref="C145">
    <cfRule type="expression" dxfId="1172" priority="2" stopIfTrue="1">
      <formula>MOD(ROW(),2)&lt;&gt;0</formula>
    </cfRule>
  </conditionalFormatting>
  <conditionalFormatting sqref="C145">
    <cfRule type="expression" priority="3" stopIfTrue="1">
      <formula>MOD(ROW(),2)=0</formula>
    </cfRule>
  </conditionalFormatting>
  <conditionalFormatting sqref="C145">
    <cfRule type="expression" priority="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I102"/>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Pensioner CE - x-304</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81" t="s">
        <v>275</v>
      </c>
      <c r="B7" s="80" t="s">
        <v>48</v>
      </c>
      <c r="C7" s="80"/>
      <c r="D7" s="80"/>
      <c r="E7" s="80"/>
    </row>
    <row r="8" spans="1:9" x14ac:dyDescent="0.25">
      <c r="A8" s="81" t="s">
        <v>49</v>
      </c>
      <c r="B8" s="80" t="s">
        <v>274</v>
      </c>
      <c r="C8" s="80"/>
      <c r="D8" s="80"/>
      <c r="E8" s="80"/>
    </row>
    <row r="9" spans="1:9" x14ac:dyDescent="0.25">
      <c r="A9" s="81" t="s">
        <v>16</v>
      </c>
      <c r="B9" s="80" t="s">
        <v>324</v>
      </c>
      <c r="C9" s="80"/>
      <c r="D9" s="80"/>
      <c r="E9" s="80"/>
    </row>
    <row r="10" spans="1:9" x14ac:dyDescent="0.25">
      <c r="A10" s="81" t="s">
        <v>2</v>
      </c>
      <c r="B10" s="80" t="s">
        <v>329</v>
      </c>
      <c r="C10" s="80"/>
      <c r="D10" s="80"/>
      <c r="E10" s="80"/>
    </row>
    <row r="11" spans="1:9" x14ac:dyDescent="0.25">
      <c r="A11" s="81" t="s">
        <v>22</v>
      </c>
      <c r="B11" s="80" t="s">
        <v>293</v>
      </c>
      <c r="C11" s="80"/>
      <c r="D11" s="80"/>
      <c r="E11" s="80"/>
    </row>
    <row r="12" spans="1:9" x14ac:dyDescent="0.25">
      <c r="A12" s="81" t="s">
        <v>262</v>
      </c>
      <c r="B12" s="80" t="s">
        <v>287</v>
      </c>
      <c r="C12" s="80"/>
      <c r="D12" s="80"/>
      <c r="E12" s="80"/>
    </row>
    <row r="13" spans="1:9" x14ac:dyDescent="0.25">
      <c r="A13" s="81" t="s">
        <v>52</v>
      </c>
      <c r="B13" s="80">
        <v>0</v>
      </c>
      <c r="C13" s="80"/>
      <c r="D13" s="80"/>
      <c r="E13" s="80"/>
    </row>
    <row r="14" spans="1:9" x14ac:dyDescent="0.25">
      <c r="A14" s="81" t="s">
        <v>17</v>
      </c>
      <c r="B14" s="80">
        <v>304</v>
      </c>
      <c r="C14" s="80"/>
      <c r="D14" s="80"/>
      <c r="E14" s="80"/>
    </row>
    <row r="15" spans="1:9" x14ac:dyDescent="0.25">
      <c r="A15" s="81" t="s">
        <v>53</v>
      </c>
      <c r="B15" s="80" t="s">
        <v>331</v>
      </c>
      <c r="C15" s="80"/>
      <c r="D15" s="80"/>
      <c r="E15" s="80"/>
    </row>
    <row r="16" spans="1:9" x14ac:dyDescent="0.25">
      <c r="A16" s="81" t="s">
        <v>54</v>
      </c>
      <c r="B16" s="80" t="s">
        <v>330</v>
      </c>
      <c r="C16" s="80"/>
      <c r="D16" s="80"/>
      <c r="E16" s="80"/>
    </row>
    <row r="17" spans="1:5" x14ac:dyDescent="0.25">
      <c r="A17" s="81" t="s">
        <v>431</v>
      </c>
      <c r="B17" s="80"/>
      <c r="C17" s="80"/>
      <c r="D17" s="80"/>
      <c r="E17" s="80"/>
    </row>
    <row r="18" spans="1:5" x14ac:dyDescent="0.25">
      <c r="A18" s="81" t="s">
        <v>18</v>
      </c>
      <c r="B18" s="82">
        <v>45071</v>
      </c>
      <c r="C18" s="80"/>
      <c r="D18" s="80"/>
      <c r="E18" s="80"/>
    </row>
    <row r="19" spans="1:5" x14ac:dyDescent="0.25">
      <c r="A19" s="81" t="s">
        <v>19</v>
      </c>
      <c r="B19" s="82">
        <v>45078</v>
      </c>
      <c r="C19" s="80"/>
      <c r="D19" s="80"/>
      <c r="E19" s="80"/>
    </row>
    <row r="20" spans="1:5" x14ac:dyDescent="0.25">
      <c r="A20" s="81" t="s">
        <v>260</v>
      </c>
      <c r="B20" s="80" t="s">
        <v>276</v>
      </c>
      <c r="C20" s="80"/>
      <c r="D20" s="80"/>
      <c r="E20" s="80"/>
    </row>
    <row r="21" spans="1:5" x14ac:dyDescent="0.25">
      <c r="A21" s="81" t="s">
        <v>851</v>
      </c>
      <c r="B21" s="80"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39" x14ac:dyDescent="0.25">
      <c r="A26" s="96" t="s">
        <v>284</v>
      </c>
      <c r="B26" s="96" t="s">
        <v>320</v>
      </c>
      <c r="C26" s="96" t="s">
        <v>319</v>
      </c>
      <c r="D26" s="96" t="s">
        <v>318</v>
      </c>
      <c r="E26" s="96" t="s">
        <v>317</v>
      </c>
    </row>
    <row r="27" spans="1:5" x14ac:dyDescent="0.25">
      <c r="A27" s="97">
        <v>20</v>
      </c>
      <c r="B27" s="98">
        <v>30.94</v>
      </c>
      <c r="C27" s="98">
        <v>7.87</v>
      </c>
      <c r="D27" s="98"/>
      <c r="E27" s="98">
        <v>0</v>
      </c>
    </row>
    <row r="28" spans="1:5" x14ac:dyDescent="0.25">
      <c r="A28" s="97">
        <v>21</v>
      </c>
      <c r="B28" s="98">
        <v>30.7</v>
      </c>
      <c r="C28" s="98">
        <v>7.81</v>
      </c>
      <c r="D28" s="98"/>
      <c r="E28" s="98">
        <v>0</v>
      </c>
    </row>
    <row r="29" spans="1:5" x14ac:dyDescent="0.25">
      <c r="A29" s="97">
        <v>22</v>
      </c>
      <c r="B29" s="98">
        <v>30.47</v>
      </c>
      <c r="C29" s="98">
        <v>7.73</v>
      </c>
      <c r="D29" s="98"/>
      <c r="E29" s="98">
        <v>0</v>
      </c>
    </row>
    <row r="30" spans="1:5" x14ac:dyDescent="0.25">
      <c r="A30" s="97">
        <v>23</v>
      </c>
      <c r="B30" s="98">
        <v>30.24</v>
      </c>
      <c r="C30" s="98">
        <v>7.65</v>
      </c>
      <c r="D30" s="98"/>
      <c r="E30" s="98">
        <v>0</v>
      </c>
    </row>
    <row r="31" spans="1:5" x14ac:dyDescent="0.25">
      <c r="A31" s="97">
        <v>24</v>
      </c>
      <c r="B31" s="98">
        <v>30</v>
      </c>
      <c r="C31" s="98">
        <v>7.57</v>
      </c>
      <c r="D31" s="98"/>
      <c r="E31" s="98">
        <v>0</v>
      </c>
    </row>
    <row r="32" spans="1:5" x14ac:dyDescent="0.25">
      <c r="A32" s="97">
        <v>25</v>
      </c>
      <c r="B32" s="98">
        <v>29.76</v>
      </c>
      <c r="C32" s="98">
        <v>7.49</v>
      </c>
      <c r="D32" s="98"/>
      <c r="E32" s="98">
        <v>0</v>
      </c>
    </row>
    <row r="33" spans="1:5" x14ac:dyDescent="0.25">
      <c r="A33" s="97">
        <v>26</v>
      </c>
      <c r="B33" s="98">
        <v>29.52</v>
      </c>
      <c r="C33" s="98">
        <v>7.41</v>
      </c>
      <c r="D33" s="98"/>
      <c r="E33" s="98">
        <v>0</v>
      </c>
    </row>
    <row r="34" spans="1:5" x14ac:dyDescent="0.25">
      <c r="A34" s="97">
        <v>27</v>
      </c>
      <c r="B34" s="98">
        <v>29.28</v>
      </c>
      <c r="C34" s="98">
        <v>7.32</v>
      </c>
      <c r="D34" s="98"/>
      <c r="E34" s="98">
        <v>0</v>
      </c>
    </row>
    <row r="35" spans="1:5" x14ac:dyDescent="0.25">
      <c r="A35" s="97">
        <v>28</v>
      </c>
      <c r="B35" s="98">
        <v>29.04</v>
      </c>
      <c r="C35" s="98">
        <v>7.22</v>
      </c>
      <c r="D35" s="98"/>
      <c r="E35" s="98">
        <v>0</v>
      </c>
    </row>
    <row r="36" spans="1:5" x14ac:dyDescent="0.25">
      <c r="A36" s="97">
        <v>29</v>
      </c>
      <c r="B36" s="98">
        <v>28.81</v>
      </c>
      <c r="C36" s="98">
        <v>7.12</v>
      </c>
      <c r="D36" s="98"/>
      <c r="E36" s="98">
        <v>0</v>
      </c>
    </row>
    <row r="37" spans="1:5" x14ac:dyDescent="0.25">
      <c r="A37" s="97">
        <v>30</v>
      </c>
      <c r="B37" s="98">
        <v>28.58</v>
      </c>
      <c r="C37" s="98">
        <v>7.01</v>
      </c>
      <c r="D37" s="98"/>
      <c r="E37" s="98">
        <v>0</v>
      </c>
    </row>
    <row r="38" spans="1:5" x14ac:dyDescent="0.25">
      <c r="A38" s="97">
        <v>31</v>
      </c>
      <c r="B38" s="98">
        <v>28.35</v>
      </c>
      <c r="C38" s="98">
        <v>6.9</v>
      </c>
      <c r="D38" s="98"/>
      <c r="E38" s="98">
        <v>0</v>
      </c>
    </row>
    <row r="39" spans="1:5" x14ac:dyDescent="0.25">
      <c r="A39" s="97">
        <v>32</v>
      </c>
      <c r="B39" s="98">
        <v>28.12</v>
      </c>
      <c r="C39" s="98">
        <v>6.78</v>
      </c>
      <c r="D39" s="98"/>
      <c r="E39" s="98">
        <v>0</v>
      </c>
    </row>
    <row r="40" spans="1:5" x14ac:dyDescent="0.25">
      <c r="A40" s="97">
        <v>33</v>
      </c>
      <c r="B40" s="98">
        <v>27.89</v>
      </c>
      <c r="C40" s="98">
        <v>6.66</v>
      </c>
      <c r="D40" s="98"/>
      <c r="E40" s="98">
        <v>0</v>
      </c>
    </row>
    <row r="41" spans="1:5" x14ac:dyDescent="0.25">
      <c r="A41" s="97">
        <v>34</v>
      </c>
      <c r="B41" s="98">
        <v>27.66</v>
      </c>
      <c r="C41" s="98">
        <v>6.53</v>
      </c>
      <c r="D41" s="98"/>
      <c r="E41" s="98">
        <v>0</v>
      </c>
    </row>
    <row r="42" spans="1:5" x14ac:dyDescent="0.25">
      <c r="A42" s="97">
        <v>35</v>
      </c>
      <c r="B42" s="98">
        <v>27.43</v>
      </c>
      <c r="C42" s="98">
        <v>6.41</v>
      </c>
      <c r="D42" s="98"/>
      <c r="E42" s="98">
        <v>0</v>
      </c>
    </row>
    <row r="43" spans="1:5" x14ac:dyDescent="0.25">
      <c r="A43" s="97">
        <v>36</v>
      </c>
      <c r="B43" s="98">
        <v>27.19</v>
      </c>
      <c r="C43" s="98">
        <v>6.28</v>
      </c>
      <c r="D43" s="98"/>
      <c r="E43" s="98">
        <v>0</v>
      </c>
    </row>
    <row r="44" spans="1:5" x14ac:dyDescent="0.25">
      <c r="A44" s="97">
        <v>37</v>
      </c>
      <c r="B44" s="98">
        <v>26.95</v>
      </c>
      <c r="C44" s="98">
        <v>6.15</v>
      </c>
      <c r="D44" s="98"/>
      <c r="E44" s="98">
        <v>0</v>
      </c>
    </row>
    <row r="45" spans="1:5" x14ac:dyDescent="0.25">
      <c r="A45" s="97">
        <v>38</v>
      </c>
      <c r="B45" s="98">
        <v>26.7</v>
      </c>
      <c r="C45" s="98">
        <v>6.01</v>
      </c>
      <c r="D45" s="98"/>
      <c r="E45" s="98">
        <v>0</v>
      </c>
    </row>
    <row r="46" spans="1:5" x14ac:dyDescent="0.25">
      <c r="A46" s="97">
        <v>39</v>
      </c>
      <c r="B46" s="98">
        <v>26.44</v>
      </c>
      <c r="C46" s="98">
        <v>5.89</v>
      </c>
      <c r="D46" s="98"/>
      <c r="E46" s="98">
        <v>0</v>
      </c>
    </row>
    <row r="47" spans="1:5" x14ac:dyDescent="0.25">
      <c r="A47" s="97">
        <v>40</v>
      </c>
      <c r="B47" s="98">
        <v>26.18</v>
      </c>
      <c r="C47" s="98">
        <v>5.76</v>
      </c>
      <c r="D47" s="98"/>
      <c r="E47" s="98">
        <v>0</v>
      </c>
    </row>
    <row r="48" spans="1:5" x14ac:dyDescent="0.25">
      <c r="A48" s="97">
        <v>41</v>
      </c>
      <c r="B48" s="98">
        <v>25.91</v>
      </c>
      <c r="C48" s="98">
        <v>5.63</v>
      </c>
      <c r="D48" s="98"/>
      <c r="E48" s="98">
        <v>0</v>
      </c>
    </row>
    <row r="49" spans="1:5" x14ac:dyDescent="0.25">
      <c r="A49" s="97">
        <v>42</v>
      </c>
      <c r="B49" s="98">
        <v>25.63</v>
      </c>
      <c r="C49" s="98">
        <v>5.5</v>
      </c>
      <c r="D49" s="98"/>
      <c r="E49" s="98">
        <v>0</v>
      </c>
    </row>
    <row r="50" spans="1:5" x14ac:dyDescent="0.25">
      <c r="A50" s="97">
        <v>43</v>
      </c>
      <c r="B50" s="98">
        <v>25.34</v>
      </c>
      <c r="C50" s="98">
        <v>5.38</v>
      </c>
      <c r="D50" s="98"/>
      <c r="E50" s="98">
        <v>0</v>
      </c>
    </row>
    <row r="51" spans="1:5" x14ac:dyDescent="0.25">
      <c r="A51" s="97">
        <v>44</v>
      </c>
      <c r="B51" s="98">
        <v>25.04</v>
      </c>
      <c r="C51" s="98">
        <v>5.25</v>
      </c>
      <c r="D51" s="98"/>
      <c r="E51" s="98">
        <v>0</v>
      </c>
    </row>
    <row r="52" spans="1:5" x14ac:dyDescent="0.25">
      <c r="A52" s="97">
        <v>45</v>
      </c>
      <c r="B52" s="98">
        <v>24.74</v>
      </c>
      <c r="C52" s="98">
        <v>5.12</v>
      </c>
      <c r="D52" s="98"/>
      <c r="E52" s="98">
        <v>0</v>
      </c>
    </row>
    <row r="53" spans="1:5" x14ac:dyDescent="0.25">
      <c r="A53" s="97">
        <v>46</v>
      </c>
      <c r="B53" s="98">
        <v>24.43</v>
      </c>
      <c r="C53" s="98">
        <v>5</v>
      </c>
      <c r="D53" s="98"/>
      <c r="E53" s="98">
        <v>0</v>
      </c>
    </row>
    <row r="54" spans="1:5" x14ac:dyDescent="0.25">
      <c r="A54" s="97">
        <v>47</v>
      </c>
      <c r="B54" s="98">
        <v>24.11</v>
      </c>
      <c r="C54" s="98">
        <v>4.88</v>
      </c>
      <c r="D54" s="98"/>
      <c r="E54" s="98">
        <v>0</v>
      </c>
    </row>
    <row r="55" spans="1:5" x14ac:dyDescent="0.25">
      <c r="A55" s="97">
        <v>48</v>
      </c>
      <c r="B55" s="98">
        <v>23.78</v>
      </c>
      <c r="C55" s="98">
        <v>4.76</v>
      </c>
      <c r="D55" s="98"/>
      <c r="E55" s="98">
        <v>0</v>
      </c>
    </row>
    <row r="56" spans="1:5" x14ac:dyDescent="0.25">
      <c r="A56" s="97">
        <v>49</v>
      </c>
      <c r="B56" s="98">
        <v>23.43</v>
      </c>
      <c r="C56" s="98">
        <v>4.6399999999999997</v>
      </c>
      <c r="D56" s="98"/>
      <c r="E56" s="98">
        <v>0</v>
      </c>
    </row>
    <row r="57" spans="1:5" x14ac:dyDescent="0.25">
      <c r="A57" s="97">
        <v>50</v>
      </c>
      <c r="B57" s="98">
        <v>23.08</v>
      </c>
      <c r="C57" s="98">
        <v>4.5199999999999996</v>
      </c>
      <c r="D57" s="98"/>
      <c r="E57" s="98">
        <v>0</v>
      </c>
    </row>
    <row r="58" spans="1:5" x14ac:dyDescent="0.25">
      <c r="A58" s="97">
        <v>51</v>
      </c>
      <c r="B58" s="98">
        <v>22.71</v>
      </c>
      <c r="C58" s="98">
        <v>4.42</v>
      </c>
      <c r="D58" s="98"/>
      <c r="E58" s="98">
        <v>0</v>
      </c>
    </row>
    <row r="59" spans="1:5" x14ac:dyDescent="0.25">
      <c r="A59" s="97">
        <v>52</v>
      </c>
      <c r="B59" s="98">
        <v>22.32</v>
      </c>
      <c r="C59" s="98">
        <v>4.3099999999999996</v>
      </c>
      <c r="D59" s="98"/>
      <c r="E59" s="98">
        <v>0</v>
      </c>
    </row>
    <row r="60" spans="1:5" x14ac:dyDescent="0.25">
      <c r="A60" s="97">
        <v>53</v>
      </c>
      <c r="B60" s="98">
        <v>21.92</v>
      </c>
      <c r="C60" s="98">
        <v>4.21</v>
      </c>
      <c r="D60" s="98"/>
      <c r="E60" s="98">
        <v>0</v>
      </c>
    </row>
    <row r="61" spans="1:5" x14ac:dyDescent="0.25">
      <c r="A61" s="97">
        <v>54</v>
      </c>
      <c r="B61" s="98">
        <v>21.5</v>
      </c>
      <c r="C61" s="98">
        <v>4.12</v>
      </c>
      <c r="D61" s="98"/>
      <c r="E61" s="98">
        <v>0</v>
      </c>
    </row>
    <row r="62" spans="1:5" x14ac:dyDescent="0.25">
      <c r="A62" s="97">
        <v>55</v>
      </c>
      <c r="B62" s="98">
        <v>21.07</v>
      </c>
      <c r="C62" s="98">
        <v>4.0199999999999996</v>
      </c>
      <c r="D62" s="98"/>
      <c r="E62" s="98">
        <v>0</v>
      </c>
    </row>
    <row r="63" spans="1:5" x14ac:dyDescent="0.25">
      <c r="A63" s="97">
        <v>56</v>
      </c>
      <c r="B63" s="98">
        <v>20.63</v>
      </c>
      <c r="C63" s="98">
        <v>3.94</v>
      </c>
      <c r="D63" s="98"/>
      <c r="E63" s="98">
        <v>0</v>
      </c>
    </row>
    <row r="64" spans="1:5" x14ac:dyDescent="0.25">
      <c r="A64" s="97">
        <v>57</v>
      </c>
      <c r="B64" s="98">
        <v>20.170000000000002</v>
      </c>
      <c r="C64" s="98">
        <v>3.85</v>
      </c>
      <c r="D64" s="98"/>
      <c r="E64" s="98">
        <v>0</v>
      </c>
    </row>
    <row r="65" spans="1:5" x14ac:dyDescent="0.25">
      <c r="A65" s="97">
        <v>58</v>
      </c>
      <c r="B65" s="98">
        <v>19.71</v>
      </c>
      <c r="C65" s="98">
        <v>3.77</v>
      </c>
      <c r="D65" s="98"/>
      <c r="E65" s="98">
        <v>0</v>
      </c>
    </row>
    <row r="66" spans="1:5" x14ac:dyDescent="0.25">
      <c r="A66" s="97">
        <v>59</v>
      </c>
      <c r="B66" s="98">
        <v>19.22</v>
      </c>
      <c r="C66" s="98">
        <v>3.7</v>
      </c>
      <c r="D66" s="98"/>
      <c r="E66" s="98">
        <v>0</v>
      </c>
    </row>
    <row r="67" spans="1:5" x14ac:dyDescent="0.25">
      <c r="A67" s="97">
        <v>60</v>
      </c>
      <c r="B67" s="98">
        <v>18.73</v>
      </c>
      <c r="C67" s="98">
        <v>3.63</v>
      </c>
      <c r="D67" s="98"/>
      <c r="E67" s="98">
        <v>0</v>
      </c>
    </row>
    <row r="68" spans="1:5" x14ac:dyDescent="0.25">
      <c r="A68" s="97">
        <v>61</v>
      </c>
      <c r="B68" s="98">
        <v>18.21</v>
      </c>
      <c r="C68" s="98">
        <v>3.56</v>
      </c>
      <c r="D68" s="98"/>
      <c r="E68" s="98">
        <v>0</v>
      </c>
    </row>
    <row r="69" spans="1:5" x14ac:dyDescent="0.25">
      <c r="A69" s="97">
        <v>62</v>
      </c>
      <c r="B69" s="98">
        <v>17.690000000000001</v>
      </c>
      <c r="C69" s="98">
        <v>3.5</v>
      </c>
      <c r="D69" s="98"/>
      <c r="E69" s="98">
        <v>0</v>
      </c>
    </row>
    <row r="70" spans="1:5" x14ac:dyDescent="0.25">
      <c r="A70" s="97">
        <v>63</v>
      </c>
      <c r="B70" s="98">
        <v>17.149999999999999</v>
      </c>
      <c r="C70" s="98">
        <v>3.44</v>
      </c>
      <c r="D70" s="98"/>
      <c r="E70" s="98">
        <v>0</v>
      </c>
    </row>
    <row r="71" spans="1:5" x14ac:dyDescent="0.25">
      <c r="A71" s="97">
        <v>64</v>
      </c>
      <c r="B71" s="98">
        <v>16.61</v>
      </c>
      <c r="C71" s="98">
        <v>3.38</v>
      </c>
      <c r="D71" s="98"/>
      <c r="E71" s="98">
        <v>0</v>
      </c>
    </row>
    <row r="72" spans="1:5" x14ac:dyDescent="0.25">
      <c r="A72" s="97">
        <v>65</v>
      </c>
      <c r="B72" s="98">
        <v>16.05</v>
      </c>
      <c r="C72" s="98">
        <v>3.33</v>
      </c>
      <c r="D72" s="98"/>
      <c r="E72" s="98"/>
    </row>
    <row r="73" spans="1:5" x14ac:dyDescent="0.25">
      <c r="A73" s="97">
        <v>66</v>
      </c>
      <c r="B73" s="98">
        <v>15.47</v>
      </c>
      <c r="C73" s="98">
        <v>3.28</v>
      </c>
      <c r="D73" s="98"/>
      <c r="E73" s="98"/>
    </row>
    <row r="74" spans="1:5" x14ac:dyDescent="0.25">
      <c r="A74" s="97">
        <v>67</v>
      </c>
      <c r="B74" s="98">
        <v>14.89</v>
      </c>
      <c r="C74" s="98">
        <v>3.23</v>
      </c>
      <c r="D74" s="98"/>
      <c r="E74" s="98"/>
    </row>
    <row r="75" spans="1:5" x14ac:dyDescent="0.25">
      <c r="A75" s="97">
        <v>68</v>
      </c>
      <c r="B75" s="98">
        <v>14.31</v>
      </c>
      <c r="C75" s="98">
        <v>3.18</v>
      </c>
      <c r="D75" s="98"/>
      <c r="E75" s="98"/>
    </row>
    <row r="76" spans="1:5" x14ac:dyDescent="0.25">
      <c r="A76" s="97">
        <v>69</v>
      </c>
      <c r="B76" s="98">
        <v>13.71</v>
      </c>
      <c r="C76" s="98">
        <v>2.96</v>
      </c>
      <c r="D76" s="98">
        <v>2.2999999999999998</v>
      </c>
      <c r="E76" s="98"/>
    </row>
    <row r="77" spans="1:5" x14ac:dyDescent="0.25">
      <c r="A77" s="97">
        <v>70</v>
      </c>
      <c r="B77" s="98">
        <v>13.11</v>
      </c>
      <c r="C77" s="98">
        <v>2.74</v>
      </c>
      <c r="D77" s="98">
        <v>2.12</v>
      </c>
      <c r="E77" s="98"/>
    </row>
    <row r="78" spans="1:5" x14ac:dyDescent="0.25">
      <c r="A78" s="97">
        <v>71</v>
      </c>
      <c r="B78" s="98">
        <v>12.51</v>
      </c>
      <c r="C78" s="98">
        <v>2.7</v>
      </c>
      <c r="D78" s="98">
        <v>1.95</v>
      </c>
      <c r="E78" s="98"/>
    </row>
    <row r="79" spans="1:5" x14ac:dyDescent="0.25">
      <c r="A79" s="97">
        <v>72</v>
      </c>
      <c r="B79" s="98">
        <v>11.91</v>
      </c>
      <c r="C79" s="98">
        <v>2.66</v>
      </c>
      <c r="D79" s="98">
        <v>1.78</v>
      </c>
      <c r="E79" s="98"/>
    </row>
    <row r="80" spans="1:5" x14ac:dyDescent="0.25">
      <c r="A80" s="97">
        <v>73</v>
      </c>
      <c r="B80" s="98">
        <v>11.32</v>
      </c>
      <c r="C80" s="98">
        <v>2.61</v>
      </c>
      <c r="D80" s="98">
        <v>1.63</v>
      </c>
      <c r="E80" s="98"/>
    </row>
    <row r="81" spans="1:5" x14ac:dyDescent="0.25">
      <c r="A81" s="97">
        <v>74</v>
      </c>
      <c r="B81" s="98">
        <v>10.72</v>
      </c>
      <c r="C81" s="98">
        <v>2.4</v>
      </c>
      <c r="D81" s="98">
        <v>1.48</v>
      </c>
      <c r="E81" s="98"/>
    </row>
    <row r="82" spans="1:5" x14ac:dyDescent="0.25">
      <c r="A82" s="97">
        <v>75</v>
      </c>
      <c r="B82" s="98">
        <v>10.14</v>
      </c>
      <c r="C82" s="98">
        <v>2.19</v>
      </c>
      <c r="D82" s="98">
        <v>1.34</v>
      </c>
      <c r="E82" s="98"/>
    </row>
    <row r="83" spans="1:5" x14ac:dyDescent="0.25">
      <c r="A83" s="97">
        <v>76</v>
      </c>
      <c r="B83" s="98">
        <v>9.56</v>
      </c>
      <c r="C83" s="98">
        <v>2.14</v>
      </c>
      <c r="D83" s="98">
        <v>1.21</v>
      </c>
      <c r="E83" s="98"/>
    </row>
    <row r="84" spans="1:5" x14ac:dyDescent="0.25">
      <c r="A84" s="97">
        <v>77</v>
      </c>
      <c r="B84" s="98">
        <v>9</v>
      </c>
      <c r="C84" s="98">
        <v>2.09</v>
      </c>
      <c r="D84" s="98">
        <v>1.08</v>
      </c>
      <c r="E84" s="98"/>
    </row>
    <row r="85" spans="1:5" x14ac:dyDescent="0.25">
      <c r="A85" s="97">
        <v>78</v>
      </c>
      <c r="B85" s="98">
        <v>8.4499999999999993</v>
      </c>
      <c r="C85" s="98">
        <v>2.0299999999999998</v>
      </c>
      <c r="D85" s="98">
        <v>0.97</v>
      </c>
      <c r="E85" s="98"/>
    </row>
    <row r="86" spans="1:5" x14ac:dyDescent="0.25">
      <c r="A86" s="97">
        <v>79</v>
      </c>
      <c r="B86" s="98">
        <v>7.92</v>
      </c>
      <c r="C86" s="98">
        <v>1.79</v>
      </c>
      <c r="D86" s="98">
        <v>0.86</v>
      </c>
      <c r="E86" s="98"/>
    </row>
    <row r="87" spans="1:5" x14ac:dyDescent="0.25">
      <c r="A87" s="97">
        <v>80</v>
      </c>
      <c r="B87" s="98">
        <v>7.4</v>
      </c>
      <c r="C87" s="98">
        <v>1.54</v>
      </c>
      <c r="D87" s="98">
        <v>0.76</v>
      </c>
      <c r="E87" s="98"/>
    </row>
    <row r="88" spans="1:5" x14ac:dyDescent="0.25">
      <c r="A88" s="97">
        <v>81</v>
      </c>
      <c r="B88" s="98">
        <v>6.9</v>
      </c>
      <c r="C88" s="98">
        <v>1.49</v>
      </c>
      <c r="D88" s="98">
        <v>0.67</v>
      </c>
      <c r="E88" s="98"/>
    </row>
    <row r="89" spans="1:5" x14ac:dyDescent="0.25">
      <c r="A89" s="97">
        <v>82</v>
      </c>
      <c r="B89" s="98">
        <v>6.43</v>
      </c>
      <c r="C89" s="98">
        <v>1.44</v>
      </c>
      <c r="D89" s="98">
        <v>0.59</v>
      </c>
      <c r="E89" s="98"/>
    </row>
    <row r="90" spans="1:5" x14ac:dyDescent="0.25">
      <c r="A90" s="97">
        <v>83</v>
      </c>
      <c r="B90" s="98">
        <v>5.97</v>
      </c>
      <c r="C90" s="98">
        <v>1.38</v>
      </c>
      <c r="D90" s="98">
        <v>0.52</v>
      </c>
      <c r="E90" s="98"/>
    </row>
    <row r="91" spans="1:5" x14ac:dyDescent="0.25">
      <c r="A91" s="97">
        <v>84</v>
      </c>
      <c r="B91" s="98">
        <v>5.54</v>
      </c>
      <c r="C91" s="98">
        <v>1.1599999999999999</v>
      </c>
      <c r="D91" s="98">
        <v>0.45</v>
      </c>
      <c r="E91" s="98"/>
    </row>
    <row r="92" spans="1:5" x14ac:dyDescent="0.25">
      <c r="A92" s="97">
        <v>85</v>
      </c>
      <c r="B92" s="98">
        <v>5.13</v>
      </c>
      <c r="C92" s="98">
        <v>0.95</v>
      </c>
      <c r="D92" s="98">
        <v>0.39</v>
      </c>
      <c r="E92" s="98"/>
    </row>
    <row r="93" spans="1:5" x14ac:dyDescent="0.25">
      <c r="A93" s="97">
        <v>86</v>
      </c>
      <c r="B93" s="98">
        <v>4.74</v>
      </c>
      <c r="C93" s="98">
        <v>0.91</v>
      </c>
      <c r="D93" s="98">
        <v>0.34</v>
      </c>
      <c r="E93" s="98"/>
    </row>
    <row r="94" spans="1:5" x14ac:dyDescent="0.25">
      <c r="A94" s="97">
        <v>87</v>
      </c>
      <c r="B94" s="98">
        <v>4.37</v>
      </c>
      <c r="C94" s="98">
        <v>0.86</v>
      </c>
      <c r="D94" s="98">
        <v>0.28999999999999998</v>
      </c>
      <c r="E94" s="98"/>
    </row>
    <row r="95" spans="1:5" x14ac:dyDescent="0.25">
      <c r="A95" s="97">
        <v>88</v>
      </c>
      <c r="B95" s="98">
        <v>4.03</v>
      </c>
      <c r="C95" s="98">
        <v>0.82</v>
      </c>
      <c r="D95" s="98">
        <v>0.25</v>
      </c>
      <c r="E95" s="98"/>
    </row>
    <row r="96" spans="1:5" x14ac:dyDescent="0.25">
      <c r="A96" s="97">
        <v>89</v>
      </c>
      <c r="B96" s="98">
        <v>3.71</v>
      </c>
      <c r="C96" s="98">
        <v>0.64</v>
      </c>
      <c r="D96" s="98">
        <v>0.21</v>
      </c>
      <c r="E96" s="98"/>
    </row>
    <row r="97" spans="1:5" x14ac:dyDescent="0.25">
      <c r="A97" s="97">
        <v>90</v>
      </c>
      <c r="B97" s="98">
        <v>3.41</v>
      </c>
      <c r="C97" s="98">
        <v>0.48</v>
      </c>
      <c r="D97" s="98">
        <v>0.18</v>
      </c>
      <c r="E97" s="98"/>
    </row>
    <row r="98" spans="1:5" x14ac:dyDescent="0.25">
      <c r="A98" s="97">
        <v>91</v>
      </c>
      <c r="B98" s="98">
        <v>3.13</v>
      </c>
      <c r="C98" s="98">
        <v>0.45</v>
      </c>
      <c r="D98" s="98">
        <v>0.15</v>
      </c>
      <c r="E98" s="98"/>
    </row>
    <row r="99" spans="1:5" x14ac:dyDescent="0.25">
      <c r="A99" s="97">
        <v>92</v>
      </c>
      <c r="B99" s="98">
        <v>2.88</v>
      </c>
      <c r="C99" s="98">
        <v>0.42</v>
      </c>
      <c r="D99" s="98">
        <v>0.13</v>
      </c>
      <c r="E99" s="98"/>
    </row>
    <row r="100" spans="1:5" x14ac:dyDescent="0.25">
      <c r="A100" s="97">
        <v>93</v>
      </c>
      <c r="B100" s="98">
        <v>2.65</v>
      </c>
      <c r="C100" s="98">
        <v>0.39</v>
      </c>
      <c r="D100" s="98">
        <v>0.11</v>
      </c>
      <c r="E100" s="98"/>
    </row>
    <row r="101" spans="1:5" x14ac:dyDescent="0.25">
      <c r="A101" s="97">
        <v>94</v>
      </c>
      <c r="B101" s="98">
        <v>2.44</v>
      </c>
      <c r="C101" s="98">
        <v>0.37</v>
      </c>
      <c r="D101" s="98">
        <v>0.09</v>
      </c>
      <c r="E101" s="98"/>
    </row>
    <row r="102" spans="1:5" x14ac:dyDescent="0.25">
      <c r="A102" s="97">
        <v>95</v>
      </c>
      <c r="B102" s="98">
        <v>2.25</v>
      </c>
      <c r="C102" s="98">
        <v>0.34</v>
      </c>
      <c r="D102" s="98">
        <v>0.08</v>
      </c>
      <c r="E102" s="98"/>
    </row>
  </sheetData>
  <sheetProtection algorithmName="SHA-512" hashValue="hldOlWQREke+4nlvhV4K/h9Q95uD2thn1RjXz2szdzdFaMlwPsckEGj8k5129aoRknabtn4vMtjDHKoV5xG6IA==" saltValue="gVJbVPxYj1ojRaZ5RvFyVA==" spinCount="100000" sheet="1" objects="1" scenarios="1"/>
  <conditionalFormatting sqref="A6 A8:A21">
    <cfRule type="expression" dxfId="743" priority="27" stopIfTrue="1">
      <formula>MOD(ROW(),2)=0</formula>
    </cfRule>
    <cfRule type="expression" dxfId="742" priority="28" stopIfTrue="1">
      <formula>MOD(ROW(),2)&lt;&gt;0</formula>
    </cfRule>
  </conditionalFormatting>
  <conditionalFormatting sqref="B6:E16 C17:E21">
    <cfRule type="expression" dxfId="741" priority="29" stopIfTrue="1">
      <formula>MOD(ROW(),2)=0</formula>
    </cfRule>
    <cfRule type="expression" dxfId="740" priority="30" stopIfTrue="1">
      <formula>MOD(ROW(),2)&lt;&gt;0</formula>
    </cfRule>
  </conditionalFormatting>
  <conditionalFormatting sqref="A7">
    <cfRule type="expression" dxfId="739" priority="17" stopIfTrue="1">
      <formula>MOD(ROW(),2)=0</formula>
    </cfRule>
    <cfRule type="expression" dxfId="738" priority="18" stopIfTrue="1">
      <formula>MOD(ROW(),2)&lt;&gt;0</formula>
    </cfRule>
  </conditionalFormatting>
  <conditionalFormatting sqref="A26:A102">
    <cfRule type="expression" dxfId="737" priority="7" stopIfTrue="1">
      <formula>MOD(ROW(),2)=0</formula>
    </cfRule>
    <cfRule type="expression" dxfId="736" priority="8" stopIfTrue="1">
      <formula>MOD(ROW(),2)&lt;&gt;0</formula>
    </cfRule>
  </conditionalFormatting>
  <conditionalFormatting sqref="B26:E102">
    <cfRule type="expression" dxfId="735" priority="9" stopIfTrue="1">
      <formula>MOD(ROW(),2)=0</formula>
    </cfRule>
    <cfRule type="expression" dxfId="734" priority="10" stopIfTrue="1">
      <formula>MOD(ROW(),2)&lt;&gt;0</formula>
    </cfRule>
  </conditionalFormatting>
  <conditionalFormatting sqref="B17">
    <cfRule type="expression" dxfId="733" priority="5" stopIfTrue="1">
      <formula>MOD(ROW(),2)=0</formula>
    </cfRule>
    <cfRule type="expression" dxfId="732" priority="6" stopIfTrue="1">
      <formula>MOD(ROW(),2)&lt;&gt;0</formula>
    </cfRule>
  </conditionalFormatting>
  <conditionalFormatting sqref="B18:B21">
    <cfRule type="expression" dxfId="731" priority="1" stopIfTrue="1">
      <formula>MOD(ROW(),2)=0</formula>
    </cfRule>
    <cfRule type="expression" dxfId="730" priority="2" stopIfTrue="1">
      <formula>MOD(ROW(),2)&lt;&gt;0</formula>
    </cfRule>
  </conditionalFormatting>
  <hyperlinks>
    <hyperlink ref="B24" location="Assumptions!A1" display="Assumptions" xr:uid="{6F12D1E0-C34F-47B8-B857-6710E0864F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dimension ref="A1:I75"/>
  <sheetViews>
    <sheetView showGridLines="0" zoomScale="85" zoomScaleNormal="85" workbookViewId="0">
      <selection activeCell="B17" sqref="B17"/>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
        <v>720</v>
      </c>
      <c r="B3" s="42"/>
      <c r="C3" s="42"/>
      <c r="D3" s="42"/>
      <c r="E3" s="42"/>
      <c r="F3" s="42"/>
      <c r="G3" s="42"/>
      <c r="H3" s="42"/>
      <c r="I3" s="42"/>
    </row>
    <row r="4" spans="1:9" x14ac:dyDescent="0.25">
      <c r="A4" s="44"/>
    </row>
    <row r="6" spans="1:9" ht="13" x14ac:dyDescent="0.3">
      <c r="A6" s="84" t="s">
        <v>23</v>
      </c>
      <c r="B6" s="83" t="s">
        <v>25</v>
      </c>
      <c r="C6" s="83"/>
    </row>
    <row r="7" spans="1:9" x14ac:dyDescent="0.25">
      <c r="A7" s="81" t="s">
        <v>275</v>
      </c>
      <c r="B7" s="80" t="s">
        <v>48</v>
      </c>
      <c r="C7" s="80"/>
    </row>
    <row r="8" spans="1:9" x14ac:dyDescent="0.25">
      <c r="A8" s="81" t="s">
        <v>49</v>
      </c>
      <c r="B8" s="80" t="s">
        <v>430</v>
      </c>
      <c r="C8" s="80"/>
    </row>
    <row r="9" spans="1:9" x14ac:dyDescent="0.25">
      <c r="A9" s="81" t="s">
        <v>16</v>
      </c>
      <c r="B9" s="80" t="s">
        <v>346</v>
      </c>
      <c r="C9" s="80"/>
    </row>
    <row r="10" spans="1:9" ht="37.5" x14ac:dyDescent="0.25">
      <c r="A10" s="81" t="s">
        <v>2</v>
      </c>
      <c r="B10" s="80" t="s">
        <v>345</v>
      </c>
      <c r="C10" s="80"/>
    </row>
    <row r="11" spans="1:9" x14ac:dyDescent="0.25">
      <c r="A11" s="81" t="s">
        <v>22</v>
      </c>
      <c r="B11" s="80" t="s">
        <v>288</v>
      </c>
      <c r="C11" s="80"/>
    </row>
    <row r="12" spans="1:9" x14ac:dyDescent="0.25">
      <c r="A12" s="81" t="s">
        <v>262</v>
      </c>
      <c r="B12" s="80" t="s">
        <v>287</v>
      </c>
      <c r="C12" s="80"/>
    </row>
    <row r="13" spans="1:9" x14ac:dyDescent="0.25">
      <c r="A13" s="81" t="s">
        <v>52</v>
      </c>
      <c r="B13" s="80">
        <v>0</v>
      </c>
      <c r="C13" s="80"/>
    </row>
    <row r="14" spans="1:9" x14ac:dyDescent="0.25">
      <c r="A14" s="81" t="s">
        <v>17</v>
      </c>
      <c r="B14" s="80">
        <v>305</v>
      </c>
      <c r="C14" s="80"/>
    </row>
    <row r="15" spans="1:9" x14ac:dyDescent="0.25">
      <c r="A15" s="81" t="s">
        <v>53</v>
      </c>
      <c r="B15" s="80" t="s">
        <v>344</v>
      </c>
      <c r="C15" s="80"/>
    </row>
    <row r="16" spans="1:9" x14ac:dyDescent="0.25">
      <c r="A16" s="81" t="s">
        <v>54</v>
      </c>
      <c r="B16" s="80" t="s">
        <v>343</v>
      </c>
      <c r="C16" s="80"/>
    </row>
    <row r="17" spans="1:3" x14ac:dyDescent="0.25">
      <c r="A17" s="81" t="s">
        <v>431</v>
      </c>
      <c r="B17" s="80"/>
      <c r="C17" s="80"/>
    </row>
    <row r="18" spans="1:3" x14ac:dyDescent="0.25">
      <c r="A18" s="81" t="s">
        <v>18</v>
      </c>
      <c r="B18" s="82">
        <v>45071</v>
      </c>
      <c r="C18" s="80"/>
    </row>
    <row r="19" spans="1:3" x14ac:dyDescent="0.25">
      <c r="A19" s="81" t="s">
        <v>19</v>
      </c>
      <c r="B19" s="82">
        <v>45078</v>
      </c>
      <c r="C19" s="80"/>
    </row>
    <row r="20" spans="1:3" x14ac:dyDescent="0.25">
      <c r="A20" s="81" t="s">
        <v>260</v>
      </c>
      <c r="B20" s="80" t="s">
        <v>276</v>
      </c>
      <c r="C20" s="80"/>
    </row>
    <row r="21" spans="1:3" x14ac:dyDescent="0.25">
      <c r="A21" s="81" t="s">
        <v>851</v>
      </c>
      <c r="B21" s="80" t="s">
        <v>803</v>
      </c>
      <c r="C21" s="80"/>
    </row>
    <row r="22" spans="1:3" x14ac:dyDescent="0.25">
      <c r="A22" s="88"/>
    </row>
    <row r="23" spans="1:3" x14ac:dyDescent="0.25">
      <c r="B23" s="88" t="str">
        <f>HYPERLINK("#'Factor List'!A1","Back to Factor List")</f>
        <v>Back to Factor List</v>
      </c>
    </row>
    <row r="24" spans="1:3" x14ac:dyDescent="0.25">
      <c r="B24" s="88" t="s">
        <v>797</v>
      </c>
    </row>
    <row r="26" spans="1:3" ht="26" x14ac:dyDescent="0.25">
      <c r="A26" s="96" t="s">
        <v>284</v>
      </c>
      <c r="B26" s="96" t="s">
        <v>342</v>
      </c>
      <c r="C26" s="96" t="s">
        <v>341</v>
      </c>
    </row>
    <row r="27" spans="1:3" x14ac:dyDescent="0.25">
      <c r="A27" s="97">
        <v>16</v>
      </c>
      <c r="B27" s="98">
        <v>8.9700000000000006</v>
      </c>
      <c r="C27" s="98">
        <v>0.44</v>
      </c>
    </row>
    <row r="28" spans="1:3" x14ac:dyDescent="0.25">
      <c r="A28" s="97">
        <v>17</v>
      </c>
      <c r="B28" s="98">
        <v>9.1</v>
      </c>
      <c r="C28" s="98">
        <v>0.45</v>
      </c>
    </row>
    <row r="29" spans="1:3" x14ac:dyDescent="0.25">
      <c r="A29" s="97">
        <v>18</v>
      </c>
      <c r="B29" s="98">
        <v>9.23</v>
      </c>
      <c r="C29" s="98">
        <v>0.46</v>
      </c>
    </row>
    <row r="30" spans="1:3" x14ac:dyDescent="0.25">
      <c r="A30" s="97">
        <v>19</v>
      </c>
      <c r="B30" s="98">
        <v>9.36</v>
      </c>
      <c r="C30" s="98">
        <v>0.46</v>
      </c>
    </row>
    <row r="31" spans="1:3" x14ac:dyDescent="0.25">
      <c r="A31" s="97">
        <v>20</v>
      </c>
      <c r="B31" s="98">
        <v>9.49</v>
      </c>
      <c r="C31" s="98">
        <v>0.47</v>
      </c>
    </row>
    <row r="32" spans="1:3" x14ac:dyDescent="0.25">
      <c r="A32" s="97">
        <v>21</v>
      </c>
      <c r="B32" s="98">
        <v>9.6300000000000008</v>
      </c>
      <c r="C32" s="98">
        <v>0.48</v>
      </c>
    </row>
    <row r="33" spans="1:3" x14ac:dyDescent="0.25">
      <c r="A33" s="97">
        <v>22</v>
      </c>
      <c r="B33" s="98">
        <v>9.77</v>
      </c>
      <c r="C33" s="98">
        <v>0.49</v>
      </c>
    </row>
    <row r="34" spans="1:3" x14ac:dyDescent="0.25">
      <c r="A34" s="97">
        <v>23</v>
      </c>
      <c r="B34" s="98">
        <v>9.91</v>
      </c>
      <c r="C34" s="98">
        <v>0.5</v>
      </c>
    </row>
    <row r="35" spans="1:3" x14ac:dyDescent="0.25">
      <c r="A35" s="97">
        <v>24</v>
      </c>
      <c r="B35" s="98">
        <v>10.050000000000001</v>
      </c>
      <c r="C35" s="98">
        <v>0.51</v>
      </c>
    </row>
    <row r="36" spans="1:3" x14ac:dyDescent="0.25">
      <c r="A36" s="97">
        <v>25</v>
      </c>
      <c r="B36" s="98">
        <v>10.19</v>
      </c>
      <c r="C36" s="98">
        <v>0.51</v>
      </c>
    </row>
    <row r="37" spans="1:3" x14ac:dyDescent="0.25">
      <c r="A37" s="97">
        <v>26</v>
      </c>
      <c r="B37" s="98">
        <v>10.34</v>
      </c>
      <c r="C37" s="98">
        <v>0.52</v>
      </c>
    </row>
    <row r="38" spans="1:3" x14ac:dyDescent="0.25">
      <c r="A38" s="97">
        <v>27</v>
      </c>
      <c r="B38" s="98">
        <v>10.49</v>
      </c>
      <c r="C38" s="98">
        <v>0.53</v>
      </c>
    </row>
    <row r="39" spans="1:3" x14ac:dyDescent="0.25">
      <c r="A39" s="97">
        <v>28</v>
      </c>
      <c r="B39" s="98">
        <v>10.64</v>
      </c>
      <c r="C39" s="98">
        <v>0.54</v>
      </c>
    </row>
    <row r="40" spans="1:3" x14ac:dyDescent="0.25">
      <c r="A40" s="97">
        <v>29</v>
      </c>
      <c r="B40" s="98">
        <v>10.79</v>
      </c>
      <c r="C40" s="98">
        <v>0.55000000000000004</v>
      </c>
    </row>
    <row r="41" spans="1:3" x14ac:dyDescent="0.25">
      <c r="A41" s="97">
        <v>30</v>
      </c>
      <c r="B41" s="98">
        <v>10.95</v>
      </c>
      <c r="C41" s="98">
        <v>0.56000000000000005</v>
      </c>
    </row>
    <row r="42" spans="1:3" x14ac:dyDescent="0.25">
      <c r="A42" s="97">
        <v>31</v>
      </c>
      <c r="B42" s="98">
        <v>11.11</v>
      </c>
      <c r="C42" s="98">
        <v>0.56999999999999995</v>
      </c>
    </row>
    <row r="43" spans="1:3" x14ac:dyDescent="0.25">
      <c r="A43" s="97">
        <v>32</v>
      </c>
      <c r="B43" s="98">
        <v>11.27</v>
      </c>
      <c r="C43" s="98">
        <v>0.57999999999999996</v>
      </c>
    </row>
    <row r="44" spans="1:3" x14ac:dyDescent="0.25">
      <c r="A44" s="97">
        <v>33</v>
      </c>
      <c r="B44" s="98">
        <v>11.43</v>
      </c>
      <c r="C44" s="98">
        <v>0.59</v>
      </c>
    </row>
    <row r="45" spans="1:3" x14ac:dyDescent="0.25">
      <c r="A45" s="97">
        <v>34</v>
      </c>
      <c r="B45" s="98">
        <v>11.6</v>
      </c>
      <c r="C45" s="98">
        <v>0.6</v>
      </c>
    </row>
    <row r="46" spans="1:3" x14ac:dyDescent="0.25">
      <c r="A46" s="97">
        <v>35</v>
      </c>
      <c r="B46" s="98">
        <v>11.77</v>
      </c>
      <c r="C46" s="98">
        <v>0.61</v>
      </c>
    </row>
    <row r="47" spans="1:3" x14ac:dyDescent="0.25">
      <c r="A47" s="97">
        <v>36</v>
      </c>
      <c r="B47" s="98">
        <v>11.94</v>
      </c>
      <c r="C47" s="98">
        <v>0.62</v>
      </c>
    </row>
    <row r="48" spans="1:3" x14ac:dyDescent="0.25">
      <c r="A48" s="97">
        <v>37</v>
      </c>
      <c r="B48" s="98">
        <v>12.11</v>
      </c>
      <c r="C48" s="98">
        <v>0.63</v>
      </c>
    </row>
    <row r="49" spans="1:3" x14ac:dyDescent="0.25">
      <c r="A49" s="97">
        <v>38</v>
      </c>
      <c r="B49" s="98">
        <v>12.29</v>
      </c>
      <c r="C49" s="98">
        <v>0.64</v>
      </c>
    </row>
    <row r="50" spans="1:3" x14ac:dyDescent="0.25">
      <c r="A50" s="97">
        <v>39</v>
      </c>
      <c r="B50" s="98">
        <v>12.47</v>
      </c>
      <c r="C50" s="98">
        <v>0.65</v>
      </c>
    </row>
    <row r="51" spans="1:3" x14ac:dyDescent="0.25">
      <c r="A51" s="97">
        <v>40</v>
      </c>
      <c r="B51" s="98">
        <v>12.66</v>
      </c>
      <c r="C51" s="98">
        <v>0.66</v>
      </c>
    </row>
    <row r="52" spans="1:3" x14ac:dyDescent="0.25">
      <c r="A52" s="97">
        <v>41</v>
      </c>
      <c r="B52" s="98">
        <v>12.84</v>
      </c>
      <c r="C52" s="98">
        <v>0.67</v>
      </c>
    </row>
    <row r="53" spans="1:3" x14ac:dyDescent="0.25">
      <c r="A53" s="97">
        <v>42</v>
      </c>
      <c r="B53" s="98">
        <v>13.03</v>
      </c>
      <c r="C53" s="98">
        <v>0.68</v>
      </c>
    </row>
    <row r="54" spans="1:3" x14ac:dyDescent="0.25">
      <c r="A54" s="97">
        <v>43</v>
      </c>
      <c r="B54" s="98">
        <v>13.23</v>
      </c>
      <c r="C54" s="98">
        <v>0.7</v>
      </c>
    </row>
    <row r="55" spans="1:3" x14ac:dyDescent="0.25">
      <c r="A55" s="97">
        <v>44</v>
      </c>
      <c r="B55" s="98">
        <v>13.43</v>
      </c>
      <c r="C55" s="98">
        <v>0.71</v>
      </c>
    </row>
    <row r="56" spans="1:3" x14ac:dyDescent="0.25">
      <c r="A56" s="97">
        <v>45</v>
      </c>
      <c r="B56" s="98">
        <v>13.63</v>
      </c>
      <c r="C56" s="98">
        <v>0.72</v>
      </c>
    </row>
    <row r="57" spans="1:3" x14ac:dyDescent="0.25">
      <c r="A57" s="97">
        <v>46</v>
      </c>
      <c r="B57" s="98">
        <v>13.84</v>
      </c>
      <c r="C57" s="98">
        <v>0.73</v>
      </c>
    </row>
    <row r="58" spans="1:3" x14ac:dyDescent="0.25">
      <c r="A58" s="97">
        <v>47</v>
      </c>
      <c r="B58" s="98">
        <v>14.05</v>
      </c>
      <c r="C58" s="98">
        <v>0.74</v>
      </c>
    </row>
    <row r="59" spans="1:3" x14ac:dyDescent="0.25">
      <c r="A59" s="97">
        <v>48</v>
      </c>
      <c r="B59" s="98">
        <v>14.27</v>
      </c>
      <c r="C59" s="98">
        <v>0.76</v>
      </c>
    </row>
    <row r="60" spans="1:3" x14ac:dyDescent="0.25">
      <c r="A60" s="97">
        <v>49</v>
      </c>
      <c r="B60" s="98">
        <v>14.49</v>
      </c>
      <c r="C60" s="98">
        <v>0.77</v>
      </c>
    </row>
    <row r="61" spans="1:3" x14ac:dyDescent="0.25">
      <c r="A61" s="97">
        <v>50</v>
      </c>
      <c r="B61" s="98">
        <v>14.71</v>
      </c>
      <c r="C61" s="98">
        <v>0.78</v>
      </c>
    </row>
    <row r="62" spans="1:3" x14ac:dyDescent="0.25">
      <c r="A62" s="97">
        <v>51</v>
      </c>
      <c r="B62" s="98">
        <v>14.94</v>
      </c>
      <c r="C62" s="98">
        <v>0.8</v>
      </c>
    </row>
    <row r="63" spans="1:3" x14ac:dyDescent="0.25">
      <c r="A63" s="97">
        <v>52</v>
      </c>
      <c r="B63" s="98">
        <v>15.18</v>
      </c>
      <c r="C63" s="98">
        <v>0.81</v>
      </c>
    </row>
    <row r="64" spans="1:3" x14ac:dyDescent="0.25">
      <c r="A64" s="97">
        <v>53</v>
      </c>
      <c r="B64" s="98">
        <v>15.42</v>
      </c>
      <c r="C64" s="98">
        <v>0.82</v>
      </c>
    </row>
    <row r="65" spans="1:3" x14ac:dyDescent="0.25">
      <c r="A65" s="97">
        <v>54</v>
      </c>
      <c r="B65" s="98">
        <v>15.67</v>
      </c>
      <c r="C65" s="98">
        <v>0.84</v>
      </c>
    </row>
    <row r="66" spans="1:3" x14ac:dyDescent="0.25">
      <c r="A66" s="97">
        <v>55</v>
      </c>
      <c r="B66" s="98">
        <v>15.93</v>
      </c>
      <c r="C66" s="98">
        <v>0.85</v>
      </c>
    </row>
    <row r="67" spans="1:3" x14ac:dyDescent="0.25">
      <c r="A67" s="97">
        <v>56</v>
      </c>
      <c r="B67" s="98">
        <v>16.190000000000001</v>
      </c>
      <c r="C67" s="98">
        <v>0.87</v>
      </c>
    </row>
    <row r="68" spans="1:3" x14ac:dyDescent="0.25">
      <c r="A68" s="97">
        <v>57</v>
      </c>
      <c r="B68" s="98">
        <v>16.46</v>
      </c>
      <c r="C68" s="98">
        <v>0.88</v>
      </c>
    </row>
    <row r="69" spans="1:3" x14ac:dyDescent="0.25">
      <c r="A69" s="97">
        <v>58</v>
      </c>
      <c r="B69" s="98">
        <v>16.75</v>
      </c>
      <c r="C69" s="98">
        <v>0.9</v>
      </c>
    </row>
    <row r="70" spans="1:3" x14ac:dyDescent="0.25">
      <c r="A70" s="97">
        <v>59</v>
      </c>
      <c r="B70" s="98">
        <v>17.04</v>
      </c>
      <c r="C70" s="98">
        <v>0.91</v>
      </c>
    </row>
    <row r="71" spans="1:3" x14ac:dyDescent="0.25">
      <c r="A71" s="97">
        <v>60</v>
      </c>
      <c r="B71" s="98">
        <v>17.34</v>
      </c>
      <c r="C71" s="98">
        <v>0.93</v>
      </c>
    </row>
    <row r="72" spans="1:3" x14ac:dyDescent="0.25">
      <c r="A72" s="97">
        <v>61</v>
      </c>
      <c r="B72" s="98">
        <v>17.649999999999999</v>
      </c>
      <c r="C72" s="98">
        <v>0.94</v>
      </c>
    </row>
    <row r="73" spans="1:3" x14ac:dyDescent="0.25">
      <c r="A73" s="97">
        <v>62</v>
      </c>
      <c r="B73" s="98">
        <v>17.98</v>
      </c>
      <c r="C73" s="98">
        <v>0.96</v>
      </c>
    </row>
    <row r="74" spans="1:3" x14ac:dyDescent="0.25">
      <c r="A74" s="97">
        <v>63</v>
      </c>
      <c r="B74" s="98">
        <v>18.32</v>
      </c>
      <c r="C74" s="98">
        <v>0.98</v>
      </c>
    </row>
    <row r="75" spans="1:3" x14ac:dyDescent="0.25">
      <c r="A75" s="97">
        <v>64</v>
      </c>
      <c r="B75" s="98">
        <v>18.690000000000001</v>
      </c>
      <c r="C75" s="98">
        <v>0.99</v>
      </c>
    </row>
  </sheetData>
  <sheetProtection algorithmName="SHA-512" hashValue="7cmytnPjqxmppYhCt3EAXkUPltnWxd3km7KnAQmhfteQPblbEJtT6nalY8drPiVCK7bCP4fZZi6TcnmQ4YrOeg==" saltValue="iwPtsmKujL0J6G1TDSL2SQ==" spinCount="100000" sheet="1" objects="1" scenarios="1"/>
  <conditionalFormatting sqref="A6:A21">
    <cfRule type="expression" dxfId="729" priority="21" stopIfTrue="1">
      <formula>MOD(ROW(),2)=0</formula>
    </cfRule>
    <cfRule type="expression" dxfId="728" priority="22" stopIfTrue="1">
      <formula>MOD(ROW(),2)&lt;&gt;0</formula>
    </cfRule>
  </conditionalFormatting>
  <conditionalFormatting sqref="B6:C17 C18:C21">
    <cfRule type="expression" dxfId="727" priority="23" stopIfTrue="1">
      <formula>MOD(ROW(),2)=0</formula>
    </cfRule>
    <cfRule type="expression" dxfId="726" priority="24" stopIfTrue="1">
      <formula>MOD(ROW(),2)&lt;&gt;0</formula>
    </cfRule>
  </conditionalFormatting>
  <conditionalFormatting sqref="A26:A75">
    <cfRule type="expression" dxfId="725" priority="3" stopIfTrue="1">
      <formula>MOD(ROW(),2)=0</formula>
    </cfRule>
    <cfRule type="expression" dxfId="724" priority="4" stopIfTrue="1">
      <formula>MOD(ROW(),2)&lt;&gt;0</formula>
    </cfRule>
  </conditionalFormatting>
  <conditionalFormatting sqref="B26:C75">
    <cfRule type="expression" dxfId="723" priority="5" stopIfTrue="1">
      <formula>MOD(ROW(),2)=0</formula>
    </cfRule>
    <cfRule type="expression" dxfId="722" priority="6" stopIfTrue="1">
      <formula>MOD(ROW(),2)&lt;&gt;0</formula>
    </cfRule>
  </conditionalFormatting>
  <conditionalFormatting sqref="B18:B21">
    <cfRule type="expression" dxfId="721" priority="1" stopIfTrue="1">
      <formula>MOD(ROW(),2)=0</formula>
    </cfRule>
    <cfRule type="expression" dxfId="720" priority="2" stopIfTrue="1">
      <formula>MOD(ROW(),2)&lt;&gt;0</formula>
    </cfRule>
  </conditionalFormatting>
  <hyperlinks>
    <hyperlink ref="B24" location="Assumptions!A1" display="Assumptions" xr:uid="{4EE45687-7DAA-4453-93FC-99992F09FAB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dimension ref="A1:I75"/>
  <sheetViews>
    <sheetView showGridLines="0" zoomScale="85" zoomScaleNormal="85" workbookViewId="0">
      <selection activeCell="B17" sqref="B17"/>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 Credit - x-306</v>
      </c>
      <c r="B3" s="42"/>
      <c r="C3" s="42"/>
      <c r="D3" s="42"/>
      <c r="E3" s="42"/>
      <c r="F3" s="42"/>
      <c r="G3" s="42"/>
      <c r="H3" s="42"/>
      <c r="I3" s="42"/>
    </row>
    <row r="4" spans="1:9" x14ac:dyDescent="0.25">
      <c r="A4" s="44"/>
    </row>
    <row r="6" spans="1:9" ht="13" x14ac:dyDescent="0.3">
      <c r="A6" s="84" t="s">
        <v>23</v>
      </c>
      <c r="B6" s="83" t="s">
        <v>25</v>
      </c>
      <c r="C6" s="83"/>
    </row>
    <row r="7" spans="1:9" x14ac:dyDescent="0.25">
      <c r="A7" s="81" t="s">
        <v>275</v>
      </c>
      <c r="B7" s="80" t="s">
        <v>48</v>
      </c>
      <c r="C7" s="80"/>
    </row>
    <row r="8" spans="1:9" x14ac:dyDescent="0.25">
      <c r="A8" s="81" t="s">
        <v>49</v>
      </c>
      <c r="B8" s="80" t="s">
        <v>430</v>
      </c>
      <c r="C8" s="80"/>
    </row>
    <row r="9" spans="1:9" x14ac:dyDescent="0.25">
      <c r="A9" s="81" t="s">
        <v>16</v>
      </c>
      <c r="B9" s="80" t="s">
        <v>346</v>
      </c>
      <c r="C9" s="80"/>
    </row>
    <row r="10" spans="1:9" ht="37.5" x14ac:dyDescent="0.25">
      <c r="A10" s="81" t="s">
        <v>2</v>
      </c>
      <c r="B10" s="80" t="s">
        <v>345</v>
      </c>
      <c r="C10" s="80"/>
    </row>
    <row r="11" spans="1:9" x14ac:dyDescent="0.25">
      <c r="A11" s="81" t="s">
        <v>22</v>
      </c>
      <c r="B11" s="80" t="s">
        <v>293</v>
      </c>
      <c r="C11" s="80"/>
    </row>
    <row r="12" spans="1:9" x14ac:dyDescent="0.25">
      <c r="A12" s="81" t="s">
        <v>262</v>
      </c>
      <c r="B12" s="80" t="s">
        <v>287</v>
      </c>
      <c r="C12" s="80"/>
    </row>
    <row r="13" spans="1:9" x14ac:dyDescent="0.25">
      <c r="A13" s="81" t="s">
        <v>52</v>
      </c>
      <c r="B13" s="80">
        <v>0</v>
      </c>
      <c r="C13" s="80"/>
    </row>
    <row r="14" spans="1:9" x14ac:dyDescent="0.25">
      <c r="A14" s="81" t="s">
        <v>17</v>
      </c>
      <c r="B14" s="80">
        <v>306</v>
      </c>
      <c r="C14" s="80"/>
    </row>
    <row r="15" spans="1:9" x14ac:dyDescent="0.25">
      <c r="A15" s="81" t="s">
        <v>53</v>
      </c>
      <c r="B15" s="80" t="s">
        <v>348</v>
      </c>
      <c r="C15" s="80"/>
    </row>
    <row r="16" spans="1:9" x14ac:dyDescent="0.25">
      <c r="A16" s="81" t="s">
        <v>54</v>
      </c>
      <c r="B16" s="80" t="s">
        <v>347</v>
      </c>
      <c r="C16" s="80"/>
    </row>
    <row r="17" spans="1:3" x14ac:dyDescent="0.25">
      <c r="A17" s="81" t="s">
        <v>431</v>
      </c>
      <c r="B17" s="80"/>
      <c r="C17" s="80"/>
    </row>
    <row r="18" spans="1:3" x14ac:dyDescent="0.25">
      <c r="A18" s="81" t="s">
        <v>18</v>
      </c>
      <c r="B18" s="82">
        <v>45071</v>
      </c>
      <c r="C18" s="80"/>
    </row>
    <row r="19" spans="1:3" x14ac:dyDescent="0.25">
      <c r="A19" s="81" t="s">
        <v>19</v>
      </c>
      <c r="B19" s="82">
        <v>45078</v>
      </c>
      <c r="C19" s="80"/>
    </row>
    <row r="20" spans="1:3" x14ac:dyDescent="0.25">
      <c r="A20" s="81" t="s">
        <v>260</v>
      </c>
      <c r="B20" s="80" t="s">
        <v>276</v>
      </c>
      <c r="C20" s="80"/>
    </row>
    <row r="21" spans="1:3" x14ac:dyDescent="0.25">
      <c r="A21" s="81" t="s">
        <v>851</v>
      </c>
      <c r="B21" s="80" t="s">
        <v>803</v>
      </c>
      <c r="C21" s="80"/>
    </row>
    <row r="22" spans="1:3" x14ac:dyDescent="0.25">
      <c r="A22" s="88"/>
    </row>
    <row r="23" spans="1:3" x14ac:dyDescent="0.25">
      <c r="B23" s="88" t="str">
        <f>HYPERLINK("#'Factor List'!A1","Back to Factor List")</f>
        <v>Back to Factor List</v>
      </c>
    </row>
    <row r="24" spans="1:3" x14ac:dyDescent="0.25">
      <c r="B24" s="88" t="s">
        <v>797</v>
      </c>
    </row>
    <row r="26" spans="1:3" ht="26" x14ac:dyDescent="0.25">
      <c r="A26" s="96" t="s">
        <v>284</v>
      </c>
      <c r="B26" s="96" t="s">
        <v>342</v>
      </c>
      <c r="C26" s="96" t="s">
        <v>341</v>
      </c>
    </row>
    <row r="27" spans="1:3" x14ac:dyDescent="0.25">
      <c r="A27" s="97">
        <v>16</v>
      </c>
      <c r="B27" s="98">
        <v>8.9700000000000006</v>
      </c>
      <c r="C27" s="98">
        <v>0.44</v>
      </c>
    </row>
    <row r="28" spans="1:3" x14ac:dyDescent="0.25">
      <c r="A28" s="97">
        <v>17</v>
      </c>
      <c r="B28" s="98">
        <v>9.1</v>
      </c>
      <c r="C28" s="98">
        <v>0.45</v>
      </c>
    </row>
    <row r="29" spans="1:3" x14ac:dyDescent="0.25">
      <c r="A29" s="97">
        <v>18</v>
      </c>
      <c r="B29" s="98">
        <v>9.23</v>
      </c>
      <c r="C29" s="98">
        <v>0.46</v>
      </c>
    </row>
    <row r="30" spans="1:3" x14ac:dyDescent="0.25">
      <c r="A30" s="97">
        <v>19</v>
      </c>
      <c r="B30" s="98">
        <v>9.36</v>
      </c>
      <c r="C30" s="98">
        <v>0.46</v>
      </c>
    </row>
    <row r="31" spans="1:3" x14ac:dyDescent="0.25">
      <c r="A31" s="97">
        <v>20</v>
      </c>
      <c r="B31" s="98">
        <v>9.49</v>
      </c>
      <c r="C31" s="98">
        <v>0.47</v>
      </c>
    </row>
    <row r="32" spans="1:3" x14ac:dyDescent="0.25">
      <c r="A32" s="97">
        <v>21</v>
      </c>
      <c r="B32" s="98">
        <v>9.6300000000000008</v>
      </c>
      <c r="C32" s="98">
        <v>0.48</v>
      </c>
    </row>
    <row r="33" spans="1:3" x14ac:dyDescent="0.25">
      <c r="A33" s="97">
        <v>22</v>
      </c>
      <c r="B33" s="98">
        <v>9.77</v>
      </c>
      <c r="C33" s="98">
        <v>0.49</v>
      </c>
    </row>
    <row r="34" spans="1:3" x14ac:dyDescent="0.25">
      <c r="A34" s="97">
        <v>23</v>
      </c>
      <c r="B34" s="98">
        <v>9.91</v>
      </c>
      <c r="C34" s="98">
        <v>0.5</v>
      </c>
    </row>
    <row r="35" spans="1:3" x14ac:dyDescent="0.25">
      <c r="A35" s="97">
        <v>24</v>
      </c>
      <c r="B35" s="98">
        <v>10.050000000000001</v>
      </c>
      <c r="C35" s="98">
        <v>0.51</v>
      </c>
    </row>
    <row r="36" spans="1:3" x14ac:dyDescent="0.25">
      <c r="A36" s="97">
        <v>25</v>
      </c>
      <c r="B36" s="98">
        <v>10.19</v>
      </c>
      <c r="C36" s="98">
        <v>0.51</v>
      </c>
    </row>
    <row r="37" spans="1:3" x14ac:dyDescent="0.25">
      <c r="A37" s="97">
        <v>26</v>
      </c>
      <c r="B37" s="98">
        <v>10.34</v>
      </c>
      <c r="C37" s="98">
        <v>0.52</v>
      </c>
    </row>
    <row r="38" spans="1:3" x14ac:dyDescent="0.25">
      <c r="A38" s="97">
        <v>27</v>
      </c>
      <c r="B38" s="98">
        <v>10.49</v>
      </c>
      <c r="C38" s="98">
        <v>0.53</v>
      </c>
    </row>
    <row r="39" spans="1:3" x14ac:dyDescent="0.25">
      <c r="A39" s="97">
        <v>28</v>
      </c>
      <c r="B39" s="98">
        <v>10.64</v>
      </c>
      <c r="C39" s="98">
        <v>0.54</v>
      </c>
    </row>
    <row r="40" spans="1:3" x14ac:dyDescent="0.25">
      <c r="A40" s="97">
        <v>29</v>
      </c>
      <c r="B40" s="98">
        <v>10.79</v>
      </c>
      <c r="C40" s="98">
        <v>0.55000000000000004</v>
      </c>
    </row>
    <row r="41" spans="1:3" x14ac:dyDescent="0.25">
      <c r="A41" s="97">
        <v>30</v>
      </c>
      <c r="B41" s="98">
        <v>10.95</v>
      </c>
      <c r="C41" s="98">
        <v>0.56000000000000005</v>
      </c>
    </row>
    <row r="42" spans="1:3" x14ac:dyDescent="0.25">
      <c r="A42" s="97">
        <v>31</v>
      </c>
      <c r="B42" s="98">
        <v>11.11</v>
      </c>
      <c r="C42" s="98">
        <v>0.56999999999999995</v>
      </c>
    </row>
    <row r="43" spans="1:3" x14ac:dyDescent="0.25">
      <c r="A43" s="97">
        <v>32</v>
      </c>
      <c r="B43" s="98">
        <v>11.27</v>
      </c>
      <c r="C43" s="98">
        <v>0.57999999999999996</v>
      </c>
    </row>
    <row r="44" spans="1:3" x14ac:dyDescent="0.25">
      <c r="A44" s="97">
        <v>33</v>
      </c>
      <c r="B44" s="98">
        <v>11.43</v>
      </c>
      <c r="C44" s="98">
        <v>0.59</v>
      </c>
    </row>
    <row r="45" spans="1:3" x14ac:dyDescent="0.25">
      <c r="A45" s="97">
        <v>34</v>
      </c>
      <c r="B45" s="98">
        <v>11.6</v>
      </c>
      <c r="C45" s="98">
        <v>0.6</v>
      </c>
    </row>
    <row r="46" spans="1:3" x14ac:dyDescent="0.25">
      <c r="A46" s="97">
        <v>35</v>
      </c>
      <c r="B46" s="98">
        <v>11.77</v>
      </c>
      <c r="C46" s="98">
        <v>0.61</v>
      </c>
    </row>
    <row r="47" spans="1:3" x14ac:dyDescent="0.25">
      <c r="A47" s="97">
        <v>36</v>
      </c>
      <c r="B47" s="98">
        <v>11.94</v>
      </c>
      <c r="C47" s="98">
        <v>0.62</v>
      </c>
    </row>
    <row r="48" spans="1:3" x14ac:dyDescent="0.25">
      <c r="A48" s="97">
        <v>37</v>
      </c>
      <c r="B48" s="98">
        <v>12.11</v>
      </c>
      <c r="C48" s="98">
        <v>0.63</v>
      </c>
    </row>
    <row r="49" spans="1:3" x14ac:dyDescent="0.25">
      <c r="A49" s="97">
        <v>38</v>
      </c>
      <c r="B49" s="98">
        <v>12.29</v>
      </c>
      <c r="C49" s="98">
        <v>0.64</v>
      </c>
    </row>
    <row r="50" spans="1:3" x14ac:dyDescent="0.25">
      <c r="A50" s="97">
        <v>39</v>
      </c>
      <c r="B50" s="98">
        <v>12.47</v>
      </c>
      <c r="C50" s="98">
        <v>0.65</v>
      </c>
    </row>
    <row r="51" spans="1:3" x14ac:dyDescent="0.25">
      <c r="A51" s="97">
        <v>40</v>
      </c>
      <c r="B51" s="98">
        <v>12.66</v>
      </c>
      <c r="C51" s="98">
        <v>0.66</v>
      </c>
    </row>
    <row r="52" spans="1:3" x14ac:dyDescent="0.25">
      <c r="A52" s="97">
        <v>41</v>
      </c>
      <c r="B52" s="98">
        <v>12.84</v>
      </c>
      <c r="C52" s="98">
        <v>0.67</v>
      </c>
    </row>
    <row r="53" spans="1:3" x14ac:dyDescent="0.25">
      <c r="A53" s="97">
        <v>42</v>
      </c>
      <c r="B53" s="98">
        <v>13.03</v>
      </c>
      <c r="C53" s="98">
        <v>0.68</v>
      </c>
    </row>
    <row r="54" spans="1:3" x14ac:dyDescent="0.25">
      <c r="A54" s="97">
        <v>43</v>
      </c>
      <c r="B54" s="98">
        <v>13.23</v>
      </c>
      <c r="C54" s="98">
        <v>0.7</v>
      </c>
    </row>
    <row r="55" spans="1:3" x14ac:dyDescent="0.25">
      <c r="A55" s="97">
        <v>44</v>
      </c>
      <c r="B55" s="98">
        <v>13.43</v>
      </c>
      <c r="C55" s="98">
        <v>0.71</v>
      </c>
    </row>
    <row r="56" spans="1:3" x14ac:dyDescent="0.25">
      <c r="A56" s="97">
        <v>45</v>
      </c>
      <c r="B56" s="98">
        <v>13.63</v>
      </c>
      <c r="C56" s="98">
        <v>0.72</v>
      </c>
    </row>
    <row r="57" spans="1:3" x14ac:dyDescent="0.25">
      <c r="A57" s="97">
        <v>46</v>
      </c>
      <c r="B57" s="98">
        <v>13.84</v>
      </c>
      <c r="C57" s="98">
        <v>0.73</v>
      </c>
    </row>
    <row r="58" spans="1:3" x14ac:dyDescent="0.25">
      <c r="A58" s="97">
        <v>47</v>
      </c>
      <c r="B58" s="98">
        <v>14.05</v>
      </c>
      <c r="C58" s="98">
        <v>0.74</v>
      </c>
    </row>
    <row r="59" spans="1:3" x14ac:dyDescent="0.25">
      <c r="A59" s="97">
        <v>48</v>
      </c>
      <c r="B59" s="98">
        <v>14.27</v>
      </c>
      <c r="C59" s="98">
        <v>0.76</v>
      </c>
    </row>
    <row r="60" spans="1:3" x14ac:dyDescent="0.25">
      <c r="A60" s="97">
        <v>49</v>
      </c>
      <c r="B60" s="98">
        <v>14.49</v>
      </c>
      <c r="C60" s="98">
        <v>0.77</v>
      </c>
    </row>
    <row r="61" spans="1:3" x14ac:dyDescent="0.25">
      <c r="A61" s="97">
        <v>50</v>
      </c>
      <c r="B61" s="98">
        <v>14.71</v>
      </c>
      <c r="C61" s="98">
        <v>0.78</v>
      </c>
    </row>
    <row r="62" spans="1:3" x14ac:dyDescent="0.25">
      <c r="A62" s="97">
        <v>51</v>
      </c>
      <c r="B62" s="98">
        <v>14.94</v>
      </c>
      <c r="C62" s="98">
        <v>0.8</v>
      </c>
    </row>
    <row r="63" spans="1:3" x14ac:dyDescent="0.25">
      <c r="A63" s="97">
        <v>52</v>
      </c>
      <c r="B63" s="98">
        <v>15.18</v>
      </c>
      <c r="C63" s="98">
        <v>0.81</v>
      </c>
    </row>
    <row r="64" spans="1:3" x14ac:dyDescent="0.25">
      <c r="A64" s="97">
        <v>53</v>
      </c>
      <c r="B64" s="98">
        <v>15.42</v>
      </c>
      <c r="C64" s="98">
        <v>0.82</v>
      </c>
    </row>
    <row r="65" spans="1:3" x14ac:dyDescent="0.25">
      <c r="A65" s="97">
        <v>54</v>
      </c>
      <c r="B65" s="98">
        <v>15.67</v>
      </c>
      <c r="C65" s="98">
        <v>0.84</v>
      </c>
    </row>
    <row r="66" spans="1:3" x14ac:dyDescent="0.25">
      <c r="A66" s="97">
        <v>55</v>
      </c>
      <c r="B66" s="98">
        <v>15.93</v>
      </c>
      <c r="C66" s="98">
        <v>0.85</v>
      </c>
    </row>
    <row r="67" spans="1:3" x14ac:dyDescent="0.25">
      <c r="A67" s="97">
        <v>56</v>
      </c>
      <c r="B67" s="98">
        <v>16.190000000000001</v>
      </c>
      <c r="C67" s="98">
        <v>0.87</v>
      </c>
    </row>
    <row r="68" spans="1:3" x14ac:dyDescent="0.25">
      <c r="A68" s="97">
        <v>57</v>
      </c>
      <c r="B68" s="98">
        <v>16.46</v>
      </c>
      <c r="C68" s="98">
        <v>0.88</v>
      </c>
    </row>
    <row r="69" spans="1:3" x14ac:dyDescent="0.25">
      <c r="A69" s="97">
        <v>58</v>
      </c>
      <c r="B69" s="98">
        <v>16.75</v>
      </c>
      <c r="C69" s="98">
        <v>0.9</v>
      </c>
    </row>
    <row r="70" spans="1:3" x14ac:dyDescent="0.25">
      <c r="A70" s="97">
        <v>59</v>
      </c>
      <c r="B70" s="98">
        <v>17.04</v>
      </c>
      <c r="C70" s="98">
        <v>0.91</v>
      </c>
    </row>
    <row r="71" spans="1:3" x14ac:dyDescent="0.25">
      <c r="A71" s="97">
        <v>60</v>
      </c>
      <c r="B71" s="98">
        <v>17.34</v>
      </c>
      <c r="C71" s="98">
        <v>0.93</v>
      </c>
    </row>
    <row r="72" spans="1:3" x14ac:dyDescent="0.25">
      <c r="A72" s="97">
        <v>61</v>
      </c>
      <c r="B72" s="98">
        <v>17.649999999999999</v>
      </c>
      <c r="C72" s="98">
        <v>0.94</v>
      </c>
    </row>
    <row r="73" spans="1:3" x14ac:dyDescent="0.25">
      <c r="A73" s="97">
        <v>62</v>
      </c>
      <c r="B73" s="98">
        <v>17.98</v>
      </c>
      <c r="C73" s="98">
        <v>0.96</v>
      </c>
    </row>
    <row r="74" spans="1:3" x14ac:dyDescent="0.25">
      <c r="A74" s="97">
        <v>63</v>
      </c>
      <c r="B74" s="98">
        <v>18.32</v>
      </c>
      <c r="C74" s="98">
        <v>0.98</v>
      </c>
    </row>
    <row r="75" spans="1:3" x14ac:dyDescent="0.25">
      <c r="A75" s="97">
        <v>64</v>
      </c>
      <c r="B75" s="98">
        <v>18.690000000000001</v>
      </c>
      <c r="C75" s="98">
        <v>0.99</v>
      </c>
    </row>
  </sheetData>
  <sheetProtection algorithmName="SHA-512" hashValue="/LTHD8bdlpKT5SWDY003SgSOOxZsP8KfmAFUeAByHDN9pQSgyJ0a4IAi3jWC/fd9AMf33WpmUVuvStbs6D7R2w==" saltValue="3J4jg4zWM5WliQk4X18o8g==" spinCount="100000" sheet="1" objects="1" scenarios="1"/>
  <conditionalFormatting sqref="A6:A21">
    <cfRule type="expression" dxfId="719" priority="23" stopIfTrue="1">
      <formula>MOD(ROW(),2)=0</formula>
    </cfRule>
    <cfRule type="expression" dxfId="718" priority="24" stopIfTrue="1">
      <formula>MOD(ROW(),2)&lt;&gt;0</formula>
    </cfRule>
  </conditionalFormatting>
  <conditionalFormatting sqref="B6:C7 B9:C17 C8 C18:C21">
    <cfRule type="expression" dxfId="717" priority="25" stopIfTrue="1">
      <formula>MOD(ROW(),2)=0</formula>
    </cfRule>
    <cfRule type="expression" dxfId="716" priority="26" stopIfTrue="1">
      <formula>MOD(ROW(),2)&lt;&gt;0</formula>
    </cfRule>
  </conditionalFormatting>
  <conditionalFormatting sqref="B8">
    <cfRule type="expression" dxfId="715" priority="17" stopIfTrue="1">
      <formula>MOD(ROW(),2)=0</formula>
    </cfRule>
    <cfRule type="expression" dxfId="714" priority="18" stopIfTrue="1">
      <formula>MOD(ROW(),2)&lt;&gt;0</formula>
    </cfRule>
  </conditionalFormatting>
  <conditionalFormatting sqref="A26:A75">
    <cfRule type="expression" dxfId="713" priority="3" stopIfTrue="1">
      <formula>MOD(ROW(),2)=0</formula>
    </cfRule>
    <cfRule type="expression" dxfId="712" priority="4" stopIfTrue="1">
      <formula>MOD(ROW(),2)&lt;&gt;0</formula>
    </cfRule>
  </conditionalFormatting>
  <conditionalFormatting sqref="B26:C75">
    <cfRule type="expression" dxfId="711" priority="5" stopIfTrue="1">
      <formula>MOD(ROW(),2)=0</formula>
    </cfRule>
    <cfRule type="expression" dxfId="710" priority="6" stopIfTrue="1">
      <formula>MOD(ROW(),2)&lt;&gt;0</formula>
    </cfRule>
  </conditionalFormatting>
  <conditionalFormatting sqref="B18:B21">
    <cfRule type="expression" dxfId="709" priority="1" stopIfTrue="1">
      <formula>MOD(ROW(),2)=0</formula>
    </cfRule>
    <cfRule type="expression" dxfId="708" priority="2" stopIfTrue="1">
      <formula>MOD(ROW(),2)&lt;&gt;0</formula>
    </cfRule>
  </conditionalFormatting>
  <hyperlinks>
    <hyperlink ref="B24" location="Assumptions!A1" display="Assumptions" xr:uid="{D90DC84D-7A49-4BE2-ABE9-6B53EDDD27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5"/>
  <dimension ref="A1:I57"/>
  <sheetViews>
    <sheetView showGridLines="0" zoomScale="85" zoomScaleNormal="85" workbookViewId="0">
      <selection activeCell="B17" sqref="B17"/>
    </sheetView>
  </sheetViews>
  <sheetFormatPr defaultColWidth="10" defaultRowHeight="12.5" x14ac:dyDescent="0.25"/>
  <cols>
    <col min="1" max="1" width="31.54296875" style="27" customWidth="1"/>
    <col min="2" max="2" width="22.54296875" style="27" customWidth="1"/>
    <col min="3" max="3" width="10.45312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 Credit - x-307</v>
      </c>
      <c r="B3" s="42"/>
      <c r="C3" s="42"/>
      <c r="D3" s="42"/>
      <c r="E3" s="42"/>
      <c r="F3" s="42"/>
      <c r="G3" s="42"/>
      <c r="H3" s="42"/>
      <c r="I3" s="42"/>
    </row>
    <row r="4" spans="1:9" x14ac:dyDescent="0.25">
      <c r="A4" s="44"/>
    </row>
    <row r="6" spans="1:9" ht="13" x14ac:dyDescent="0.3">
      <c r="A6" s="84" t="s">
        <v>23</v>
      </c>
      <c r="B6" s="83" t="s">
        <v>25</v>
      </c>
    </row>
    <row r="7" spans="1:9" x14ac:dyDescent="0.25">
      <c r="A7" s="81" t="s">
        <v>275</v>
      </c>
      <c r="B7" s="80" t="s">
        <v>48</v>
      </c>
    </row>
    <row r="8" spans="1:9" x14ac:dyDescent="0.25">
      <c r="A8" s="81" t="s">
        <v>49</v>
      </c>
      <c r="B8" s="80" t="s">
        <v>430</v>
      </c>
    </row>
    <row r="9" spans="1:9" x14ac:dyDescent="0.25">
      <c r="A9" s="81" t="s">
        <v>16</v>
      </c>
      <c r="B9" s="80" t="s">
        <v>346</v>
      </c>
    </row>
    <row r="10" spans="1:9" ht="62.5" x14ac:dyDescent="0.25">
      <c r="A10" s="81" t="s">
        <v>2</v>
      </c>
      <c r="B10" s="80" t="s">
        <v>352</v>
      </c>
    </row>
    <row r="11" spans="1:9" x14ac:dyDescent="0.25">
      <c r="A11" s="81" t="s">
        <v>22</v>
      </c>
      <c r="B11" s="80" t="s">
        <v>288</v>
      </c>
    </row>
    <row r="12" spans="1:9" ht="25" x14ac:dyDescent="0.25">
      <c r="A12" s="81" t="s">
        <v>262</v>
      </c>
      <c r="B12" s="80" t="s">
        <v>287</v>
      </c>
    </row>
    <row r="13" spans="1:9" x14ac:dyDescent="0.25">
      <c r="A13" s="81" t="s">
        <v>52</v>
      </c>
      <c r="B13" s="80">
        <v>0</v>
      </c>
    </row>
    <row r="14" spans="1:9" x14ac:dyDescent="0.25">
      <c r="A14" s="81" t="s">
        <v>17</v>
      </c>
      <c r="B14" s="80">
        <v>307</v>
      </c>
    </row>
    <row r="15" spans="1:9" x14ac:dyDescent="0.25">
      <c r="A15" s="81" t="s">
        <v>53</v>
      </c>
      <c r="B15" s="80" t="s">
        <v>351</v>
      </c>
    </row>
    <row r="16" spans="1:9" x14ac:dyDescent="0.25">
      <c r="A16" s="81" t="s">
        <v>54</v>
      </c>
      <c r="B16" s="80" t="s">
        <v>350</v>
      </c>
    </row>
    <row r="17" spans="1:2" x14ac:dyDescent="0.25">
      <c r="A17" s="81" t="s">
        <v>431</v>
      </c>
      <c r="B17" s="80"/>
    </row>
    <row r="18" spans="1:2" x14ac:dyDescent="0.25">
      <c r="A18" s="81" t="s">
        <v>18</v>
      </c>
      <c r="B18" s="82">
        <v>45071</v>
      </c>
    </row>
    <row r="19" spans="1:2" x14ac:dyDescent="0.25">
      <c r="A19" s="81" t="s">
        <v>19</v>
      </c>
      <c r="B19" s="82">
        <v>45078</v>
      </c>
    </row>
    <row r="20" spans="1:2" x14ac:dyDescent="0.25">
      <c r="A20" s="81" t="s">
        <v>260</v>
      </c>
      <c r="B20" s="80" t="s">
        <v>276</v>
      </c>
    </row>
    <row r="21" spans="1:2" x14ac:dyDescent="0.25">
      <c r="A21" s="81" t="s">
        <v>851</v>
      </c>
      <c r="B21" s="80" t="s">
        <v>803</v>
      </c>
    </row>
    <row r="22" spans="1:2" x14ac:dyDescent="0.25">
      <c r="A22" s="88"/>
    </row>
    <row r="23" spans="1:2" x14ac:dyDescent="0.25">
      <c r="B23" s="88" t="str">
        <f>HYPERLINK("#'Factor List'!A1","Back to Factor List")</f>
        <v>Back to Factor List</v>
      </c>
    </row>
    <row r="24" spans="1:2" x14ac:dyDescent="0.25">
      <c r="B24" s="88" t="s">
        <v>797</v>
      </c>
    </row>
    <row r="26" spans="1:2" ht="26" x14ac:dyDescent="0.25">
      <c r="A26" s="96" t="s">
        <v>284</v>
      </c>
      <c r="B26" s="96" t="s">
        <v>349</v>
      </c>
    </row>
    <row r="27" spans="1:2" x14ac:dyDescent="0.25">
      <c r="A27" s="97">
        <v>65</v>
      </c>
      <c r="B27" s="98">
        <v>18.53</v>
      </c>
    </row>
    <row r="28" spans="1:2" x14ac:dyDescent="0.25">
      <c r="A28" s="97">
        <v>66</v>
      </c>
      <c r="B28" s="98">
        <v>17.86</v>
      </c>
    </row>
    <row r="29" spans="1:2" x14ac:dyDescent="0.25">
      <c r="A29" s="97">
        <v>67</v>
      </c>
      <c r="B29" s="98">
        <v>17.18</v>
      </c>
    </row>
    <row r="30" spans="1:2" x14ac:dyDescent="0.25">
      <c r="A30" s="97">
        <v>68</v>
      </c>
      <c r="B30" s="98">
        <v>16.5</v>
      </c>
    </row>
    <row r="31" spans="1:2" x14ac:dyDescent="0.25">
      <c r="A31" s="97">
        <v>69</v>
      </c>
      <c r="B31" s="98">
        <v>15.81</v>
      </c>
    </row>
    <row r="32" spans="1:2" x14ac:dyDescent="0.25">
      <c r="A32" s="97">
        <v>70</v>
      </c>
      <c r="B32" s="98">
        <v>15.13</v>
      </c>
    </row>
    <row r="33" spans="1:2" x14ac:dyDescent="0.25">
      <c r="A33" s="97">
        <v>71</v>
      </c>
      <c r="B33" s="98">
        <v>14.46</v>
      </c>
    </row>
    <row r="34" spans="1:2" x14ac:dyDescent="0.25">
      <c r="A34" s="97">
        <v>72</v>
      </c>
      <c r="B34" s="98">
        <v>13.79</v>
      </c>
    </row>
    <row r="35" spans="1:2" x14ac:dyDescent="0.25">
      <c r="A35" s="97">
        <v>73</v>
      </c>
      <c r="B35" s="98">
        <v>13.13</v>
      </c>
    </row>
    <row r="36" spans="1:2" x14ac:dyDescent="0.25">
      <c r="A36" s="97">
        <v>74</v>
      </c>
      <c r="B36" s="98">
        <v>12.49</v>
      </c>
    </row>
    <row r="37" spans="1:2" x14ac:dyDescent="0.25">
      <c r="A37" s="97">
        <v>75</v>
      </c>
      <c r="B37" s="98">
        <v>11.86</v>
      </c>
    </row>
    <row r="38" spans="1:2" x14ac:dyDescent="0.25">
      <c r="A38" s="97">
        <v>76</v>
      </c>
      <c r="B38" s="98">
        <v>11.25</v>
      </c>
    </row>
    <row r="39" spans="1:2" x14ac:dyDescent="0.25">
      <c r="A39" s="97">
        <v>77</v>
      </c>
      <c r="B39" s="98">
        <v>10.64</v>
      </c>
    </row>
    <row r="40" spans="1:2" x14ac:dyDescent="0.25">
      <c r="A40" s="97">
        <v>78</v>
      </c>
      <c r="B40" s="98">
        <v>10.039999999999999</v>
      </c>
    </row>
    <row r="41" spans="1:2" x14ac:dyDescent="0.25">
      <c r="A41" s="97">
        <v>79</v>
      </c>
      <c r="B41" s="98">
        <v>9.4499999999999993</v>
      </c>
    </row>
    <row r="42" spans="1:2" x14ac:dyDescent="0.25">
      <c r="A42" s="97">
        <v>80</v>
      </c>
      <c r="B42" s="98">
        <v>8.8800000000000008</v>
      </c>
    </row>
    <row r="43" spans="1:2" x14ac:dyDescent="0.25">
      <c r="A43" s="97">
        <v>81</v>
      </c>
      <c r="B43" s="98">
        <v>8.32</v>
      </c>
    </row>
    <row r="44" spans="1:2" x14ac:dyDescent="0.25">
      <c r="A44" s="97">
        <v>82</v>
      </c>
      <c r="B44" s="98">
        <v>7.78</v>
      </c>
    </row>
    <row r="45" spans="1:2" x14ac:dyDescent="0.25">
      <c r="A45" s="97">
        <v>83</v>
      </c>
      <c r="B45" s="98">
        <v>7.27</v>
      </c>
    </row>
    <row r="46" spans="1:2" x14ac:dyDescent="0.25">
      <c r="A46" s="97">
        <v>84</v>
      </c>
      <c r="B46" s="98">
        <v>6.77</v>
      </c>
    </row>
    <row r="47" spans="1:2" x14ac:dyDescent="0.25">
      <c r="A47" s="97">
        <v>85</v>
      </c>
      <c r="B47" s="98">
        <v>6.29</v>
      </c>
    </row>
    <row r="48" spans="1:2" x14ac:dyDescent="0.25">
      <c r="A48" s="97">
        <v>86</v>
      </c>
      <c r="B48" s="98">
        <v>5.83</v>
      </c>
    </row>
    <row r="49" spans="1:2" x14ac:dyDescent="0.25">
      <c r="A49" s="97">
        <v>87</v>
      </c>
      <c r="B49" s="98">
        <v>5.4</v>
      </c>
    </row>
    <row r="50" spans="1:2" x14ac:dyDescent="0.25">
      <c r="A50" s="97">
        <v>88</v>
      </c>
      <c r="B50" s="98">
        <v>4.99</v>
      </c>
    </row>
    <row r="51" spans="1:2" x14ac:dyDescent="0.25">
      <c r="A51" s="97">
        <v>89</v>
      </c>
      <c r="B51" s="98">
        <v>4.6100000000000003</v>
      </c>
    </row>
    <row r="52" spans="1:2" x14ac:dyDescent="0.25">
      <c r="A52" s="97">
        <v>90</v>
      </c>
      <c r="B52" s="98">
        <v>4.25</v>
      </c>
    </row>
    <row r="53" spans="1:2" x14ac:dyDescent="0.25">
      <c r="A53" s="97">
        <v>91</v>
      </c>
      <c r="B53" s="98">
        <v>3.92</v>
      </c>
    </row>
    <row r="54" spans="1:2" x14ac:dyDescent="0.25">
      <c r="A54" s="97">
        <v>92</v>
      </c>
      <c r="B54" s="98">
        <v>3.62</v>
      </c>
    </row>
    <row r="55" spans="1:2" x14ac:dyDescent="0.25">
      <c r="A55" s="97">
        <v>93</v>
      </c>
      <c r="B55" s="98">
        <v>3.35</v>
      </c>
    </row>
    <row r="56" spans="1:2" x14ac:dyDescent="0.25">
      <c r="A56" s="97">
        <v>94</v>
      </c>
      <c r="B56" s="98">
        <v>3.1</v>
      </c>
    </row>
    <row r="57" spans="1:2" x14ac:dyDescent="0.25">
      <c r="A57" s="97">
        <v>95</v>
      </c>
      <c r="B57" s="98">
        <v>2.88</v>
      </c>
    </row>
  </sheetData>
  <sheetProtection algorithmName="SHA-512" hashValue="kK+t6H4S36p8dU7eS/kDZ3AG702qxiwkPoRUA/Sff0Iu7IIBXyV+JOOCag5Apj69Q5OXqJ/P3sk04cQIOxivPA==" saltValue="0Zce2kt9H8mmZlDuN0Prmw==" spinCount="100000" sheet="1" objects="1" scenarios="1"/>
  <conditionalFormatting sqref="A6:A21">
    <cfRule type="expression" dxfId="707" priority="25" stopIfTrue="1">
      <formula>MOD(ROW(),2)=0</formula>
    </cfRule>
    <cfRule type="expression" dxfId="706" priority="26" stopIfTrue="1">
      <formula>MOD(ROW(),2)&lt;&gt;0</formula>
    </cfRule>
  </conditionalFormatting>
  <conditionalFormatting sqref="B6:B7 B9:B17">
    <cfRule type="expression" dxfId="705" priority="27" stopIfTrue="1">
      <formula>MOD(ROW(),2)=0</formula>
    </cfRule>
    <cfRule type="expression" dxfId="704" priority="28" stopIfTrue="1">
      <formula>MOD(ROW(),2)&lt;&gt;0</formula>
    </cfRule>
  </conditionalFormatting>
  <conditionalFormatting sqref="B8">
    <cfRule type="expression" dxfId="703" priority="19" stopIfTrue="1">
      <formula>MOD(ROW(),2)=0</formula>
    </cfRule>
    <cfRule type="expression" dxfId="702" priority="20" stopIfTrue="1">
      <formula>MOD(ROW(),2)&lt;&gt;0</formula>
    </cfRule>
  </conditionalFormatting>
  <conditionalFormatting sqref="A26:A57">
    <cfRule type="expression" dxfId="701" priority="3" stopIfTrue="1">
      <formula>MOD(ROW(),2)=0</formula>
    </cfRule>
    <cfRule type="expression" dxfId="700" priority="4" stopIfTrue="1">
      <formula>MOD(ROW(),2)&lt;&gt;0</formula>
    </cfRule>
  </conditionalFormatting>
  <conditionalFormatting sqref="B26:B57">
    <cfRule type="expression" dxfId="699" priority="5" stopIfTrue="1">
      <formula>MOD(ROW(),2)=0</formula>
    </cfRule>
    <cfRule type="expression" dxfId="698" priority="6" stopIfTrue="1">
      <formula>MOD(ROW(),2)&lt;&gt;0</formula>
    </cfRule>
  </conditionalFormatting>
  <conditionalFormatting sqref="B18:B21">
    <cfRule type="expression" dxfId="697" priority="1" stopIfTrue="1">
      <formula>MOD(ROW(),2)=0</formula>
    </cfRule>
    <cfRule type="expression" dxfId="696" priority="2" stopIfTrue="1">
      <formula>MOD(ROW(),2)&lt;&gt;0</formula>
    </cfRule>
  </conditionalFormatting>
  <hyperlinks>
    <hyperlink ref="B24" location="Assumptions!A1" display="Assumptions" xr:uid="{9595E0B6-1A93-459F-A183-55836A180F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6"/>
  <dimension ref="A1:I57"/>
  <sheetViews>
    <sheetView showGridLines="0" zoomScale="85" zoomScaleNormal="85" workbookViewId="0">
      <selection activeCell="B17" sqref="B17"/>
    </sheetView>
  </sheetViews>
  <sheetFormatPr defaultColWidth="10" defaultRowHeight="12.5" x14ac:dyDescent="0.25"/>
  <cols>
    <col min="1" max="1" width="31.54296875" style="27" customWidth="1"/>
    <col min="2" max="2" width="22.54296875" style="27" customWidth="1"/>
    <col min="3" max="3" width="10.45312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Pension Credit - x-308</v>
      </c>
      <c r="B3" s="42"/>
      <c r="C3" s="42"/>
      <c r="D3" s="42"/>
      <c r="E3" s="42"/>
      <c r="F3" s="42"/>
      <c r="G3" s="42"/>
      <c r="H3" s="42"/>
      <c r="I3" s="42"/>
    </row>
    <row r="4" spans="1:9" x14ac:dyDescent="0.25">
      <c r="A4" s="44"/>
    </row>
    <row r="6" spans="1:9" ht="13" x14ac:dyDescent="0.3">
      <c r="A6" s="84" t="s">
        <v>23</v>
      </c>
      <c r="B6" s="83" t="s">
        <v>25</v>
      </c>
    </row>
    <row r="7" spans="1:9" x14ac:dyDescent="0.25">
      <c r="A7" s="81" t="s">
        <v>275</v>
      </c>
      <c r="B7" s="80" t="s">
        <v>48</v>
      </c>
    </row>
    <row r="8" spans="1:9" x14ac:dyDescent="0.25">
      <c r="A8" s="81" t="s">
        <v>49</v>
      </c>
      <c r="B8" s="80" t="s">
        <v>430</v>
      </c>
    </row>
    <row r="9" spans="1:9" x14ac:dyDescent="0.25">
      <c r="A9" s="81" t="s">
        <v>16</v>
      </c>
      <c r="B9" s="80" t="s">
        <v>346</v>
      </c>
    </row>
    <row r="10" spans="1:9" ht="62.5" x14ac:dyDescent="0.25">
      <c r="A10" s="81" t="s">
        <v>2</v>
      </c>
      <c r="B10" s="80" t="s">
        <v>352</v>
      </c>
    </row>
    <row r="11" spans="1:9" x14ac:dyDescent="0.25">
      <c r="A11" s="81" t="s">
        <v>22</v>
      </c>
      <c r="B11" s="80" t="s">
        <v>293</v>
      </c>
    </row>
    <row r="12" spans="1:9" ht="25" x14ac:dyDescent="0.25">
      <c r="A12" s="81" t="s">
        <v>262</v>
      </c>
      <c r="B12" s="80" t="s">
        <v>287</v>
      </c>
    </row>
    <row r="13" spans="1:9" x14ac:dyDescent="0.25">
      <c r="A13" s="81" t="s">
        <v>52</v>
      </c>
      <c r="B13" s="80">
        <v>0</v>
      </c>
    </row>
    <row r="14" spans="1:9" x14ac:dyDescent="0.25">
      <c r="A14" s="81" t="s">
        <v>17</v>
      </c>
      <c r="B14" s="80">
        <v>308</v>
      </c>
    </row>
    <row r="15" spans="1:9" x14ac:dyDescent="0.25">
      <c r="A15" s="81" t="s">
        <v>53</v>
      </c>
      <c r="B15" s="80" t="s">
        <v>354</v>
      </c>
    </row>
    <row r="16" spans="1:9" x14ac:dyDescent="0.25">
      <c r="A16" s="81" t="s">
        <v>54</v>
      </c>
      <c r="B16" s="80" t="s">
        <v>353</v>
      </c>
    </row>
    <row r="17" spans="1:2" x14ac:dyDescent="0.25">
      <c r="A17" s="81" t="s">
        <v>431</v>
      </c>
      <c r="B17" s="80"/>
    </row>
    <row r="18" spans="1:2" x14ac:dyDescent="0.25">
      <c r="A18" s="81" t="s">
        <v>18</v>
      </c>
      <c r="B18" s="82">
        <v>45071</v>
      </c>
    </row>
    <row r="19" spans="1:2" x14ac:dyDescent="0.25">
      <c r="A19" s="81" t="s">
        <v>19</v>
      </c>
      <c r="B19" s="82">
        <v>45078</v>
      </c>
    </row>
    <row r="20" spans="1:2" x14ac:dyDescent="0.25">
      <c r="A20" s="81" t="s">
        <v>260</v>
      </c>
      <c r="B20" s="80" t="s">
        <v>276</v>
      </c>
    </row>
    <row r="21" spans="1:2" x14ac:dyDescent="0.25">
      <c r="A21" s="81" t="s">
        <v>851</v>
      </c>
      <c r="B21" s="80" t="s">
        <v>803</v>
      </c>
    </row>
    <row r="22" spans="1:2" x14ac:dyDescent="0.25">
      <c r="A22" s="88"/>
    </row>
    <row r="23" spans="1:2" x14ac:dyDescent="0.25">
      <c r="B23" s="88" t="str">
        <f>HYPERLINK("#'Factor List'!A1","Back to Factor List")</f>
        <v>Back to Factor List</v>
      </c>
    </row>
    <row r="24" spans="1:2" x14ac:dyDescent="0.25">
      <c r="B24" s="88" t="s">
        <v>797</v>
      </c>
    </row>
    <row r="26" spans="1:2" ht="26" x14ac:dyDescent="0.25">
      <c r="A26" s="96" t="s">
        <v>284</v>
      </c>
      <c r="B26" s="96" t="s">
        <v>349</v>
      </c>
    </row>
    <row r="27" spans="1:2" x14ac:dyDescent="0.25">
      <c r="A27" s="97">
        <v>65</v>
      </c>
      <c r="B27" s="98">
        <v>18.53</v>
      </c>
    </row>
    <row r="28" spans="1:2" x14ac:dyDescent="0.25">
      <c r="A28" s="97">
        <v>66</v>
      </c>
      <c r="B28" s="98">
        <v>17.86</v>
      </c>
    </row>
    <row r="29" spans="1:2" x14ac:dyDescent="0.25">
      <c r="A29" s="97">
        <v>67</v>
      </c>
      <c r="B29" s="98">
        <v>17.18</v>
      </c>
    </row>
    <row r="30" spans="1:2" x14ac:dyDescent="0.25">
      <c r="A30" s="97">
        <v>68</v>
      </c>
      <c r="B30" s="98">
        <v>16.5</v>
      </c>
    </row>
    <row r="31" spans="1:2" x14ac:dyDescent="0.25">
      <c r="A31" s="97">
        <v>69</v>
      </c>
      <c r="B31" s="98">
        <v>15.81</v>
      </c>
    </row>
    <row r="32" spans="1:2" x14ac:dyDescent="0.25">
      <c r="A32" s="97">
        <v>70</v>
      </c>
      <c r="B32" s="98">
        <v>15.13</v>
      </c>
    </row>
    <row r="33" spans="1:2" x14ac:dyDescent="0.25">
      <c r="A33" s="97">
        <v>71</v>
      </c>
      <c r="B33" s="98">
        <v>14.46</v>
      </c>
    </row>
    <row r="34" spans="1:2" x14ac:dyDescent="0.25">
      <c r="A34" s="97">
        <v>72</v>
      </c>
      <c r="B34" s="98">
        <v>13.79</v>
      </c>
    </row>
    <row r="35" spans="1:2" x14ac:dyDescent="0.25">
      <c r="A35" s="97">
        <v>73</v>
      </c>
      <c r="B35" s="98">
        <v>13.13</v>
      </c>
    </row>
    <row r="36" spans="1:2" x14ac:dyDescent="0.25">
      <c r="A36" s="97">
        <v>74</v>
      </c>
      <c r="B36" s="98">
        <v>12.49</v>
      </c>
    </row>
    <row r="37" spans="1:2" x14ac:dyDescent="0.25">
      <c r="A37" s="97">
        <v>75</v>
      </c>
      <c r="B37" s="98">
        <v>11.86</v>
      </c>
    </row>
    <row r="38" spans="1:2" x14ac:dyDescent="0.25">
      <c r="A38" s="97">
        <v>76</v>
      </c>
      <c r="B38" s="98">
        <v>11.25</v>
      </c>
    </row>
    <row r="39" spans="1:2" x14ac:dyDescent="0.25">
      <c r="A39" s="97">
        <v>77</v>
      </c>
      <c r="B39" s="98">
        <v>10.64</v>
      </c>
    </row>
    <row r="40" spans="1:2" x14ac:dyDescent="0.25">
      <c r="A40" s="97">
        <v>78</v>
      </c>
      <c r="B40" s="98">
        <v>10.039999999999999</v>
      </c>
    </row>
    <row r="41" spans="1:2" x14ac:dyDescent="0.25">
      <c r="A41" s="97">
        <v>79</v>
      </c>
      <c r="B41" s="98">
        <v>9.4499999999999993</v>
      </c>
    </row>
    <row r="42" spans="1:2" x14ac:dyDescent="0.25">
      <c r="A42" s="97">
        <v>80</v>
      </c>
      <c r="B42" s="98">
        <v>8.8800000000000008</v>
      </c>
    </row>
    <row r="43" spans="1:2" x14ac:dyDescent="0.25">
      <c r="A43" s="97">
        <v>81</v>
      </c>
      <c r="B43" s="98">
        <v>8.32</v>
      </c>
    </row>
    <row r="44" spans="1:2" x14ac:dyDescent="0.25">
      <c r="A44" s="97">
        <v>82</v>
      </c>
      <c r="B44" s="98">
        <v>7.78</v>
      </c>
    </row>
    <row r="45" spans="1:2" x14ac:dyDescent="0.25">
      <c r="A45" s="97">
        <v>83</v>
      </c>
      <c r="B45" s="98">
        <v>7.27</v>
      </c>
    </row>
    <row r="46" spans="1:2" x14ac:dyDescent="0.25">
      <c r="A46" s="97">
        <v>84</v>
      </c>
      <c r="B46" s="98">
        <v>6.77</v>
      </c>
    </row>
    <row r="47" spans="1:2" x14ac:dyDescent="0.25">
      <c r="A47" s="97">
        <v>85</v>
      </c>
      <c r="B47" s="98">
        <v>6.29</v>
      </c>
    </row>
    <row r="48" spans="1:2" x14ac:dyDescent="0.25">
      <c r="A48" s="97">
        <v>86</v>
      </c>
      <c r="B48" s="98">
        <v>5.83</v>
      </c>
    </row>
    <row r="49" spans="1:2" x14ac:dyDescent="0.25">
      <c r="A49" s="97">
        <v>87</v>
      </c>
      <c r="B49" s="98">
        <v>5.4</v>
      </c>
    </row>
    <row r="50" spans="1:2" x14ac:dyDescent="0.25">
      <c r="A50" s="97">
        <v>88</v>
      </c>
      <c r="B50" s="98">
        <v>4.99</v>
      </c>
    </row>
    <row r="51" spans="1:2" x14ac:dyDescent="0.25">
      <c r="A51" s="97">
        <v>89</v>
      </c>
      <c r="B51" s="98">
        <v>4.6100000000000003</v>
      </c>
    </row>
    <row r="52" spans="1:2" x14ac:dyDescent="0.25">
      <c r="A52" s="97">
        <v>90</v>
      </c>
      <c r="B52" s="98">
        <v>4.25</v>
      </c>
    </row>
    <row r="53" spans="1:2" x14ac:dyDescent="0.25">
      <c r="A53" s="97">
        <v>91</v>
      </c>
      <c r="B53" s="98">
        <v>3.92</v>
      </c>
    </row>
    <row r="54" spans="1:2" x14ac:dyDescent="0.25">
      <c r="A54" s="97">
        <v>92</v>
      </c>
      <c r="B54" s="98">
        <v>3.62</v>
      </c>
    </row>
    <row r="55" spans="1:2" x14ac:dyDescent="0.25">
      <c r="A55" s="97">
        <v>93</v>
      </c>
      <c r="B55" s="98">
        <v>3.35</v>
      </c>
    </row>
    <row r="56" spans="1:2" x14ac:dyDescent="0.25">
      <c r="A56" s="97">
        <v>94</v>
      </c>
      <c r="B56" s="98">
        <v>3.1</v>
      </c>
    </row>
    <row r="57" spans="1:2" x14ac:dyDescent="0.25">
      <c r="A57" s="97">
        <v>95</v>
      </c>
      <c r="B57" s="98">
        <v>2.88</v>
      </c>
    </row>
  </sheetData>
  <sheetProtection algorithmName="SHA-512" hashValue="9cefMZhuiqxyVHipCy+I7Q7PFv/UdiPScbsLywPJAz63j3ALFsrsD1sNQ9gwHiOc3Jtz2cxEfHj/0qQk2wkBpQ==" saltValue="U/azs0apvg36fVaVzHWN7A==" spinCount="100000" sheet="1" objects="1" scenarios="1"/>
  <conditionalFormatting sqref="A6:A21">
    <cfRule type="expression" dxfId="695" priority="23" stopIfTrue="1">
      <formula>MOD(ROW(),2)=0</formula>
    </cfRule>
    <cfRule type="expression" dxfId="694" priority="24" stopIfTrue="1">
      <formula>MOD(ROW(),2)&lt;&gt;0</formula>
    </cfRule>
  </conditionalFormatting>
  <conditionalFormatting sqref="B6:B7 B9:B17">
    <cfRule type="expression" dxfId="693" priority="25" stopIfTrue="1">
      <formula>MOD(ROW(),2)=0</formula>
    </cfRule>
    <cfRule type="expression" dxfId="692" priority="26" stopIfTrue="1">
      <formula>MOD(ROW(),2)&lt;&gt;0</formula>
    </cfRule>
  </conditionalFormatting>
  <conditionalFormatting sqref="B8">
    <cfRule type="expression" dxfId="691" priority="17" stopIfTrue="1">
      <formula>MOD(ROW(),2)=0</formula>
    </cfRule>
    <cfRule type="expression" dxfId="690" priority="18" stopIfTrue="1">
      <formula>MOD(ROW(),2)&lt;&gt;0</formula>
    </cfRule>
  </conditionalFormatting>
  <conditionalFormatting sqref="A26:A57">
    <cfRule type="expression" dxfId="689" priority="3" stopIfTrue="1">
      <formula>MOD(ROW(),2)=0</formula>
    </cfRule>
    <cfRule type="expression" dxfId="688" priority="4" stopIfTrue="1">
      <formula>MOD(ROW(),2)&lt;&gt;0</formula>
    </cfRule>
  </conditionalFormatting>
  <conditionalFormatting sqref="B26:B57">
    <cfRule type="expression" dxfId="687" priority="5" stopIfTrue="1">
      <formula>MOD(ROW(),2)=0</formula>
    </cfRule>
    <cfRule type="expression" dxfId="686" priority="6" stopIfTrue="1">
      <formula>MOD(ROW(),2)&lt;&gt;0</formula>
    </cfRule>
  </conditionalFormatting>
  <conditionalFormatting sqref="B18:B21">
    <cfRule type="expression" dxfId="685" priority="1" stopIfTrue="1">
      <formula>MOD(ROW(),2)=0</formula>
    </cfRule>
    <cfRule type="expression" dxfId="684" priority="2" stopIfTrue="1">
      <formula>MOD(ROW(),2)&lt;&gt;0</formula>
    </cfRule>
  </conditionalFormatting>
  <hyperlinks>
    <hyperlink ref="B24" location="Assumptions!A1" display="Assumptions" xr:uid="{7C9B3B1B-7837-4361-BAD1-F0380B9FBE4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0"/>
  <dimension ref="A1:I106"/>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
        <v>378</v>
      </c>
      <c r="B2" s="42"/>
      <c r="C2" s="42"/>
      <c r="D2" s="42"/>
      <c r="E2" s="42"/>
      <c r="F2" s="42"/>
      <c r="G2" s="42"/>
      <c r="H2" s="42"/>
      <c r="I2" s="42"/>
    </row>
    <row r="3" spans="1:9" ht="15.5" x14ac:dyDescent="0.35">
      <c r="A3" s="43" t="str">
        <f>TABLE_FACTOR_TYPE&amp;" - x-"&amp;TABLE_SERIES_NUMBER</f>
        <v>Pension Credit - x-309</v>
      </c>
      <c r="B3" s="42"/>
      <c r="C3" s="42"/>
      <c r="D3" s="42"/>
      <c r="E3" s="42"/>
      <c r="F3" s="42"/>
      <c r="G3" s="42"/>
      <c r="H3" s="42"/>
      <c r="I3" s="42"/>
    </row>
    <row r="4" spans="1:9" x14ac:dyDescent="0.25">
      <c r="A4" s="44"/>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429</v>
      </c>
      <c r="C8" s="75"/>
      <c r="D8" s="75"/>
      <c r="E8" s="75"/>
    </row>
    <row r="9" spans="1:9" x14ac:dyDescent="0.25">
      <c r="A9" s="73" t="s">
        <v>16</v>
      </c>
      <c r="B9" s="75" t="s">
        <v>346</v>
      </c>
      <c r="C9" s="75"/>
      <c r="D9" s="75"/>
      <c r="E9" s="75"/>
    </row>
    <row r="10" spans="1:9" x14ac:dyDescent="0.25">
      <c r="A10" s="73" t="s">
        <v>2</v>
      </c>
      <c r="B10" s="75" t="s">
        <v>460</v>
      </c>
      <c r="C10" s="75"/>
      <c r="D10" s="75"/>
      <c r="E10" s="75"/>
    </row>
    <row r="11" spans="1:9" x14ac:dyDescent="0.25">
      <c r="A11" s="73" t="s">
        <v>22</v>
      </c>
      <c r="B11" s="75" t="s">
        <v>355</v>
      </c>
      <c r="C11" s="75"/>
      <c r="D11" s="75"/>
      <c r="E11" s="75"/>
    </row>
    <row r="12" spans="1:9" x14ac:dyDescent="0.25">
      <c r="A12" s="73" t="s">
        <v>262</v>
      </c>
      <c r="B12" s="75" t="s">
        <v>287</v>
      </c>
      <c r="C12" s="75"/>
      <c r="D12" s="75"/>
      <c r="E12" s="75"/>
    </row>
    <row r="13" spans="1:9" x14ac:dyDescent="0.25">
      <c r="A13" s="73" t="s">
        <v>52</v>
      </c>
      <c r="B13" s="75">
        <v>0</v>
      </c>
      <c r="C13" s="75"/>
      <c r="D13" s="75"/>
      <c r="E13" s="75"/>
    </row>
    <row r="14" spans="1:9" x14ac:dyDescent="0.25">
      <c r="A14" s="73" t="s">
        <v>17</v>
      </c>
      <c r="B14" s="75">
        <v>309</v>
      </c>
      <c r="C14" s="75"/>
      <c r="D14" s="75"/>
      <c r="E14" s="75"/>
    </row>
    <row r="15" spans="1:9" x14ac:dyDescent="0.25">
      <c r="A15" s="73" t="s">
        <v>53</v>
      </c>
      <c r="B15" s="75" t="s">
        <v>461</v>
      </c>
      <c r="C15" s="75"/>
      <c r="D15" s="75"/>
      <c r="E15" s="75"/>
    </row>
    <row r="16" spans="1:9" x14ac:dyDescent="0.25">
      <c r="A16" s="73" t="s">
        <v>54</v>
      </c>
      <c r="B16" s="75" t="s">
        <v>462</v>
      </c>
      <c r="C16" s="75"/>
      <c r="D16" s="75"/>
      <c r="E16" s="75"/>
    </row>
    <row r="17" spans="1:5" x14ac:dyDescent="0.25">
      <c r="A17" s="81" t="s">
        <v>431</v>
      </c>
      <c r="B17" s="75"/>
      <c r="C17" s="75"/>
      <c r="D17" s="75"/>
      <c r="E17" s="75"/>
    </row>
    <row r="18" spans="1:5" x14ac:dyDescent="0.25">
      <c r="A18" s="81" t="s">
        <v>18</v>
      </c>
      <c r="B18" s="82">
        <v>45071</v>
      </c>
      <c r="C18" s="75"/>
      <c r="D18" s="75"/>
      <c r="E18" s="75"/>
    </row>
    <row r="19" spans="1:5" x14ac:dyDescent="0.25">
      <c r="A19" s="81" t="s">
        <v>19</v>
      </c>
      <c r="B19" s="82">
        <v>45078</v>
      </c>
      <c r="C19" s="75"/>
      <c r="D19" s="75"/>
      <c r="E19" s="75"/>
    </row>
    <row r="20" spans="1:5" x14ac:dyDescent="0.25">
      <c r="A20" s="81" t="s">
        <v>260</v>
      </c>
      <c r="B20" s="80" t="s">
        <v>276</v>
      </c>
      <c r="C20" s="75"/>
      <c r="D20" s="75"/>
      <c r="E20" s="75"/>
    </row>
    <row r="21" spans="1:5" x14ac:dyDescent="0.25">
      <c r="A21" s="81" t="s">
        <v>851</v>
      </c>
      <c r="B21" s="80" t="s">
        <v>803</v>
      </c>
      <c r="C21" s="75"/>
      <c r="D21" s="75"/>
      <c r="E21" s="75"/>
    </row>
    <row r="22" spans="1:5" x14ac:dyDescent="0.25">
      <c r="A22" s="88"/>
    </row>
    <row r="23" spans="1:5" x14ac:dyDescent="0.25">
      <c r="B23" s="88" t="str">
        <f>HYPERLINK("#'Factor List'!A1","Back to Factor List")</f>
        <v>Back to Factor List</v>
      </c>
    </row>
    <row r="24" spans="1:5" x14ac:dyDescent="0.25">
      <c r="B24" s="88" t="s">
        <v>797</v>
      </c>
    </row>
    <row r="26" spans="1:5" ht="26" x14ac:dyDescent="0.25">
      <c r="A26" s="96" t="s">
        <v>284</v>
      </c>
      <c r="B26" s="96" t="s">
        <v>472</v>
      </c>
      <c r="C26" s="96" t="s">
        <v>471</v>
      </c>
      <c r="D26" s="96" t="s">
        <v>470</v>
      </c>
      <c r="E26" s="96" t="s">
        <v>469</v>
      </c>
    </row>
    <row r="27" spans="1:5" x14ac:dyDescent="0.25">
      <c r="A27" s="97">
        <v>16</v>
      </c>
      <c r="B27" s="98">
        <v>8.9700000000000006</v>
      </c>
      <c r="C27" s="98">
        <v>8.56</v>
      </c>
      <c r="D27" s="98">
        <v>8.16</v>
      </c>
      <c r="E27" s="98">
        <v>7.77</v>
      </c>
    </row>
    <row r="28" spans="1:5" x14ac:dyDescent="0.25">
      <c r="A28" s="97">
        <v>17</v>
      </c>
      <c r="B28" s="98">
        <v>9.1</v>
      </c>
      <c r="C28" s="98">
        <v>8.68</v>
      </c>
      <c r="D28" s="98">
        <v>8.27</v>
      </c>
      <c r="E28" s="98">
        <v>7.87</v>
      </c>
    </row>
    <row r="29" spans="1:5" x14ac:dyDescent="0.25">
      <c r="A29" s="97">
        <v>18</v>
      </c>
      <c r="B29" s="98">
        <v>9.23</v>
      </c>
      <c r="C29" s="98">
        <v>8.8000000000000007</v>
      </c>
      <c r="D29" s="98">
        <v>8.39</v>
      </c>
      <c r="E29" s="98">
        <v>7.98</v>
      </c>
    </row>
    <row r="30" spans="1:5" x14ac:dyDescent="0.25">
      <c r="A30" s="97">
        <v>19</v>
      </c>
      <c r="B30" s="98">
        <v>9.36</v>
      </c>
      <c r="C30" s="98">
        <v>8.93</v>
      </c>
      <c r="D30" s="98">
        <v>8.51</v>
      </c>
      <c r="E30" s="98">
        <v>8.1</v>
      </c>
    </row>
    <row r="31" spans="1:5" x14ac:dyDescent="0.25">
      <c r="A31" s="97">
        <v>20</v>
      </c>
      <c r="B31" s="98">
        <v>9.49</v>
      </c>
      <c r="C31" s="98">
        <v>9.06</v>
      </c>
      <c r="D31" s="98">
        <v>8.6300000000000008</v>
      </c>
      <c r="E31" s="98">
        <v>8.2100000000000009</v>
      </c>
    </row>
    <row r="32" spans="1:5" x14ac:dyDescent="0.25">
      <c r="A32" s="97">
        <v>21</v>
      </c>
      <c r="B32" s="98">
        <v>9.6300000000000008</v>
      </c>
      <c r="C32" s="98">
        <v>9.18</v>
      </c>
      <c r="D32" s="98">
        <v>8.75</v>
      </c>
      <c r="E32" s="98">
        <v>8.32</v>
      </c>
    </row>
    <row r="33" spans="1:5" x14ac:dyDescent="0.25">
      <c r="A33" s="97">
        <v>22</v>
      </c>
      <c r="B33" s="98">
        <v>9.77</v>
      </c>
      <c r="C33" s="98">
        <v>9.32</v>
      </c>
      <c r="D33" s="98">
        <v>8.8699999999999992</v>
      </c>
      <c r="E33" s="98">
        <v>8.44</v>
      </c>
    </row>
    <row r="34" spans="1:5" x14ac:dyDescent="0.25">
      <c r="A34" s="97">
        <v>23</v>
      </c>
      <c r="B34" s="98">
        <v>9.91</v>
      </c>
      <c r="C34" s="98">
        <v>9.4499999999999993</v>
      </c>
      <c r="D34" s="98">
        <v>9</v>
      </c>
      <c r="E34" s="98">
        <v>8.56</v>
      </c>
    </row>
    <row r="35" spans="1:5" x14ac:dyDescent="0.25">
      <c r="A35" s="97">
        <v>24</v>
      </c>
      <c r="B35" s="98">
        <v>10.050000000000001</v>
      </c>
      <c r="C35" s="98">
        <v>9.58</v>
      </c>
      <c r="D35" s="98">
        <v>9.1300000000000008</v>
      </c>
      <c r="E35" s="98">
        <v>8.68</v>
      </c>
    </row>
    <row r="36" spans="1:5" x14ac:dyDescent="0.25">
      <c r="A36" s="97">
        <v>25</v>
      </c>
      <c r="B36" s="98">
        <v>10.19</v>
      </c>
      <c r="C36" s="98">
        <v>9.7200000000000006</v>
      </c>
      <c r="D36" s="98">
        <v>9.26</v>
      </c>
      <c r="E36" s="98">
        <v>8.8000000000000007</v>
      </c>
    </row>
    <row r="37" spans="1:5" x14ac:dyDescent="0.25">
      <c r="A37" s="97">
        <v>26</v>
      </c>
      <c r="B37" s="98">
        <v>10.34</v>
      </c>
      <c r="C37" s="98">
        <v>9.86</v>
      </c>
      <c r="D37" s="98">
        <v>9.39</v>
      </c>
      <c r="E37" s="98">
        <v>8.93</v>
      </c>
    </row>
    <row r="38" spans="1:5" x14ac:dyDescent="0.25">
      <c r="A38" s="97">
        <v>27</v>
      </c>
      <c r="B38" s="98">
        <v>10.49</v>
      </c>
      <c r="C38" s="98">
        <v>10</v>
      </c>
      <c r="D38" s="98">
        <v>9.52</v>
      </c>
      <c r="E38" s="98">
        <v>9.0500000000000007</v>
      </c>
    </row>
    <row r="39" spans="1:5" x14ac:dyDescent="0.25">
      <c r="A39" s="97">
        <v>28</v>
      </c>
      <c r="B39" s="98">
        <v>10.64</v>
      </c>
      <c r="C39" s="98">
        <v>10.14</v>
      </c>
      <c r="D39" s="98">
        <v>9.65</v>
      </c>
      <c r="E39" s="98">
        <v>9.18</v>
      </c>
    </row>
    <row r="40" spans="1:5" x14ac:dyDescent="0.25">
      <c r="A40" s="97">
        <v>29</v>
      </c>
      <c r="B40" s="98">
        <v>10.79</v>
      </c>
      <c r="C40" s="98">
        <v>10.29</v>
      </c>
      <c r="D40" s="98">
        <v>9.7899999999999991</v>
      </c>
      <c r="E40" s="98">
        <v>9.31</v>
      </c>
    </row>
    <row r="41" spans="1:5" x14ac:dyDescent="0.25">
      <c r="A41" s="97">
        <v>30</v>
      </c>
      <c r="B41" s="98">
        <v>10.95</v>
      </c>
      <c r="C41" s="98">
        <v>10.43</v>
      </c>
      <c r="D41" s="98">
        <v>9.93</v>
      </c>
      <c r="E41" s="98">
        <v>9.44</v>
      </c>
    </row>
    <row r="42" spans="1:5" x14ac:dyDescent="0.25">
      <c r="A42" s="97">
        <v>31</v>
      </c>
      <c r="B42" s="98">
        <v>11.11</v>
      </c>
      <c r="C42" s="98">
        <v>10.58</v>
      </c>
      <c r="D42" s="98">
        <v>10.07</v>
      </c>
      <c r="E42" s="98">
        <v>9.57</v>
      </c>
    </row>
    <row r="43" spans="1:5" x14ac:dyDescent="0.25">
      <c r="A43" s="97">
        <v>32</v>
      </c>
      <c r="B43" s="98">
        <v>11.27</v>
      </c>
      <c r="C43" s="98">
        <v>10.74</v>
      </c>
      <c r="D43" s="98">
        <v>10.220000000000001</v>
      </c>
      <c r="E43" s="98">
        <v>9.7100000000000009</v>
      </c>
    </row>
    <row r="44" spans="1:5" x14ac:dyDescent="0.25">
      <c r="A44" s="97">
        <v>33</v>
      </c>
      <c r="B44" s="98">
        <v>11.43</v>
      </c>
      <c r="C44" s="98">
        <v>10.89</v>
      </c>
      <c r="D44" s="98">
        <v>10.36</v>
      </c>
      <c r="E44" s="98">
        <v>9.84</v>
      </c>
    </row>
    <row r="45" spans="1:5" x14ac:dyDescent="0.25">
      <c r="A45" s="97">
        <v>34</v>
      </c>
      <c r="B45" s="98">
        <v>11.6</v>
      </c>
      <c r="C45" s="98">
        <v>11.05</v>
      </c>
      <c r="D45" s="98">
        <v>10.51</v>
      </c>
      <c r="E45" s="98">
        <v>9.98</v>
      </c>
    </row>
    <row r="46" spans="1:5" x14ac:dyDescent="0.25">
      <c r="A46" s="97">
        <v>35</v>
      </c>
      <c r="B46" s="98">
        <v>11.77</v>
      </c>
      <c r="C46" s="98">
        <v>11.21</v>
      </c>
      <c r="D46" s="98">
        <v>10.66</v>
      </c>
      <c r="E46" s="98">
        <v>10.130000000000001</v>
      </c>
    </row>
    <row r="47" spans="1:5" x14ac:dyDescent="0.25">
      <c r="A47" s="97">
        <v>36</v>
      </c>
      <c r="B47" s="98">
        <v>11.94</v>
      </c>
      <c r="C47" s="98">
        <v>11.37</v>
      </c>
      <c r="D47" s="98">
        <v>10.81</v>
      </c>
      <c r="E47" s="98">
        <v>10.27</v>
      </c>
    </row>
    <row r="48" spans="1:5" x14ac:dyDescent="0.25">
      <c r="A48" s="97">
        <v>37</v>
      </c>
      <c r="B48" s="98">
        <v>12.11</v>
      </c>
      <c r="C48" s="98">
        <v>11.53</v>
      </c>
      <c r="D48" s="98">
        <v>10.97</v>
      </c>
      <c r="E48" s="98">
        <v>10.42</v>
      </c>
    </row>
    <row r="49" spans="1:5" x14ac:dyDescent="0.25">
      <c r="A49" s="97">
        <v>38</v>
      </c>
      <c r="B49" s="98">
        <v>12.29</v>
      </c>
      <c r="C49" s="98">
        <v>11.7</v>
      </c>
      <c r="D49" s="98">
        <v>11.13</v>
      </c>
      <c r="E49" s="98">
        <v>10.57</v>
      </c>
    </row>
    <row r="50" spans="1:5" x14ac:dyDescent="0.25">
      <c r="A50" s="97">
        <v>39</v>
      </c>
      <c r="B50" s="98">
        <v>12.47</v>
      </c>
      <c r="C50" s="98">
        <v>11.87</v>
      </c>
      <c r="D50" s="98">
        <v>11.29</v>
      </c>
      <c r="E50" s="98">
        <v>10.72</v>
      </c>
    </row>
    <row r="51" spans="1:5" x14ac:dyDescent="0.25">
      <c r="A51" s="97">
        <v>40</v>
      </c>
      <c r="B51" s="98">
        <v>12.66</v>
      </c>
      <c r="C51" s="98">
        <v>12.05</v>
      </c>
      <c r="D51" s="98">
        <v>11.45</v>
      </c>
      <c r="E51" s="98">
        <v>10.87</v>
      </c>
    </row>
    <row r="52" spans="1:5" x14ac:dyDescent="0.25">
      <c r="A52" s="97">
        <v>41</v>
      </c>
      <c r="B52" s="98">
        <v>12.84</v>
      </c>
      <c r="C52" s="98">
        <v>12.22</v>
      </c>
      <c r="D52" s="98">
        <v>11.62</v>
      </c>
      <c r="E52" s="98">
        <v>11.03</v>
      </c>
    </row>
    <row r="53" spans="1:5" x14ac:dyDescent="0.25">
      <c r="A53" s="97">
        <v>42</v>
      </c>
      <c r="B53" s="98">
        <v>13.03</v>
      </c>
      <c r="C53" s="98">
        <v>12.4</v>
      </c>
      <c r="D53" s="98">
        <v>11.79</v>
      </c>
      <c r="E53" s="98">
        <v>11.19</v>
      </c>
    </row>
    <row r="54" spans="1:5" x14ac:dyDescent="0.25">
      <c r="A54" s="97">
        <v>43</v>
      </c>
      <c r="B54" s="98">
        <v>13.23</v>
      </c>
      <c r="C54" s="98">
        <v>12.59</v>
      </c>
      <c r="D54" s="98">
        <v>11.96</v>
      </c>
      <c r="E54" s="98">
        <v>11.35</v>
      </c>
    </row>
    <row r="55" spans="1:5" x14ac:dyDescent="0.25">
      <c r="A55" s="97">
        <v>44</v>
      </c>
      <c r="B55" s="98">
        <v>13.43</v>
      </c>
      <c r="C55" s="98">
        <v>12.78</v>
      </c>
      <c r="D55" s="98">
        <v>12.14</v>
      </c>
      <c r="E55" s="98">
        <v>11.52</v>
      </c>
    </row>
    <row r="56" spans="1:5" x14ac:dyDescent="0.25">
      <c r="A56" s="97">
        <v>45</v>
      </c>
      <c r="B56" s="98">
        <v>13.63</v>
      </c>
      <c r="C56" s="98">
        <v>12.97</v>
      </c>
      <c r="D56" s="98">
        <v>12.32</v>
      </c>
      <c r="E56" s="98">
        <v>11.69</v>
      </c>
    </row>
    <row r="57" spans="1:5" x14ac:dyDescent="0.25">
      <c r="A57" s="97">
        <v>46</v>
      </c>
      <c r="B57" s="98">
        <v>13.84</v>
      </c>
      <c r="C57" s="98">
        <v>13.16</v>
      </c>
      <c r="D57" s="98">
        <v>12.5</v>
      </c>
      <c r="E57" s="98">
        <v>11.86</v>
      </c>
    </row>
    <row r="58" spans="1:5" x14ac:dyDescent="0.25">
      <c r="A58" s="97">
        <v>47</v>
      </c>
      <c r="B58" s="98">
        <v>14.05</v>
      </c>
      <c r="C58" s="98">
        <v>13.36</v>
      </c>
      <c r="D58" s="98">
        <v>12.69</v>
      </c>
      <c r="E58" s="98">
        <v>12.04</v>
      </c>
    </row>
    <row r="59" spans="1:5" x14ac:dyDescent="0.25">
      <c r="A59" s="97">
        <v>48</v>
      </c>
      <c r="B59" s="98">
        <v>14.27</v>
      </c>
      <c r="C59" s="98">
        <v>13.57</v>
      </c>
      <c r="D59" s="98">
        <v>12.88</v>
      </c>
      <c r="E59" s="98">
        <v>12.22</v>
      </c>
    </row>
    <row r="60" spans="1:5" x14ac:dyDescent="0.25">
      <c r="A60" s="97">
        <v>49</v>
      </c>
      <c r="B60" s="98">
        <v>14.49</v>
      </c>
      <c r="C60" s="98">
        <v>13.77</v>
      </c>
      <c r="D60" s="98">
        <v>13.08</v>
      </c>
      <c r="E60" s="98">
        <v>12.4</v>
      </c>
    </row>
    <row r="61" spans="1:5" x14ac:dyDescent="0.25">
      <c r="A61" s="97">
        <v>50</v>
      </c>
      <c r="B61" s="98">
        <v>14.71</v>
      </c>
      <c r="C61" s="98">
        <v>13.99</v>
      </c>
      <c r="D61" s="98">
        <v>13.28</v>
      </c>
      <c r="E61" s="98">
        <v>12.59</v>
      </c>
    </row>
    <row r="62" spans="1:5" x14ac:dyDescent="0.25">
      <c r="A62" s="97">
        <v>51</v>
      </c>
      <c r="B62" s="98">
        <v>14.94</v>
      </c>
      <c r="C62" s="98">
        <v>14.21</v>
      </c>
      <c r="D62" s="98">
        <v>13.49</v>
      </c>
      <c r="E62" s="98">
        <v>12.78</v>
      </c>
    </row>
    <row r="63" spans="1:5" x14ac:dyDescent="0.25">
      <c r="A63" s="97">
        <v>52</v>
      </c>
      <c r="B63" s="98">
        <v>15.18</v>
      </c>
      <c r="C63" s="98">
        <v>14.43</v>
      </c>
      <c r="D63" s="98">
        <v>13.7</v>
      </c>
      <c r="E63" s="98">
        <v>12.98</v>
      </c>
    </row>
    <row r="64" spans="1:5" x14ac:dyDescent="0.25">
      <c r="A64" s="97">
        <v>53</v>
      </c>
      <c r="B64" s="98">
        <v>15.42</v>
      </c>
      <c r="C64" s="98">
        <v>14.66</v>
      </c>
      <c r="D64" s="98">
        <v>13.91</v>
      </c>
      <c r="E64" s="98">
        <v>13.19</v>
      </c>
    </row>
    <row r="65" spans="1:5" x14ac:dyDescent="0.25">
      <c r="A65" s="97">
        <v>54</v>
      </c>
      <c r="B65" s="98">
        <v>15.67</v>
      </c>
      <c r="C65" s="98">
        <v>14.89</v>
      </c>
      <c r="D65" s="98">
        <v>14.13</v>
      </c>
      <c r="E65" s="98">
        <v>13.39</v>
      </c>
    </row>
    <row r="66" spans="1:5" x14ac:dyDescent="0.25">
      <c r="A66" s="97">
        <v>55</v>
      </c>
      <c r="B66" s="98">
        <v>15.93</v>
      </c>
      <c r="C66" s="98">
        <v>15.13</v>
      </c>
      <c r="D66" s="98">
        <v>14.36</v>
      </c>
      <c r="E66" s="98">
        <v>13.61</v>
      </c>
    </row>
    <row r="67" spans="1:5" x14ac:dyDescent="0.25">
      <c r="A67" s="97">
        <v>56</v>
      </c>
      <c r="B67" s="98">
        <v>16.190000000000001</v>
      </c>
      <c r="C67" s="98">
        <v>15.38</v>
      </c>
      <c r="D67" s="98">
        <v>14.59</v>
      </c>
      <c r="E67" s="98">
        <v>13.83</v>
      </c>
    </row>
    <row r="68" spans="1:5" x14ac:dyDescent="0.25">
      <c r="A68" s="97">
        <v>57</v>
      </c>
      <c r="B68" s="98">
        <v>16.46</v>
      </c>
      <c r="C68" s="98">
        <v>15.64</v>
      </c>
      <c r="D68" s="98">
        <v>14.84</v>
      </c>
      <c r="E68" s="98">
        <v>14.05</v>
      </c>
    </row>
    <row r="69" spans="1:5" x14ac:dyDescent="0.25">
      <c r="A69" s="97">
        <v>58</v>
      </c>
      <c r="B69" s="98">
        <v>16.75</v>
      </c>
      <c r="C69" s="98">
        <v>15.9</v>
      </c>
      <c r="D69" s="98">
        <v>15.08</v>
      </c>
      <c r="E69" s="98">
        <v>14.29</v>
      </c>
    </row>
    <row r="70" spans="1:5" x14ac:dyDescent="0.25">
      <c r="A70" s="97">
        <v>59</v>
      </c>
      <c r="B70" s="98">
        <v>17.04</v>
      </c>
      <c r="C70" s="98">
        <v>16.18</v>
      </c>
      <c r="D70" s="98">
        <v>15.34</v>
      </c>
      <c r="E70" s="98">
        <v>14.53</v>
      </c>
    </row>
    <row r="71" spans="1:5" x14ac:dyDescent="0.25">
      <c r="A71" s="97">
        <v>60</v>
      </c>
      <c r="B71" s="98">
        <v>17.34</v>
      </c>
      <c r="C71" s="98">
        <v>16.46</v>
      </c>
      <c r="D71" s="98">
        <v>15.61</v>
      </c>
      <c r="E71" s="98">
        <v>14.78</v>
      </c>
    </row>
    <row r="72" spans="1:5" x14ac:dyDescent="0.25">
      <c r="A72" s="97">
        <v>61</v>
      </c>
      <c r="B72" s="98">
        <v>17.649999999999999</v>
      </c>
      <c r="C72" s="98">
        <v>16.760000000000002</v>
      </c>
      <c r="D72" s="98">
        <v>15.89</v>
      </c>
      <c r="E72" s="98">
        <v>15.04</v>
      </c>
    </row>
    <row r="73" spans="1:5" x14ac:dyDescent="0.25">
      <c r="A73" s="97">
        <v>62</v>
      </c>
      <c r="B73" s="98">
        <v>17.98</v>
      </c>
      <c r="C73" s="98">
        <v>17.07</v>
      </c>
      <c r="D73" s="98">
        <v>16.18</v>
      </c>
      <c r="E73" s="98">
        <v>15.32</v>
      </c>
    </row>
    <row r="74" spans="1:5" x14ac:dyDescent="0.25">
      <c r="A74" s="97">
        <v>63</v>
      </c>
      <c r="B74" s="98">
        <v>18.32</v>
      </c>
      <c r="C74" s="98">
        <v>17.39</v>
      </c>
      <c r="D74" s="98">
        <v>16.489999999999998</v>
      </c>
      <c r="E74" s="98">
        <v>15.6</v>
      </c>
    </row>
    <row r="75" spans="1:5" x14ac:dyDescent="0.25">
      <c r="A75" s="97">
        <v>64</v>
      </c>
      <c r="B75" s="98">
        <v>18.690000000000001</v>
      </c>
      <c r="C75" s="98">
        <v>17.73</v>
      </c>
      <c r="D75" s="98">
        <v>16.809999999999999</v>
      </c>
      <c r="E75" s="98">
        <v>15.91</v>
      </c>
    </row>
    <row r="76" spans="1:5" x14ac:dyDescent="0.25">
      <c r="A76" s="97">
        <v>65</v>
      </c>
      <c r="B76" s="98">
        <v>18.53</v>
      </c>
      <c r="C76" s="98">
        <v>18.100000000000001</v>
      </c>
      <c r="D76" s="98">
        <v>17.149999999999999</v>
      </c>
      <c r="E76" s="98">
        <v>16.23</v>
      </c>
    </row>
    <row r="77" spans="1:5" x14ac:dyDescent="0.25">
      <c r="A77" s="97">
        <v>66</v>
      </c>
      <c r="B77" s="98">
        <v>17.86</v>
      </c>
      <c r="C77" s="98">
        <v>17.940000000000001</v>
      </c>
      <c r="D77" s="98">
        <v>17.510000000000002</v>
      </c>
      <c r="E77" s="98">
        <v>16.559999999999999</v>
      </c>
    </row>
    <row r="78" spans="1:5" x14ac:dyDescent="0.25">
      <c r="A78" s="97">
        <v>67</v>
      </c>
      <c r="B78" s="98">
        <v>17.18</v>
      </c>
      <c r="C78" s="98">
        <v>17.260000000000002</v>
      </c>
      <c r="D78" s="98">
        <v>17.350000000000001</v>
      </c>
      <c r="E78" s="98">
        <v>16.920000000000002</v>
      </c>
    </row>
    <row r="79" spans="1:5" x14ac:dyDescent="0.25">
      <c r="A79" s="97">
        <v>68</v>
      </c>
      <c r="B79" s="98">
        <v>16.5</v>
      </c>
      <c r="C79" s="98">
        <v>16.57</v>
      </c>
      <c r="D79" s="98">
        <v>16.66</v>
      </c>
      <c r="E79" s="98">
        <v>16.760000000000002</v>
      </c>
    </row>
    <row r="80" spans="1:5" x14ac:dyDescent="0.25">
      <c r="A80" s="97">
        <v>69</v>
      </c>
      <c r="B80" s="98">
        <v>15.81</v>
      </c>
      <c r="C80" s="98">
        <v>15.88</v>
      </c>
      <c r="D80" s="98">
        <v>15.96</v>
      </c>
      <c r="E80" s="98">
        <v>16.059999999999999</v>
      </c>
    </row>
    <row r="81" spans="1:5" x14ac:dyDescent="0.25">
      <c r="A81" s="97">
        <v>70</v>
      </c>
      <c r="B81" s="98">
        <v>15.13</v>
      </c>
      <c r="C81" s="98">
        <v>15.19</v>
      </c>
      <c r="D81" s="98">
        <v>15.27</v>
      </c>
      <c r="E81" s="98">
        <v>15.36</v>
      </c>
    </row>
    <row r="82" spans="1:5" x14ac:dyDescent="0.25">
      <c r="A82" s="97">
        <v>71</v>
      </c>
      <c r="B82" s="98">
        <v>14.46</v>
      </c>
      <c r="C82" s="98">
        <v>14.51</v>
      </c>
      <c r="D82" s="98">
        <v>14.58</v>
      </c>
      <c r="E82" s="98">
        <v>14.67</v>
      </c>
    </row>
    <row r="83" spans="1:5" x14ac:dyDescent="0.25">
      <c r="A83" s="97">
        <v>72</v>
      </c>
      <c r="B83" s="98">
        <v>13.79</v>
      </c>
      <c r="C83" s="98">
        <v>13.83</v>
      </c>
      <c r="D83" s="98">
        <v>13.89</v>
      </c>
      <c r="E83" s="98">
        <v>13.97</v>
      </c>
    </row>
    <row r="84" spans="1:5" x14ac:dyDescent="0.25">
      <c r="A84" s="97">
        <v>73</v>
      </c>
      <c r="B84" s="98">
        <v>13.13</v>
      </c>
      <c r="C84" s="98">
        <v>13.16</v>
      </c>
      <c r="D84" s="98">
        <v>13.21</v>
      </c>
      <c r="E84" s="98">
        <v>13.28</v>
      </c>
    </row>
    <row r="85" spans="1:5" x14ac:dyDescent="0.25">
      <c r="A85" s="97">
        <v>74</v>
      </c>
      <c r="B85" s="98">
        <v>12.49</v>
      </c>
      <c r="C85" s="98">
        <v>12.51</v>
      </c>
      <c r="D85" s="98">
        <v>12.54</v>
      </c>
      <c r="E85" s="98">
        <v>12.6</v>
      </c>
    </row>
    <row r="86" spans="1:5" x14ac:dyDescent="0.25">
      <c r="A86" s="97">
        <v>75</v>
      </c>
      <c r="B86" s="98">
        <v>11.86</v>
      </c>
      <c r="C86" s="98">
        <v>11.87</v>
      </c>
      <c r="D86" s="98">
        <v>11.89</v>
      </c>
      <c r="E86" s="98">
        <v>11.93</v>
      </c>
    </row>
    <row r="87" spans="1:5" x14ac:dyDescent="0.25">
      <c r="A87" s="97">
        <v>76</v>
      </c>
      <c r="B87" s="98">
        <v>11.25</v>
      </c>
      <c r="C87" s="98">
        <v>11.25</v>
      </c>
      <c r="D87" s="98">
        <v>11.25</v>
      </c>
      <c r="E87" s="98">
        <v>11.27</v>
      </c>
    </row>
    <row r="88" spans="1:5" x14ac:dyDescent="0.25">
      <c r="A88" s="97">
        <v>77</v>
      </c>
      <c r="B88" s="98">
        <v>10.64</v>
      </c>
      <c r="C88" s="98">
        <v>10.64</v>
      </c>
      <c r="D88" s="98">
        <v>10.64</v>
      </c>
      <c r="E88" s="98">
        <v>10.64</v>
      </c>
    </row>
    <row r="89" spans="1:5" x14ac:dyDescent="0.25">
      <c r="A89" s="97">
        <v>78</v>
      </c>
      <c r="B89" s="98">
        <v>10.039999999999999</v>
      </c>
      <c r="C89" s="98">
        <v>10.039999999999999</v>
      </c>
      <c r="D89" s="98">
        <v>10.039999999999999</v>
      </c>
      <c r="E89" s="98">
        <v>10.039999999999999</v>
      </c>
    </row>
    <row r="90" spans="1:5" x14ac:dyDescent="0.25">
      <c r="A90" s="97">
        <v>79</v>
      </c>
      <c r="B90" s="98">
        <v>9.4499999999999993</v>
      </c>
      <c r="C90" s="98">
        <v>9.4499999999999993</v>
      </c>
      <c r="D90" s="98">
        <v>9.4499999999999993</v>
      </c>
      <c r="E90" s="98">
        <v>9.4499999999999993</v>
      </c>
    </row>
    <row r="91" spans="1:5" x14ac:dyDescent="0.25">
      <c r="A91" s="97">
        <v>80</v>
      </c>
      <c r="B91" s="98">
        <v>8.8800000000000008</v>
      </c>
      <c r="C91" s="98">
        <v>8.8800000000000008</v>
      </c>
      <c r="D91" s="98">
        <v>8.8800000000000008</v>
      </c>
      <c r="E91" s="98">
        <v>8.8800000000000008</v>
      </c>
    </row>
    <row r="92" spans="1:5" x14ac:dyDescent="0.25">
      <c r="A92" s="97">
        <v>81</v>
      </c>
      <c r="B92" s="98">
        <v>8.32</v>
      </c>
      <c r="C92" s="98">
        <v>8.32</v>
      </c>
      <c r="D92" s="98">
        <v>8.32</v>
      </c>
      <c r="E92" s="98">
        <v>8.32</v>
      </c>
    </row>
    <row r="93" spans="1:5" x14ac:dyDescent="0.25">
      <c r="A93" s="97">
        <v>82</v>
      </c>
      <c r="B93" s="98">
        <v>7.78</v>
      </c>
      <c r="C93" s="98">
        <v>7.78</v>
      </c>
      <c r="D93" s="98">
        <v>7.78</v>
      </c>
      <c r="E93" s="98">
        <v>7.78</v>
      </c>
    </row>
    <row r="94" spans="1:5" x14ac:dyDescent="0.25">
      <c r="A94" s="97">
        <v>83</v>
      </c>
      <c r="B94" s="98">
        <v>7.27</v>
      </c>
      <c r="C94" s="98">
        <v>7.27</v>
      </c>
      <c r="D94" s="98">
        <v>7.27</v>
      </c>
      <c r="E94" s="98">
        <v>7.27</v>
      </c>
    </row>
    <row r="95" spans="1:5" x14ac:dyDescent="0.25">
      <c r="A95" s="97">
        <v>84</v>
      </c>
      <c r="B95" s="98">
        <v>6.77</v>
      </c>
      <c r="C95" s="98">
        <v>6.77</v>
      </c>
      <c r="D95" s="98">
        <v>6.77</v>
      </c>
      <c r="E95" s="98">
        <v>6.77</v>
      </c>
    </row>
    <row r="96" spans="1:5" x14ac:dyDescent="0.25">
      <c r="A96" s="97">
        <v>85</v>
      </c>
      <c r="B96" s="98">
        <v>6.29</v>
      </c>
      <c r="C96" s="98">
        <v>6.29</v>
      </c>
      <c r="D96" s="98">
        <v>6.29</v>
      </c>
      <c r="E96" s="98">
        <v>6.29</v>
      </c>
    </row>
    <row r="97" spans="1:5" x14ac:dyDescent="0.25">
      <c r="A97" s="97">
        <v>86</v>
      </c>
      <c r="B97" s="98">
        <v>5.83</v>
      </c>
      <c r="C97" s="98">
        <v>5.83</v>
      </c>
      <c r="D97" s="98">
        <v>5.83</v>
      </c>
      <c r="E97" s="98">
        <v>5.83</v>
      </c>
    </row>
    <row r="98" spans="1:5" x14ac:dyDescent="0.25">
      <c r="A98" s="97">
        <v>87</v>
      </c>
      <c r="B98" s="98">
        <v>5.4</v>
      </c>
      <c r="C98" s="98">
        <v>5.4</v>
      </c>
      <c r="D98" s="98">
        <v>5.4</v>
      </c>
      <c r="E98" s="98">
        <v>5.4</v>
      </c>
    </row>
    <row r="99" spans="1:5" x14ac:dyDescent="0.25">
      <c r="A99" s="97">
        <v>88</v>
      </c>
      <c r="B99" s="98">
        <v>4.99</v>
      </c>
      <c r="C99" s="98">
        <v>4.99</v>
      </c>
      <c r="D99" s="98">
        <v>4.99</v>
      </c>
      <c r="E99" s="98">
        <v>4.99</v>
      </c>
    </row>
    <row r="100" spans="1:5" x14ac:dyDescent="0.25">
      <c r="A100" s="97">
        <v>89</v>
      </c>
      <c r="B100" s="98">
        <v>4.6100000000000003</v>
      </c>
      <c r="C100" s="98">
        <v>4.6100000000000003</v>
      </c>
      <c r="D100" s="98">
        <v>4.6100000000000003</v>
      </c>
      <c r="E100" s="98">
        <v>4.6100000000000003</v>
      </c>
    </row>
    <row r="101" spans="1:5" x14ac:dyDescent="0.25">
      <c r="A101" s="97">
        <v>90</v>
      </c>
      <c r="B101" s="98">
        <v>4.25</v>
      </c>
      <c r="C101" s="98">
        <v>4.25</v>
      </c>
      <c r="D101" s="98">
        <v>4.25</v>
      </c>
      <c r="E101" s="98">
        <v>4.25</v>
      </c>
    </row>
    <row r="102" spans="1:5" x14ac:dyDescent="0.25">
      <c r="A102" s="97">
        <v>91</v>
      </c>
      <c r="B102" s="98">
        <v>3.92</v>
      </c>
      <c r="C102" s="98">
        <v>3.92</v>
      </c>
      <c r="D102" s="98">
        <v>3.92</v>
      </c>
      <c r="E102" s="98">
        <v>3.92</v>
      </c>
    </row>
    <row r="103" spans="1:5" x14ac:dyDescent="0.25">
      <c r="A103" s="97">
        <v>92</v>
      </c>
      <c r="B103" s="98">
        <v>3.62</v>
      </c>
      <c r="C103" s="98">
        <v>3.62</v>
      </c>
      <c r="D103" s="98">
        <v>3.62</v>
      </c>
      <c r="E103" s="98">
        <v>3.62</v>
      </c>
    </row>
    <row r="104" spans="1:5" x14ac:dyDescent="0.25">
      <c r="A104" s="97">
        <v>93</v>
      </c>
      <c r="B104" s="98">
        <v>3.35</v>
      </c>
      <c r="C104" s="98">
        <v>3.35</v>
      </c>
      <c r="D104" s="98">
        <v>3.35</v>
      </c>
      <c r="E104" s="98">
        <v>3.35</v>
      </c>
    </row>
    <row r="105" spans="1:5" x14ac:dyDescent="0.25">
      <c r="A105" s="97">
        <v>94</v>
      </c>
      <c r="B105" s="98">
        <v>3.1</v>
      </c>
      <c r="C105" s="98">
        <v>3.1</v>
      </c>
      <c r="D105" s="98">
        <v>3.1</v>
      </c>
      <c r="E105" s="98">
        <v>3.1</v>
      </c>
    </row>
    <row r="106" spans="1:5" x14ac:dyDescent="0.25">
      <c r="A106" s="97">
        <v>95</v>
      </c>
      <c r="B106" s="98">
        <v>2.88</v>
      </c>
      <c r="C106" s="98">
        <v>2.88</v>
      </c>
      <c r="D106" s="98">
        <v>2.88</v>
      </c>
      <c r="E106" s="98">
        <v>2.88</v>
      </c>
    </row>
  </sheetData>
  <sheetProtection algorithmName="SHA-512" hashValue="JxFpI794U1tWD5kQgzlcmEgym3Wdc5uXyvmKYp9Zbrmc0HEpbsvNSMMRg/rTVYPcBpNw89LQ9I8iivH4LNCOJA==" saltValue="Gr8E4y6Sgl1ubf54U8ytnA==" spinCount="100000" sheet="1" objects="1" scenarios="1"/>
  <conditionalFormatting sqref="A6:A16">
    <cfRule type="expression" dxfId="683" priority="21" stopIfTrue="1">
      <formula>MOD(ROW(),2)=0</formula>
    </cfRule>
    <cfRule type="expression" dxfId="682" priority="22" stopIfTrue="1">
      <formula>MOD(ROW(),2)&lt;&gt;0</formula>
    </cfRule>
  </conditionalFormatting>
  <conditionalFormatting sqref="B6:E7 B9:E17 C8:E8 C18:E21">
    <cfRule type="expression" dxfId="681" priority="23" stopIfTrue="1">
      <formula>MOD(ROW(),2)=0</formula>
    </cfRule>
    <cfRule type="expression" dxfId="680" priority="24" stopIfTrue="1">
      <formula>MOD(ROW(),2)&lt;&gt;0</formula>
    </cfRule>
  </conditionalFormatting>
  <conditionalFormatting sqref="B8">
    <cfRule type="expression" dxfId="679" priority="15" stopIfTrue="1">
      <formula>MOD(ROW(),2)=0</formula>
    </cfRule>
    <cfRule type="expression" dxfId="678" priority="16" stopIfTrue="1">
      <formula>MOD(ROW(),2)&lt;&gt;0</formula>
    </cfRule>
  </conditionalFormatting>
  <conditionalFormatting sqref="A17:A21">
    <cfRule type="expression" dxfId="677" priority="13" stopIfTrue="1">
      <formula>MOD(ROW(),2)=0</formula>
    </cfRule>
    <cfRule type="expression" dxfId="676" priority="14" stopIfTrue="1">
      <formula>MOD(ROW(),2)&lt;&gt;0</formula>
    </cfRule>
  </conditionalFormatting>
  <conditionalFormatting sqref="A26:A106">
    <cfRule type="expression" dxfId="675" priority="3" stopIfTrue="1">
      <formula>MOD(ROW(),2)=0</formula>
    </cfRule>
    <cfRule type="expression" dxfId="674" priority="4" stopIfTrue="1">
      <formula>MOD(ROW(),2)&lt;&gt;0</formula>
    </cfRule>
  </conditionalFormatting>
  <conditionalFormatting sqref="B26:E106">
    <cfRule type="expression" dxfId="673" priority="5" stopIfTrue="1">
      <formula>MOD(ROW(),2)=0</formula>
    </cfRule>
    <cfRule type="expression" dxfId="672" priority="6" stopIfTrue="1">
      <formula>MOD(ROW(),2)&lt;&gt;0</formula>
    </cfRule>
  </conditionalFormatting>
  <conditionalFormatting sqref="B18:B21">
    <cfRule type="expression" dxfId="671" priority="1" stopIfTrue="1">
      <formula>MOD(ROW(),2)=0</formula>
    </cfRule>
    <cfRule type="expression" dxfId="670" priority="2" stopIfTrue="1">
      <formula>MOD(ROW(),2)&lt;&gt;0</formula>
    </cfRule>
  </conditionalFormatting>
  <hyperlinks>
    <hyperlink ref="B24" location="Assumptions!A1" display="Assumptions" xr:uid="{C32EED9A-CFE4-434F-BE03-4FADFF482B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
  <dimension ref="A1:I72"/>
  <sheetViews>
    <sheetView showGridLines="0" zoomScale="85" zoomScaleNormal="85" workbookViewId="0">
      <selection activeCell="B17" sqref="B17"/>
    </sheetView>
  </sheetViews>
  <sheetFormatPr defaultRowHeight="12.5" x14ac:dyDescent="0.25"/>
  <cols>
    <col min="1" max="1" width="27.54296875" customWidth="1"/>
    <col min="2" max="2" width="19.453125" customWidth="1"/>
    <col min="3" max="3" width="19.54296875" customWidth="1"/>
    <col min="4" max="4"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379</v>
      </c>
      <c r="B3" s="9"/>
      <c r="C3" s="9"/>
      <c r="D3" s="9"/>
      <c r="E3" s="9"/>
      <c r="F3" s="9"/>
      <c r="G3" s="9"/>
      <c r="H3" s="9"/>
      <c r="I3" s="9"/>
    </row>
    <row r="4" spans="1:9" x14ac:dyDescent="0.25">
      <c r="A4" s="7"/>
    </row>
    <row r="6" spans="1:9" ht="13" x14ac:dyDescent="0.3">
      <c r="A6" s="72" t="s">
        <v>23</v>
      </c>
      <c r="B6" s="74" t="s">
        <v>25</v>
      </c>
      <c r="C6" s="74"/>
      <c r="D6" s="74"/>
    </row>
    <row r="7" spans="1:9" x14ac:dyDescent="0.25">
      <c r="A7" s="73" t="s">
        <v>275</v>
      </c>
      <c r="B7" s="75" t="s">
        <v>48</v>
      </c>
      <c r="C7" s="75"/>
      <c r="D7" s="75"/>
    </row>
    <row r="8" spans="1:9" x14ac:dyDescent="0.25">
      <c r="A8" s="73" t="s">
        <v>49</v>
      </c>
      <c r="B8" s="75" t="s">
        <v>430</v>
      </c>
      <c r="C8" s="75"/>
      <c r="D8" s="75"/>
    </row>
    <row r="9" spans="1:9" x14ac:dyDescent="0.25">
      <c r="A9" s="73" t="s">
        <v>16</v>
      </c>
      <c r="B9" s="75" t="s">
        <v>380</v>
      </c>
      <c r="C9" s="75"/>
      <c r="D9" s="75"/>
    </row>
    <row r="10" spans="1:9" ht="37.5" x14ac:dyDescent="0.25">
      <c r="A10" s="73" t="s">
        <v>2</v>
      </c>
      <c r="B10" s="75" t="s">
        <v>381</v>
      </c>
      <c r="C10" s="75"/>
      <c r="D10" s="75"/>
    </row>
    <row r="11" spans="1:9" x14ac:dyDescent="0.25">
      <c r="A11" s="73" t="s">
        <v>22</v>
      </c>
      <c r="B11" s="75" t="s">
        <v>267</v>
      </c>
      <c r="C11" s="75"/>
      <c r="D11" s="75"/>
    </row>
    <row r="12" spans="1:9" x14ac:dyDescent="0.25">
      <c r="A12" s="73" t="s">
        <v>262</v>
      </c>
      <c r="B12" s="75" t="s">
        <v>268</v>
      </c>
      <c r="C12" s="75"/>
      <c r="D12" s="75"/>
    </row>
    <row r="13" spans="1:9" x14ac:dyDescent="0.25">
      <c r="A13" s="73" t="s">
        <v>52</v>
      </c>
      <c r="B13" s="75">
        <v>0</v>
      </c>
      <c r="C13" s="75"/>
      <c r="D13" s="75"/>
    </row>
    <row r="14" spans="1:9" x14ac:dyDescent="0.25">
      <c r="A14" s="73" t="s">
        <v>17</v>
      </c>
      <c r="B14" s="75">
        <v>314</v>
      </c>
      <c r="C14" s="75"/>
      <c r="D14" s="75"/>
    </row>
    <row r="15" spans="1:9" x14ac:dyDescent="0.25">
      <c r="A15" s="73" t="s">
        <v>53</v>
      </c>
      <c r="B15" s="75" t="s">
        <v>382</v>
      </c>
      <c r="C15" s="75"/>
      <c r="D15" s="75"/>
    </row>
    <row r="16" spans="1:9" x14ac:dyDescent="0.25">
      <c r="A16" s="73" t="s">
        <v>54</v>
      </c>
      <c r="B16" s="75" t="s">
        <v>358</v>
      </c>
      <c r="C16" s="75"/>
      <c r="D16" s="75"/>
    </row>
    <row r="17" spans="1:4" x14ac:dyDescent="0.25">
      <c r="A17" s="73" t="s">
        <v>431</v>
      </c>
      <c r="B17" s="75"/>
      <c r="C17" s="75"/>
      <c r="D17" s="75"/>
    </row>
    <row r="18" spans="1:4" x14ac:dyDescent="0.25">
      <c r="A18" s="73" t="s">
        <v>18</v>
      </c>
      <c r="B18" s="76">
        <v>45071</v>
      </c>
      <c r="C18" s="75"/>
      <c r="D18" s="75"/>
    </row>
    <row r="19" spans="1:4" ht="25" x14ac:dyDescent="0.25">
      <c r="A19" s="73" t="s">
        <v>19</v>
      </c>
      <c r="B19" s="76">
        <v>45078</v>
      </c>
      <c r="C19" s="75"/>
      <c r="D19" s="75"/>
    </row>
    <row r="20" spans="1:4" x14ac:dyDescent="0.25">
      <c r="A20" s="73" t="s">
        <v>260</v>
      </c>
      <c r="B20" s="75" t="s">
        <v>276</v>
      </c>
      <c r="C20" s="75"/>
      <c r="D20" s="75"/>
    </row>
    <row r="21" spans="1:4" x14ac:dyDescent="0.25">
      <c r="A21" s="73" t="s">
        <v>851</v>
      </c>
      <c r="B21" s="75" t="s">
        <v>803</v>
      </c>
      <c r="C21" s="75"/>
      <c r="D21" s="75"/>
    </row>
    <row r="22" spans="1:4" x14ac:dyDescent="0.25">
      <c r="A22" s="88"/>
      <c r="C22" s="44"/>
      <c r="D22" s="44"/>
    </row>
    <row r="23" spans="1:4" x14ac:dyDescent="0.25">
      <c r="A23" s="44"/>
      <c r="B23" s="88" t="str">
        <f>HYPERLINK("#'Factor List'!A1","Back to Factor List")</f>
        <v>Back to Factor List</v>
      </c>
      <c r="C23" s="44"/>
      <c r="D23" s="44"/>
    </row>
    <row r="24" spans="1:4" x14ac:dyDescent="0.25">
      <c r="A24" s="44"/>
      <c r="B24" s="88" t="s">
        <v>797</v>
      </c>
      <c r="C24" s="44"/>
      <c r="D24" s="44"/>
    </row>
    <row r="25" spans="1:4" x14ac:dyDescent="0.25">
      <c r="A25" s="44"/>
      <c r="B25" s="44"/>
      <c r="C25" s="44"/>
      <c r="D25" s="44"/>
    </row>
    <row r="26" spans="1:4" ht="39" x14ac:dyDescent="0.25">
      <c r="A26" s="96" t="s">
        <v>268</v>
      </c>
      <c r="B26" s="96" t="s">
        <v>271</v>
      </c>
      <c r="C26" s="96" t="s">
        <v>272</v>
      </c>
      <c r="D26" s="96" t="s">
        <v>383</v>
      </c>
    </row>
    <row r="27" spans="1:4" x14ac:dyDescent="0.25">
      <c r="A27" s="97">
        <v>0</v>
      </c>
      <c r="B27" s="107">
        <v>0</v>
      </c>
      <c r="C27" s="107">
        <v>0</v>
      </c>
      <c r="D27" s="107">
        <v>0</v>
      </c>
    </row>
    <row r="28" spans="1:4" x14ac:dyDescent="0.25">
      <c r="A28" s="97">
        <v>1</v>
      </c>
      <c r="B28" s="107">
        <v>5.6</v>
      </c>
      <c r="C28" s="107">
        <v>5.6</v>
      </c>
      <c r="D28" s="107">
        <v>1.7</v>
      </c>
    </row>
    <row r="29" spans="1:4" x14ac:dyDescent="0.25">
      <c r="A29" s="97">
        <v>2</v>
      </c>
      <c r="B29" s="107">
        <v>10.8</v>
      </c>
      <c r="C29" s="107">
        <v>10.8</v>
      </c>
      <c r="D29" s="107">
        <v>3.3</v>
      </c>
    </row>
    <row r="30" spans="1:4" x14ac:dyDescent="0.25">
      <c r="A30" s="97">
        <v>3</v>
      </c>
      <c r="B30" s="107">
        <v>15.5</v>
      </c>
      <c r="C30" s="107">
        <v>15.5</v>
      </c>
      <c r="D30" s="107">
        <v>4.9000000000000004</v>
      </c>
    </row>
    <row r="31" spans="1:4" x14ac:dyDescent="0.25">
      <c r="A31" s="97">
        <v>4</v>
      </c>
      <c r="B31" s="107">
        <v>19.899999999999999</v>
      </c>
      <c r="C31" s="107">
        <v>19.899999999999999</v>
      </c>
      <c r="D31" s="107">
        <v>6.5</v>
      </c>
    </row>
    <row r="32" spans="1:4" x14ac:dyDescent="0.25">
      <c r="A32" s="97">
        <v>5</v>
      </c>
      <c r="B32" s="107">
        <v>23.9</v>
      </c>
      <c r="C32" s="107">
        <v>23.9</v>
      </c>
      <c r="D32" s="107">
        <v>8.1</v>
      </c>
    </row>
    <row r="33" spans="1:4" x14ac:dyDescent="0.25">
      <c r="A33" s="97">
        <v>6</v>
      </c>
      <c r="B33" s="107">
        <v>27.7</v>
      </c>
      <c r="C33" s="107">
        <v>27.7</v>
      </c>
      <c r="D33" s="107">
        <v>9.6</v>
      </c>
    </row>
    <row r="34" spans="1:4" x14ac:dyDescent="0.25">
      <c r="A34" s="97">
        <v>7</v>
      </c>
      <c r="B34" s="107">
        <v>31.1</v>
      </c>
      <c r="C34" s="107">
        <v>31.1</v>
      </c>
      <c r="D34" s="107">
        <v>11.1</v>
      </c>
    </row>
    <row r="35" spans="1:4" x14ac:dyDescent="0.25">
      <c r="A35" s="97">
        <v>8</v>
      </c>
      <c r="B35" s="107">
        <v>34.299999999999997</v>
      </c>
      <c r="C35" s="107">
        <v>34.299999999999997</v>
      </c>
      <c r="D35" s="107">
        <v>12.6</v>
      </c>
    </row>
    <row r="36" spans="1:4" x14ac:dyDescent="0.25">
      <c r="A36" s="97">
        <v>9</v>
      </c>
      <c r="B36" s="107">
        <v>37.299999999999997</v>
      </c>
      <c r="C36" s="107">
        <v>37.299999999999997</v>
      </c>
      <c r="D36" s="107">
        <v>14.1</v>
      </c>
    </row>
    <row r="37" spans="1:4" x14ac:dyDescent="0.25">
      <c r="A37" s="97">
        <v>10</v>
      </c>
      <c r="B37" s="107">
        <v>40.200000000000003</v>
      </c>
      <c r="C37" s="107">
        <v>40.200000000000003</v>
      </c>
      <c r="D37" s="107">
        <v>15.5</v>
      </c>
    </row>
    <row r="38" spans="1:4" x14ac:dyDescent="0.25">
      <c r="A38" s="97">
        <v>11</v>
      </c>
      <c r="B38" s="107">
        <v>42.8</v>
      </c>
      <c r="C38" s="107">
        <v>42.8</v>
      </c>
      <c r="D38" s="107">
        <v>16.899999999999999</v>
      </c>
    </row>
    <row r="39" spans="1:4" x14ac:dyDescent="0.25">
      <c r="A39" s="97">
        <v>12</v>
      </c>
      <c r="B39" s="107">
        <v>45.2</v>
      </c>
      <c r="C39" s="107">
        <v>45.2</v>
      </c>
      <c r="D39" s="107">
        <v>18.3</v>
      </c>
    </row>
    <row r="40" spans="1:4" x14ac:dyDescent="0.25">
      <c r="A40" s="97">
        <v>13</v>
      </c>
      <c r="B40" s="107">
        <v>47.5</v>
      </c>
      <c r="C40" s="107">
        <v>47.5</v>
      </c>
      <c r="D40" s="107">
        <v>19.7</v>
      </c>
    </row>
    <row r="41" spans="1:4" x14ac:dyDescent="0.25">
      <c r="A41" s="97">
        <v>14</v>
      </c>
      <c r="B41" s="107">
        <v>49.7</v>
      </c>
      <c r="C41" s="107">
        <v>49.7</v>
      </c>
      <c r="D41" s="107">
        <v>21</v>
      </c>
    </row>
    <row r="42" spans="1:4" x14ac:dyDescent="0.25">
      <c r="A42" s="97">
        <v>15</v>
      </c>
      <c r="B42" s="107">
        <v>51.7</v>
      </c>
      <c r="C42" s="107">
        <v>51.7</v>
      </c>
      <c r="D42" s="107">
        <v>22.3</v>
      </c>
    </row>
    <row r="43" spans="1:4" x14ac:dyDescent="0.25">
      <c r="A43" s="97">
        <v>16</v>
      </c>
      <c r="B43" s="107">
        <v>53.6</v>
      </c>
      <c r="C43" s="107">
        <v>53.6</v>
      </c>
      <c r="D43" s="107">
        <v>23.6</v>
      </c>
    </row>
    <row r="44" spans="1:4" x14ac:dyDescent="0.25">
      <c r="A44" s="97">
        <v>17</v>
      </c>
      <c r="B44" s="107">
        <v>55.4</v>
      </c>
      <c r="C44" s="107">
        <v>55.4</v>
      </c>
      <c r="D44" s="107">
        <v>24.9</v>
      </c>
    </row>
    <row r="45" spans="1:4" x14ac:dyDescent="0.25">
      <c r="A45" s="97">
        <v>18</v>
      </c>
      <c r="B45" s="107">
        <v>57.2</v>
      </c>
      <c r="C45" s="107">
        <v>57.2</v>
      </c>
      <c r="D45" s="107">
        <v>26.2</v>
      </c>
    </row>
    <row r="46" spans="1:4" x14ac:dyDescent="0.25">
      <c r="A46" s="97">
        <v>19</v>
      </c>
      <c r="B46" s="107">
        <v>58.8</v>
      </c>
      <c r="C46" s="107">
        <v>58.8</v>
      </c>
      <c r="D46" s="107">
        <v>27.4</v>
      </c>
    </row>
    <row r="47" spans="1:4" x14ac:dyDescent="0.25">
      <c r="A47" s="97">
        <v>20</v>
      </c>
      <c r="B47" s="107">
        <v>60.3</v>
      </c>
      <c r="C47" s="107">
        <v>60.3</v>
      </c>
      <c r="D47" s="107">
        <v>28.6</v>
      </c>
    </row>
    <row r="48" spans="1:4" x14ac:dyDescent="0.25">
      <c r="A48" s="97">
        <v>21</v>
      </c>
      <c r="B48" s="107">
        <v>61.8</v>
      </c>
      <c r="C48" s="107">
        <v>61.8</v>
      </c>
      <c r="D48" s="107">
        <v>29.8</v>
      </c>
    </row>
    <row r="49" spans="1:4" x14ac:dyDescent="0.25">
      <c r="A49" s="97">
        <v>22</v>
      </c>
      <c r="B49" s="107">
        <v>63.1</v>
      </c>
      <c r="C49" s="107">
        <v>63.1</v>
      </c>
      <c r="D49" s="107">
        <v>31</v>
      </c>
    </row>
    <row r="50" spans="1:4" x14ac:dyDescent="0.25">
      <c r="A50" s="97">
        <v>23</v>
      </c>
      <c r="B50" s="107">
        <v>64.400000000000006</v>
      </c>
      <c r="C50" s="107">
        <v>64.400000000000006</v>
      </c>
      <c r="D50" s="107">
        <v>32.1</v>
      </c>
    </row>
    <row r="51" spans="1:4" x14ac:dyDescent="0.25">
      <c r="A51" s="97">
        <v>24</v>
      </c>
      <c r="B51" s="107">
        <v>65.7</v>
      </c>
      <c r="C51" s="107">
        <v>65.7</v>
      </c>
      <c r="D51" s="107">
        <v>33.299999999999997</v>
      </c>
    </row>
    <row r="52" spans="1:4" x14ac:dyDescent="0.25">
      <c r="A52" s="97">
        <v>25</v>
      </c>
      <c r="B52" s="107">
        <v>66.8</v>
      </c>
      <c r="C52" s="107">
        <v>66.8</v>
      </c>
      <c r="D52" s="107">
        <v>34.4</v>
      </c>
    </row>
    <row r="53" spans="1:4" x14ac:dyDescent="0.25">
      <c r="A53" s="97">
        <v>26</v>
      </c>
      <c r="B53" s="107">
        <v>68</v>
      </c>
      <c r="C53" s="107">
        <v>68</v>
      </c>
      <c r="D53" s="107">
        <v>35.5</v>
      </c>
    </row>
    <row r="54" spans="1:4" x14ac:dyDescent="0.25">
      <c r="A54" s="97">
        <v>27</v>
      </c>
      <c r="B54" s="107">
        <v>69</v>
      </c>
      <c r="C54" s="107">
        <v>69</v>
      </c>
      <c r="D54" s="107">
        <v>36.6</v>
      </c>
    </row>
    <row r="55" spans="1:4" x14ac:dyDescent="0.25">
      <c r="A55" s="97">
        <v>28</v>
      </c>
      <c r="B55" s="107">
        <v>70.099999999999994</v>
      </c>
      <c r="C55" s="107">
        <v>70.099999999999994</v>
      </c>
      <c r="D55" s="107">
        <v>37.6</v>
      </c>
    </row>
    <row r="56" spans="1:4" x14ac:dyDescent="0.25">
      <c r="A56" s="97">
        <v>29</v>
      </c>
      <c r="B56" s="107">
        <v>71</v>
      </c>
      <c r="C56" s="107">
        <v>71</v>
      </c>
      <c r="D56" s="107">
        <v>38.700000000000003</v>
      </c>
    </row>
    <row r="57" spans="1:4" x14ac:dyDescent="0.25">
      <c r="A57" s="97">
        <v>30</v>
      </c>
      <c r="B57" s="107">
        <v>72</v>
      </c>
      <c r="C57" s="107">
        <v>72</v>
      </c>
      <c r="D57" s="107">
        <v>39.700000000000003</v>
      </c>
    </row>
    <row r="58" spans="1:4" x14ac:dyDescent="0.25">
      <c r="A58" s="97">
        <v>31</v>
      </c>
      <c r="B58" s="107">
        <v>72.900000000000006</v>
      </c>
      <c r="C58" s="107">
        <v>72.900000000000006</v>
      </c>
      <c r="D58" s="107">
        <v>40.700000000000003</v>
      </c>
    </row>
    <row r="59" spans="1:4" x14ac:dyDescent="0.25">
      <c r="A59" s="97">
        <v>32</v>
      </c>
      <c r="B59" s="107">
        <v>73.7</v>
      </c>
      <c r="C59" s="107">
        <v>73.7</v>
      </c>
      <c r="D59" s="107">
        <v>41.7</v>
      </c>
    </row>
    <row r="60" spans="1:4" x14ac:dyDescent="0.25">
      <c r="A60" s="97">
        <v>33</v>
      </c>
      <c r="B60" s="107">
        <v>74.5</v>
      </c>
      <c r="C60" s="107">
        <v>74.5</v>
      </c>
      <c r="D60" s="107">
        <v>42.7</v>
      </c>
    </row>
    <row r="61" spans="1:4" x14ac:dyDescent="0.25">
      <c r="A61" s="97">
        <v>34</v>
      </c>
      <c r="B61" s="107">
        <v>75.3</v>
      </c>
      <c r="C61" s="107">
        <v>75.3</v>
      </c>
      <c r="D61" s="107">
        <v>43.6</v>
      </c>
    </row>
    <row r="62" spans="1:4" x14ac:dyDescent="0.25">
      <c r="A62" s="97">
        <v>35</v>
      </c>
      <c r="B62" s="107">
        <v>76.099999999999994</v>
      </c>
      <c r="C62" s="107">
        <v>76.099999999999994</v>
      </c>
      <c r="D62" s="107">
        <v>44.6</v>
      </c>
    </row>
    <row r="63" spans="1:4" x14ac:dyDescent="0.25">
      <c r="A63" s="97">
        <v>36</v>
      </c>
      <c r="B63" s="107">
        <v>76.8</v>
      </c>
      <c r="C63" s="107">
        <v>76.8</v>
      </c>
      <c r="D63" s="107">
        <v>45.5</v>
      </c>
    </row>
    <row r="64" spans="1:4" x14ac:dyDescent="0.25">
      <c r="A64" s="97">
        <v>37</v>
      </c>
      <c r="B64" s="107">
        <v>77.5</v>
      </c>
      <c r="C64" s="107">
        <v>77.5</v>
      </c>
      <c r="D64" s="107">
        <v>46.4</v>
      </c>
    </row>
    <row r="65" spans="1:4" x14ac:dyDescent="0.25">
      <c r="A65" s="97">
        <v>38</v>
      </c>
      <c r="B65" s="107">
        <v>78.099999999999994</v>
      </c>
      <c r="C65" s="107">
        <v>78.099999999999994</v>
      </c>
      <c r="D65" s="107">
        <v>47.3</v>
      </c>
    </row>
    <row r="66" spans="1:4" x14ac:dyDescent="0.25">
      <c r="A66" s="97">
        <v>39</v>
      </c>
      <c r="B66" s="107">
        <v>78.8</v>
      </c>
      <c r="C66" s="107">
        <v>78.8</v>
      </c>
      <c r="D66" s="107">
        <v>48.2</v>
      </c>
    </row>
    <row r="67" spans="1:4" x14ac:dyDescent="0.25">
      <c r="A67" s="97">
        <v>40</v>
      </c>
      <c r="B67" s="107">
        <v>79.400000000000006</v>
      </c>
      <c r="C67" s="107">
        <v>79.400000000000006</v>
      </c>
      <c r="D67" s="107">
        <v>49</v>
      </c>
    </row>
    <row r="68" spans="1:4" x14ac:dyDescent="0.25">
      <c r="A68" s="97">
        <v>41</v>
      </c>
      <c r="B68" s="107">
        <v>79.900000000000006</v>
      </c>
      <c r="C68" s="107">
        <v>79.900000000000006</v>
      </c>
      <c r="D68" s="107">
        <v>49.9</v>
      </c>
    </row>
    <row r="69" spans="1:4" x14ac:dyDescent="0.25">
      <c r="A69" s="97">
        <v>42</v>
      </c>
      <c r="B69" s="107">
        <v>80.5</v>
      </c>
      <c r="C69" s="107">
        <v>80.5</v>
      </c>
      <c r="D69" s="107">
        <v>50.7</v>
      </c>
    </row>
    <row r="70" spans="1:4" x14ac:dyDescent="0.25">
      <c r="A70" s="97">
        <v>43</v>
      </c>
      <c r="B70" s="107">
        <v>81</v>
      </c>
      <c r="C70" s="107">
        <v>81</v>
      </c>
      <c r="D70" s="107">
        <v>51.6</v>
      </c>
    </row>
    <row r="71" spans="1:4" x14ac:dyDescent="0.25">
      <c r="A71" s="97">
        <v>44</v>
      </c>
      <c r="B71" s="107">
        <v>81.5</v>
      </c>
      <c r="C71" s="107">
        <v>81.5</v>
      </c>
      <c r="D71" s="107">
        <v>52.4</v>
      </c>
    </row>
    <row r="72" spans="1:4" x14ac:dyDescent="0.25">
      <c r="A72" s="97">
        <v>45</v>
      </c>
      <c r="B72" s="107">
        <v>82</v>
      </c>
      <c r="C72" s="107">
        <v>82</v>
      </c>
      <c r="D72" s="107">
        <v>53.2</v>
      </c>
    </row>
  </sheetData>
  <sheetProtection algorithmName="SHA-512" hashValue="FiO+aY3MavSNAsrMC1wl0xqbDCpme9RrJm/3XFy65/4QZYY6S9r3M22QsPn6AHx+bfp9IYkkSN8UKvetKe0iXA==" saltValue="nJKbPNcHE/z30wRAKfINWg==" spinCount="100000" sheet="1" objects="1" scenarios="1"/>
  <conditionalFormatting sqref="A6:A21">
    <cfRule type="expression" dxfId="669" priority="23" stopIfTrue="1">
      <formula>MOD(ROW(),2)=0</formula>
    </cfRule>
    <cfRule type="expression" dxfId="668" priority="24" stopIfTrue="1">
      <formula>MOD(ROW(),2)&lt;&gt;0</formula>
    </cfRule>
  </conditionalFormatting>
  <conditionalFormatting sqref="B6:D17 C18:D21">
    <cfRule type="expression" dxfId="667" priority="25" stopIfTrue="1">
      <formula>MOD(ROW(),2)=0</formula>
    </cfRule>
    <cfRule type="expression" dxfId="666" priority="26" stopIfTrue="1">
      <formula>MOD(ROW(),2)&lt;&gt;0</formula>
    </cfRule>
  </conditionalFormatting>
  <conditionalFormatting sqref="A26:A72">
    <cfRule type="expression" dxfId="665" priority="5" stopIfTrue="1">
      <formula>MOD(ROW(),2)=0</formula>
    </cfRule>
    <cfRule type="expression" dxfId="664" priority="6" stopIfTrue="1">
      <formula>MOD(ROW(),2)&lt;&gt;0</formula>
    </cfRule>
  </conditionalFormatting>
  <conditionalFormatting sqref="B26:D72">
    <cfRule type="expression" dxfId="663" priority="7" stopIfTrue="1">
      <formula>MOD(ROW(),2)=0</formula>
    </cfRule>
    <cfRule type="expression" dxfId="662" priority="8" stopIfTrue="1">
      <formula>MOD(ROW(),2)&lt;&gt;0</formula>
    </cfRule>
  </conditionalFormatting>
  <conditionalFormatting sqref="B18:B21">
    <cfRule type="expression" dxfId="661" priority="1" stopIfTrue="1">
      <formula>MOD(ROW(),2)=0</formula>
    </cfRule>
    <cfRule type="expression" dxfId="660" priority="2" stopIfTrue="1">
      <formula>MOD(ROW(),2)&lt;&gt;0</formula>
    </cfRule>
  </conditionalFormatting>
  <hyperlinks>
    <hyperlink ref="B24" location="Assumptions!A1" display="Assumptions" xr:uid="{CF7BCADC-6815-4642-A36A-9681CEC45B4B}"/>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01078-C831-49A4-A18D-708311FE1C1A}">
  <sheetPr codeName="Sheet85"/>
  <dimension ref="A1:I37"/>
  <sheetViews>
    <sheetView showGridLines="0" zoomScale="85" zoomScaleNormal="85" workbookViewId="0">
      <selection activeCell="B17" sqref="B17"/>
    </sheetView>
  </sheetViews>
  <sheetFormatPr defaultColWidth="8.54296875" defaultRowHeight="12.5" x14ac:dyDescent="0.25"/>
  <cols>
    <col min="1" max="1" width="27.54296875" style="27" customWidth="1"/>
    <col min="2" max="3" width="19" style="27" customWidth="1"/>
    <col min="4" max="4" width="18.54296875" style="27" customWidth="1"/>
    <col min="5" max="16384" width="8.54296875" style="27"/>
  </cols>
  <sheetData>
    <row r="1" spans="1:9" ht="20" x14ac:dyDescent="0.4">
      <c r="A1" s="39" t="s">
        <v>4</v>
      </c>
      <c r="B1" s="40"/>
      <c r="C1" s="40"/>
      <c r="D1" s="40"/>
      <c r="E1" s="40"/>
      <c r="F1" s="40"/>
      <c r="G1" s="40"/>
      <c r="H1" s="40"/>
      <c r="I1" s="40"/>
    </row>
    <row r="2" spans="1:9" ht="15.5" x14ac:dyDescent="0.35">
      <c r="A2" s="109" t="s">
        <v>378</v>
      </c>
      <c r="B2" s="42"/>
      <c r="C2" s="42"/>
      <c r="D2" s="42"/>
      <c r="E2" s="42"/>
      <c r="F2" s="42"/>
      <c r="G2" s="42"/>
      <c r="H2" s="42"/>
      <c r="I2" s="42"/>
    </row>
    <row r="3" spans="1:9" ht="15.5" x14ac:dyDescent="0.35">
      <c r="A3" s="43" t="s">
        <v>384</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380</v>
      </c>
      <c r="C9" s="80"/>
      <c r="D9" s="80"/>
    </row>
    <row r="10" spans="1:9" ht="37.5" x14ac:dyDescent="0.25">
      <c r="A10" s="81" t="s">
        <v>2</v>
      </c>
      <c r="B10" s="80" t="s">
        <v>385</v>
      </c>
      <c r="C10" s="80"/>
      <c r="D10" s="80"/>
    </row>
    <row r="11" spans="1:9" x14ac:dyDescent="0.25">
      <c r="A11" s="81" t="s">
        <v>22</v>
      </c>
      <c r="B11" s="80" t="s">
        <v>267</v>
      </c>
      <c r="C11" s="80"/>
      <c r="D11" s="80"/>
    </row>
    <row r="12" spans="1:9" x14ac:dyDescent="0.25">
      <c r="A12" s="81" t="s">
        <v>262</v>
      </c>
      <c r="B12" s="80" t="s">
        <v>268</v>
      </c>
      <c r="C12" s="80"/>
      <c r="D12" s="80"/>
    </row>
    <row r="13" spans="1:9" x14ac:dyDescent="0.25">
      <c r="A13" s="81" t="s">
        <v>52</v>
      </c>
      <c r="B13" s="80">
        <v>0</v>
      </c>
      <c r="C13" s="80"/>
      <c r="D13" s="80"/>
    </row>
    <row r="14" spans="1:9" x14ac:dyDescent="0.25">
      <c r="A14" s="81" t="s">
        <v>17</v>
      </c>
      <c r="B14" s="80">
        <v>315</v>
      </c>
      <c r="C14" s="80"/>
      <c r="D14" s="80"/>
    </row>
    <row r="15" spans="1:9" x14ac:dyDescent="0.25">
      <c r="A15" s="81" t="s">
        <v>53</v>
      </c>
      <c r="B15" s="80" t="s">
        <v>386</v>
      </c>
      <c r="C15" s="80"/>
      <c r="D15" s="80"/>
    </row>
    <row r="16" spans="1:9" x14ac:dyDescent="0.25">
      <c r="A16" s="81" t="s">
        <v>54</v>
      </c>
      <c r="B16" s="80" t="s">
        <v>365</v>
      </c>
      <c r="C16" s="80"/>
      <c r="D16" s="80"/>
    </row>
    <row r="17" spans="1:4" x14ac:dyDescent="0.25">
      <c r="A17" s="81" t="s">
        <v>431</v>
      </c>
      <c r="B17" s="80"/>
      <c r="C17" s="80"/>
      <c r="D17" s="80"/>
    </row>
    <row r="18" spans="1:4" x14ac:dyDescent="0.25">
      <c r="A18" s="81" t="s">
        <v>18</v>
      </c>
      <c r="B18" s="82">
        <v>45107</v>
      </c>
      <c r="C18" s="80"/>
      <c r="D18" s="80"/>
    </row>
    <row r="19" spans="1:4" ht="25" x14ac:dyDescent="0.25">
      <c r="A19" s="81" t="s">
        <v>19</v>
      </c>
      <c r="B19" s="82">
        <v>45110</v>
      </c>
      <c r="C19" s="80"/>
      <c r="D19" s="80"/>
    </row>
    <row r="20" spans="1:4" x14ac:dyDescent="0.25">
      <c r="A20" s="81" t="s">
        <v>260</v>
      </c>
      <c r="B20" s="80" t="s">
        <v>276</v>
      </c>
      <c r="C20" s="80"/>
      <c r="D20" s="80"/>
    </row>
    <row r="21" spans="1:4" x14ac:dyDescent="0.25">
      <c r="A21" s="81" t="s">
        <v>851</v>
      </c>
      <c r="B21" s="80" t="s">
        <v>803</v>
      </c>
      <c r="C21" s="80"/>
      <c r="D21" s="80"/>
    </row>
    <row r="23" spans="1:4" x14ac:dyDescent="0.25">
      <c r="B23" s="88" t="str">
        <f>HYPERLINK("#'Factor List'!A1","Back to Factor List")</f>
        <v>Back to Factor List</v>
      </c>
    </row>
    <row r="24" spans="1:4" x14ac:dyDescent="0.25">
      <c r="B24" s="88" t="s">
        <v>797</v>
      </c>
    </row>
    <row r="26" spans="1:4" ht="39" x14ac:dyDescent="0.25">
      <c r="A26" s="79" t="s">
        <v>268</v>
      </c>
      <c r="B26" s="79" t="s">
        <v>271</v>
      </c>
      <c r="C26" s="79" t="s">
        <v>272</v>
      </c>
      <c r="D26" s="79" t="s">
        <v>383</v>
      </c>
    </row>
    <row r="27" spans="1:4" x14ac:dyDescent="0.25">
      <c r="A27" s="78">
        <v>0</v>
      </c>
      <c r="B27" s="126">
        <v>0</v>
      </c>
      <c r="C27" s="126">
        <v>0</v>
      </c>
      <c r="D27" s="126">
        <v>0</v>
      </c>
    </row>
    <row r="28" spans="1:4" x14ac:dyDescent="0.25">
      <c r="A28" s="78">
        <v>1</v>
      </c>
      <c r="B28" s="126">
        <v>4.9000000000000004</v>
      </c>
      <c r="C28" s="126">
        <v>4.9000000000000004</v>
      </c>
      <c r="D28" s="126">
        <v>1.7</v>
      </c>
    </row>
    <row r="29" spans="1:4" x14ac:dyDescent="0.25">
      <c r="A29" s="78">
        <v>2</v>
      </c>
      <c r="B29" s="126">
        <v>9.3000000000000007</v>
      </c>
      <c r="C29" s="126">
        <v>9.3000000000000007</v>
      </c>
      <c r="D29" s="126">
        <v>3.3</v>
      </c>
    </row>
    <row r="30" spans="1:4" x14ac:dyDescent="0.25">
      <c r="A30" s="78">
        <v>3</v>
      </c>
      <c r="B30" s="126">
        <v>13.5</v>
      </c>
      <c r="C30" s="126">
        <v>13.5</v>
      </c>
      <c r="D30" s="126">
        <v>4.9000000000000004</v>
      </c>
    </row>
    <row r="31" spans="1:4" x14ac:dyDescent="0.25">
      <c r="A31" s="78">
        <v>4</v>
      </c>
      <c r="B31" s="126">
        <v>17.399999999999999</v>
      </c>
      <c r="C31" s="126">
        <v>17.399999999999999</v>
      </c>
      <c r="D31" s="126">
        <v>6.5</v>
      </c>
    </row>
    <row r="32" spans="1:4" x14ac:dyDescent="0.25">
      <c r="A32" s="78">
        <v>5</v>
      </c>
      <c r="B32" s="126">
        <v>20.9</v>
      </c>
      <c r="C32" s="126">
        <v>20.9</v>
      </c>
      <c r="D32" s="126">
        <v>8.1</v>
      </c>
    </row>
    <row r="33" spans="1:4" x14ac:dyDescent="0.25">
      <c r="A33" s="78">
        <v>6</v>
      </c>
      <c r="B33" s="126">
        <v>24.3</v>
      </c>
      <c r="C33" s="126">
        <v>24.3</v>
      </c>
      <c r="D33" s="126">
        <v>9.6</v>
      </c>
    </row>
    <row r="34" spans="1:4" x14ac:dyDescent="0.25">
      <c r="A34" s="78">
        <v>7</v>
      </c>
      <c r="B34" s="126">
        <v>27.4</v>
      </c>
      <c r="C34" s="126">
        <v>27.4</v>
      </c>
      <c r="D34" s="126">
        <v>11.1</v>
      </c>
    </row>
    <row r="35" spans="1:4" x14ac:dyDescent="0.25">
      <c r="A35" s="78">
        <v>8</v>
      </c>
      <c r="B35" s="126">
        <v>30.3</v>
      </c>
      <c r="C35" s="126">
        <v>30.3</v>
      </c>
      <c r="D35" s="126">
        <v>12.6</v>
      </c>
    </row>
    <row r="36" spans="1:4" x14ac:dyDescent="0.25">
      <c r="A36" s="78">
        <v>9</v>
      </c>
      <c r="B36" s="126">
        <v>33</v>
      </c>
      <c r="C36" s="126">
        <v>33</v>
      </c>
      <c r="D36" s="126">
        <v>14.1</v>
      </c>
    </row>
    <row r="37" spans="1:4" x14ac:dyDescent="0.25">
      <c r="A37" s="78">
        <v>10</v>
      </c>
      <c r="B37" s="126">
        <v>35.6</v>
      </c>
      <c r="C37" s="126">
        <v>35.6</v>
      </c>
      <c r="D37" s="126">
        <v>15.5</v>
      </c>
    </row>
  </sheetData>
  <sheetProtection algorithmName="SHA-512" hashValue="ubbkSJS66Op2RyY3XNWbyI0QDQQpCiijr3f6KEIHR+lOk74jovlkMIWbiieqNyQyoDHGxmX+h3vNNEKZ6JG9lw==" saltValue="KJrRdcoKKyXjo9TYy+pSSg==" spinCount="100000" sheet="1" objects="1" scenarios="1"/>
  <conditionalFormatting sqref="A26:A37">
    <cfRule type="expression" dxfId="659" priority="3" stopIfTrue="1">
      <formula>MOD(ROW(),2)=0</formula>
    </cfRule>
    <cfRule type="expression" dxfId="658" priority="4" stopIfTrue="1">
      <formula>MOD(ROW(),2)&lt;&gt;0</formula>
    </cfRule>
  </conditionalFormatting>
  <conditionalFormatting sqref="B26:D37">
    <cfRule type="expression" dxfId="657" priority="5" stopIfTrue="1">
      <formula>MOD(ROW(),2)=0</formula>
    </cfRule>
    <cfRule type="expression" dxfId="656" priority="6" stopIfTrue="1">
      <formula>MOD(ROW(),2)&lt;&gt;0</formula>
    </cfRule>
  </conditionalFormatting>
  <conditionalFormatting sqref="A6:A21">
    <cfRule type="expression" dxfId="655" priority="7" stopIfTrue="1">
      <formula>MOD(ROW(),2)=0</formula>
    </cfRule>
    <cfRule type="expression" dxfId="654" priority="8" stopIfTrue="1">
      <formula>MOD(ROW(),2)&lt;&gt;0</formula>
    </cfRule>
  </conditionalFormatting>
  <conditionalFormatting sqref="B6:D18 C19:D19 B20:D21">
    <cfRule type="expression" dxfId="653" priority="9" stopIfTrue="1">
      <formula>MOD(ROW(),2)=0</formula>
    </cfRule>
    <cfRule type="expression" dxfId="652" priority="10" stopIfTrue="1">
      <formula>MOD(ROW(),2)&lt;&gt;0</formula>
    </cfRule>
  </conditionalFormatting>
  <conditionalFormatting sqref="B19">
    <cfRule type="expression" dxfId="651" priority="1" stopIfTrue="1">
      <formula>MOD(ROW(),2)=0</formula>
    </cfRule>
    <cfRule type="expression" dxfId="650" priority="2" stopIfTrue="1">
      <formula>MOD(ROW(),2)&lt;&gt;0</formula>
    </cfRule>
  </conditionalFormatting>
  <hyperlinks>
    <hyperlink ref="B24" location="Assumptions!A1" display="Assumptions" xr:uid="{F9C458C8-E3B9-4140-877A-66290F9C339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5"/>
  <dimension ref="A1:I76"/>
  <sheetViews>
    <sheetView showGridLines="0" zoomScale="85" zoomScaleNormal="85" workbookViewId="0">
      <selection activeCell="B17" sqref="B17"/>
    </sheetView>
  </sheetViews>
  <sheetFormatPr defaultRowHeight="12.5" x14ac:dyDescent="0.25"/>
  <cols>
    <col min="1" max="1" width="27.54296875" customWidth="1"/>
    <col min="2" max="2" width="18" customWidth="1"/>
    <col min="3" max="3" width="18.453125" customWidth="1"/>
    <col min="4" max="4" width="18.54296875" customWidth="1"/>
  </cols>
  <sheetData>
    <row r="1" spans="1:9" ht="20" x14ac:dyDescent="0.4">
      <c r="A1" s="4" t="s">
        <v>4</v>
      </c>
      <c r="B1" s="10"/>
      <c r="C1" s="10"/>
      <c r="D1" s="10"/>
      <c r="E1" s="10"/>
      <c r="F1" s="10"/>
      <c r="G1" s="10"/>
      <c r="H1" s="10"/>
      <c r="I1" s="10"/>
    </row>
    <row r="2" spans="1:9" ht="15.5" x14ac:dyDescent="0.35">
      <c r="A2" s="11" t="s">
        <v>378</v>
      </c>
      <c r="B2" s="9"/>
      <c r="C2" s="9"/>
      <c r="D2" s="9"/>
      <c r="E2" s="9"/>
      <c r="F2" s="9"/>
      <c r="G2" s="9"/>
      <c r="H2" s="9"/>
      <c r="I2" s="9"/>
    </row>
    <row r="3" spans="1:9" ht="15.5" x14ac:dyDescent="0.35">
      <c r="A3" s="6" t="s">
        <v>387</v>
      </c>
      <c r="B3" s="9"/>
      <c r="C3" s="9"/>
      <c r="D3" s="9"/>
      <c r="E3" s="9"/>
      <c r="F3" s="9"/>
      <c r="G3" s="9"/>
      <c r="H3" s="9"/>
      <c r="I3" s="9"/>
    </row>
    <row r="4" spans="1:9" x14ac:dyDescent="0.25">
      <c r="A4" s="7"/>
    </row>
    <row r="6" spans="1:9" ht="13" x14ac:dyDescent="0.3">
      <c r="A6" s="72" t="s">
        <v>23</v>
      </c>
      <c r="B6" s="74" t="s">
        <v>25</v>
      </c>
      <c r="C6" s="74"/>
      <c r="D6" s="74"/>
    </row>
    <row r="7" spans="1:9" x14ac:dyDescent="0.25">
      <c r="A7" s="73" t="s">
        <v>275</v>
      </c>
      <c r="B7" s="75" t="s">
        <v>48</v>
      </c>
      <c r="C7" s="75"/>
      <c r="D7" s="75"/>
    </row>
    <row r="8" spans="1:9" x14ac:dyDescent="0.25">
      <c r="A8" s="73" t="s">
        <v>49</v>
      </c>
      <c r="B8" s="75" t="s">
        <v>429</v>
      </c>
      <c r="C8" s="75"/>
      <c r="D8" s="75"/>
    </row>
    <row r="9" spans="1:9" x14ac:dyDescent="0.25">
      <c r="A9" s="73" t="s">
        <v>16</v>
      </c>
      <c r="B9" s="75" t="s">
        <v>380</v>
      </c>
      <c r="C9" s="75"/>
      <c r="D9" s="75"/>
    </row>
    <row r="10" spans="1:9" ht="37.5" x14ac:dyDescent="0.25">
      <c r="A10" s="73" t="s">
        <v>2</v>
      </c>
      <c r="B10" s="75" t="s">
        <v>388</v>
      </c>
      <c r="C10" s="75"/>
      <c r="D10" s="75"/>
    </row>
    <row r="11" spans="1:9" x14ac:dyDescent="0.25">
      <c r="A11" s="73" t="s">
        <v>22</v>
      </c>
      <c r="B11" s="75" t="s">
        <v>267</v>
      </c>
      <c r="C11" s="75"/>
      <c r="D11" s="75"/>
    </row>
    <row r="12" spans="1:9" x14ac:dyDescent="0.25">
      <c r="A12" s="73" t="s">
        <v>262</v>
      </c>
      <c r="B12" s="75" t="s">
        <v>268</v>
      </c>
      <c r="C12" s="75"/>
      <c r="D12" s="75"/>
    </row>
    <row r="13" spans="1:9" x14ac:dyDescent="0.25">
      <c r="A13" s="73" t="s">
        <v>52</v>
      </c>
      <c r="B13" s="75">
        <v>0</v>
      </c>
      <c r="C13" s="75"/>
      <c r="D13" s="75"/>
    </row>
    <row r="14" spans="1:9" x14ac:dyDescent="0.25">
      <c r="A14" s="73" t="s">
        <v>17</v>
      </c>
      <c r="B14" s="75">
        <v>316</v>
      </c>
      <c r="C14" s="75"/>
      <c r="D14" s="75"/>
    </row>
    <row r="15" spans="1:9" x14ac:dyDescent="0.25">
      <c r="A15" s="73" t="s">
        <v>53</v>
      </c>
      <c r="B15" s="75" t="s">
        <v>389</v>
      </c>
      <c r="C15" s="75"/>
      <c r="D15" s="75"/>
    </row>
    <row r="16" spans="1:9" x14ac:dyDescent="0.25">
      <c r="A16" s="73" t="s">
        <v>54</v>
      </c>
      <c r="B16" s="75" t="s">
        <v>358</v>
      </c>
      <c r="C16" s="75"/>
      <c r="D16" s="75"/>
    </row>
    <row r="17" spans="1:4" x14ac:dyDescent="0.25">
      <c r="A17" s="73" t="s">
        <v>431</v>
      </c>
      <c r="B17" s="75"/>
      <c r="C17" s="75"/>
      <c r="D17" s="75"/>
    </row>
    <row r="18" spans="1:4" x14ac:dyDescent="0.25">
      <c r="A18" s="73" t="s">
        <v>18</v>
      </c>
      <c r="B18" s="76">
        <v>45071</v>
      </c>
      <c r="C18" s="75"/>
      <c r="D18" s="75"/>
    </row>
    <row r="19" spans="1:4" ht="25" x14ac:dyDescent="0.25">
      <c r="A19" s="73" t="s">
        <v>19</v>
      </c>
      <c r="B19" s="76">
        <v>45078</v>
      </c>
      <c r="C19" s="75"/>
      <c r="D19" s="75"/>
    </row>
    <row r="20" spans="1:4" x14ac:dyDescent="0.25">
      <c r="A20" s="73" t="s">
        <v>260</v>
      </c>
      <c r="B20" s="75" t="s">
        <v>276</v>
      </c>
      <c r="C20" s="75"/>
      <c r="D20" s="75"/>
    </row>
    <row r="21" spans="1:4" x14ac:dyDescent="0.25">
      <c r="A21" s="73" t="s">
        <v>851</v>
      </c>
      <c r="B21" s="75" t="s">
        <v>803</v>
      </c>
      <c r="C21" s="75"/>
      <c r="D21" s="75"/>
    </row>
    <row r="22" spans="1:4" x14ac:dyDescent="0.25">
      <c r="A22" s="88"/>
      <c r="C22" s="44"/>
      <c r="D22" s="44"/>
    </row>
    <row r="23" spans="1:4" x14ac:dyDescent="0.25">
      <c r="A23" s="44"/>
      <c r="B23" s="88" t="str">
        <f>HYPERLINK("#'Factor List'!A1","Back to Factor List")</f>
        <v>Back to Factor List</v>
      </c>
      <c r="C23" s="44"/>
      <c r="D23" s="44"/>
    </row>
    <row r="24" spans="1:4" x14ac:dyDescent="0.25">
      <c r="A24" s="44"/>
      <c r="B24" s="88" t="s">
        <v>797</v>
      </c>
      <c r="C24" s="44"/>
      <c r="D24" s="44"/>
    </row>
    <row r="25" spans="1:4" x14ac:dyDescent="0.25">
      <c r="A25" s="44"/>
      <c r="B25" s="44"/>
      <c r="C25" s="44"/>
      <c r="D25" s="44"/>
    </row>
    <row r="26" spans="1:4" ht="39" x14ac:dyDescent="0.25">
      <c r="A26" s="96" t="s">
        <v>268</v>
      </c>
      <c r="B26" s="96" t="s">
        <v>271</v>
      </c>
      <c r="C26" s="96" t="s">
        <v>272</v>
      </c>
      <c r="D26" s="96" t="s">
        <v>383</v>
      </c>
    </row>
    <row r="27" spans="1:4" x14ac:dyDescent="0.25">
      <c r="A27" s="97">
        <v>0</v>
      </c>
      <c r="B27" s="107">
        <v>0</v>
      </c>
      <c r="C27" s="107">
        <v>0</v>
      </c>
      <c r="D27" s="107">
        <v>0</v>
      </c>
    </row>
    <row r="28" spans="1:4" x14ac:dyDescent="0.25">
      <c r="A28" s="97">
        <v>1</v>
      </c>
      <c r="B28" s="107">
        <v>5.6</v>
      </c>
      <c r="C28" s="107">
        <v>5.6</v>
      </c>
      <c r="D28" s="107">
        <v>1.7</v>
      </c>
    </row>
    <row r="29" spans="1:4" x14ac:dyDescent="0.25">
      <c r="A29" s="97">
        <v>2</v>
      </c>
      <c r="B29" s="107">
        <v>10.8</v>
      </c>
      <c r="C29" s="107">
        <v>10.8</v>
      </c>
      <c r="D29" s="107">
        <v>3.3</v>
      </c>
    </row>
    <row r="30" spans="1:4" x14ac:dyDescent="0.25">
      <c r="A30" s="97">
        <v>3</v>
      </c>
      <c r="B30" s="107">
        <v>15.5</v>
      </c>
      <c r="C30" s="107">
        <v>15.5</v>
      </c>
      <c r="D30" s="107">
        <v>4.9000000000000004</v>
      </c>
    </row>
    <row r="31" spans="1:4" x14ac:dyDescent="0.25">
      <c r="A31" s="97">
        <v>4</v>
      </c>
      <c r="B31" s="107">
        <v>19.899999999999999</v>
      </c>
      <c r="C31" s="107">
        <v>19.899999999999999</v>
      </c>
      <c r="D31" s="107">
        <v>6.5</v>
      </c>
    </row>
    <row r="32" spans="1:4" x14ac:dyDescent="0.25">
      <c r="A32" s="97">
        <v>5</v>
      </c>
      <c r="B32" s="107">
        <v>23.9</v>
      </c>
      <c r="C32" s="107">
        <v>23.9</v>
      </c>
      <c r="D32" s="107">
        <v>8.1</v>
      </c>
    </row>
    <row r="33" spans="1:4" x14ac:dyDescent="0.25">
      <c r="A33" s="97">
        <v>6</v>
      </c>
      <c r="B33" s="107">
        <v>27.7</v>
      </c>
      <c r="C33" s="107">
        <v>27.7</v>
      </c>
      <c r="D33" s="107">
        <v>9.6</v>
      </c>
    </row>
    <row r="34" spans="1:4" x14ac:dyDescent="0.25">
      <c r="A34" s="97">
        <v>7</v>
      </c>
      <c r="B34" s="107">
        <v>31.1</v>
      </c>
      <c r="C34" s="107">
        <v>31.1</v>
      </c>
      <c r="D34" s="107">
        <v>11.1</v>
      </c>
    </row>
    <row r="35" spans="1:4" x14ac:dyDescent="0.25">
      <c r="A35" s="97">
        <v>8</v>
      </c>
      <c r="B35" s="107">
        <v>34.299999999999997</v>
      </c>
      <c r="C35" s="107">
        <v>34.299999999999997</v>
      </c>
      <c r="D35" s="107">
        <v>12.6</v>
      </c>
    </row>
    <row r="36" spans="1:4" x14ac:dyDescent="0.25">
      <c r="A36" s="97">
        <v>9</v>
      </c>
      <c r="B36" s="107">
        <v>37.299999999999997</v>
      </c>
      <c r="C36" s="107">
        <v>37.299999999999997</v>
      </c>
      <c r="D36" s="107">
        <v>14.1</v>
      </c>
    </row>
    <row r="37" spans="1:4" x14ac:dyDescent="0.25">
      <c r="A37" s="97">
        <v>10</v>
      </c>
      <c r="B37" s="107">
        <v>40.200000000000003</v>
      </c>
      <c r="C37" s="107">
        <v>40.200000000000003</v>
      </c>
      <c r="D37" s="107">
        <v>15.5</v>
      </c>
    </row>
    <row r="38" spans="1:4" x14ac:dyDescent="0.25">
      <c r="A38" s="97">
        <v>11</v>
      </c>
      <c r="B38" s="107">
        <v>42.8</v>
      </c>
      <c r="C38" s="107">
        <v>42.8</v>
      </c>
      <c r="D38" s="107">
        <v>16.899999999999999</v>
      </c>
    </row>
    <row r="39" spans="1:4" x14ac:dyDescent="0.25">
      <c r="A39" s="97">
        <v>12</v>
      </c>
      <c r="B39" s="107">
        <v>45.2</v>
      </c>
      <c r="C39" s="107">
        <v>45.2</v>
      </c>
      <c r="D39" s="107">
        <v>18.3</v>
      </c>
    </row>
    <row r="40" spans="1:4" x14ac:dyDescent="0.25">
      <c r="A40" s="97">
        <v>13</v>
      </c>
      <c r="B40" s="107">
        <v>47.5</v>
      </c>
      <c r="C40" s="107">
        <v>47.5</v>
      </c>
      <c r="D40" s="107">
        <v>19.7</v>
      </c>
    </row>
    <row r="41" spans="1:4" x14ac:dyDescent="0.25">
      <c r="A41" s="97">
        <v>14</v>
      </c>
      <c r="B41" s="107">
        <v>49.7</v>
      </c>
      <c r="C41" s="107">
        <v>49.7</v>
      </c>
      <c r="D41" s="107">
        <v>21</v>
      </c>
    </row>
    <row r="42" spans="1:4" x14ac:dyDescent="0.25">
      <c r="A42" s="97">
        <v>15</v>
      </c>
      <c r="B42" s="107">
        <v>51.7</v>
      </c>
      <c r="C42" s="107">
        <v>51.7</v>
      </c>
      <c r="D42" s="107">
        <v>22.3</v>
      </c>
    </row>
    <row r="43" spans="1:4" x14ac:dyDescent="0.25">
      <c r="A43" s="97">
        <v>16</v>
      </c>
      <c r="B43" s="107">
        <v>53.6</v>
      </c>
      <c r="C43" s="107">
        <v>53.6</v>
      </c>
      <c r="D43" s="107">
        <v>23.6</v>
      </c>
    </row>
    <row r="44" spans="1:4" x14ac:dyDescent="0.25">
      <c r="A44" s="97">
        <v>17</v>
      </c>
      <c r="B44" s="107">
        <v>55.4</v>
      </c>
      <c r="C44" s="107">
        <v>55.4</v>
      </c>
      <c r="D44" s="107">
        <v>24.9</v>
      </c>
    </row>
    <row r="45" spans="1:4" x14ac:dyDescent="0.25">
      <c r="A45" s="97">
        <v>18</v>
      </c>
      <c r="B45" s="107">
        <v>57.2</v>
      </c>
      <c r="C45" s="107">
        <v>57.2</v>
      </c>
      <c r="D45" s="107">
        <v>26.2</v>
      </c>
    </row>
    <row r="46" spans="1:4" x14ac:dyDescent="0.25">
      <c r="A46" s="97">
        <v>19</v>
      </c>
      <c r="B46" s="107">
        <v>58.8</v>
      </c>
      <c r="C46" s="107">
        <v>58.8</v>
      </c>
      <c r="D46" s="107">
        <v>27.4</v>
      </c>
    </row>
    <row r="47" spans="1:4" x14ac:dyDescent="0.25">
      <c r="A47" s="97">
        <v>20</v>
      </c>
      <c r="B47" s="107">
        <v>60.3</v>
      </c>
      <c r="C47" s="107">
        <v>60.3</v>
      </c>
      <c r="D47" s="107">
        <v>28.6</v>
      </c>
    </row>
    <row r="48" spans="1:4" x14ac:dyDescent="0.25">
      <c r="A48" s="97">
        <v>21</v>
      </c>
      <c r="B48" s="107">
        <v>61.8</v>
      </c>
      <c r="C48" s="107">
        <v>61.8</v>
      </c>
      <c r="D48" s="107">
        <v>29.8</v>
      </c>
    </row>
    <row r="49" spans="1:4" x14ac:dyDescent="0.25">
      <c r="A49" s="97">
        <v>22</v>
      </c>
      <c r="B49" s="107">
        <v>63.1</v>
      </c>
      <c r="C49" s="107">
        <v>63.1</v>
      </c>
      <c r="D49" s="107">
        <v>31</v>
      </c>
    </row>
    <row r="50" spans="1:4" x14ac:dyDescent="0.25">
      <c r="A50" s="97">
        <v>23</v>
      </c>
      <c r="B50" s="107">
        <v>64.400000000000006</v>
      </c>
      <c r="C50" s="107">
        <v>64.400000000000006</v>
      </c>
      <c r="D50" s="107">
        <v>32.1</v>
      </c>
    </row>
    <row r="51" spans="1:4" x14ac:dyDescent="0.25">
      <c r="A51" s="97">
        <v>24</v>
      </c>
      <c r="B51" s="107">
        <v>65.7</v>
      </c>
      <c r="C51" s="107">
        <v>65.7</v>
      </c>
      <c r="D51" s="107">
        <v>33.299999999999997</v>
      </c>
    </row>
    <row r="52" spans="1:4" x14ac:dyDescent="0.25">
      <c r="A52" s="97">
        <v>25</v>
      </c>
      <c r="B52" s="107">
        <v>66.8</v>
      </c>
      <c r="C52" s="107">
        <v>66.8</v>
      </c>
      <c r="D52" s="107">
        <v>34.4</v>
      </c>
    </row>
    <row r="53" spans="1:4" x14ac:dyDescent="0.25">
      <c r="A53" s="97">
        <v>26</v>
      </c>
      <c r="B53" s="107">
        <v>68</v>
      </c>
      <c r="C53" s="107">
        <v>68</v>
      </c>
      <c r="D53" s="107">
        <v>35.5</v>
      </c>
    </row>
    <row r="54" spans="1:4" x14ac:dyDescent="0.25">
      <c r="A54" s="97">
        <v>27</v>
      </c>
      <c r="B54" s="107">
        <v>69</v>
      </c>
      <c r="C54" s="107">
        <v>69</v>
      </c>
      <c r="D54" s="107">
        <v>36.6</v>
      </c>
    </row>
    <row r="55" spans="1:4" x14ac:dyDescent="0.25">
      <c r="A55" s="97">
        <v>28</v>
      </c>
      <c r="B55" s="107">
        <v>70.099999999999994</v>
      </c>
      <c r="C55" s="107">
        <v>70.099999999999994</v>
      </c>
      <c r="D55" s="107">
        <v>37.6</v>
      </c>
    </row>
    <row r="56" spans="1:4" x14ac:dyDescent="0.25">
      <c r="A56" s="97">
        <v>29</v>
      </c>
      <c r="B56" s="107">
        <v>71</v>
      </c>
      <c r="C56" s="107">
        <v>71</v>
      </c>
      <c r="D56" s="107">
        <v>38.700000000000003</v>
      </c>
    </row>
    <row r="57" spans="1:4" x14ac:dyDescent="0.25">
      <c r="A57" s="97">
        <v>30</v>
      </c>
      <c r="B57" s="107">
        <v>72</v>
      </c>
      <c r="C57" s="107">
        <v>72</v>
      </c>
      <c r="D57" s="107">
        <v>39.700000000000003</v>
      </c>
    </row>
    <row r="58" spans="1:4" x14ac:dyDescent="0.25">
      <c r="A58" s="97">
        <v>31</v>
      </c>
      <c r="B58" s="107">
        <v>72.900000000000006</v>
      </c>
      <c r="C58" s="107">
        <v>72.900000000000006</v>
      </c>
      <c r="D58" s="107">
        <v>40.700000000000003</v>
      </c>
    </row>
    <row r="59" spans="1:4" x14ac:dyDescent="0.25">
      <c r="A59" s="97">
        <v>32</v>
      </c>
      <c r="B59" s="107">
        <v>73.7</v>
      </c>
      <c r="C59" s="107">
        <v>73.7</v>
      </c>
      <c r="D59" s="107">
        <v>41.7</v>
      </c>
    </row>
    <row r="60" spans="1:4" x14ac:dyDescent="0.25">
      <c r="A60" s="97">
        <v>33</v>
      </c>
      <c r="B60" s="107">
        <v>74.5</v>
      </c>
      <c r="C60" s="107">
        <v>74.5</v>
      </c>
      <c r="D60" s="107">
        <v>42.7</v>
      </c>
    </row>
    <row r="61" spans="1:4" x14ac:dyDescent="0.25">
      <c r="A61" s="97">
        <v>34</v>
      </c>
      <c r="B61" s="107">
        <v>75.3</v>
      </c>
      <c r="C61" s="107">
        <v>75.3</v>
      </c>
      <c r="D61" s="107">
        <v>43.6</v>
      </c>
    </row>
    <row r="62" spans="1:4" x14ac:dyDescent="0.25">
      <c r="A62" s="97">
        <v>35</v>
      </c>
      <c r="B62" s="107">
        <v>76.099999999999994</v>
      </c>
      <c r="C62" s="107">
        <v>76.099999999999994</v>
      </c>
      <c r="D62" s="107">
        <v>44.6</v>
      </c>
    </row>
    <row r="63" spans="1:4" x14ac:dyDescent="0.25">
      <c r="A63" s="97">
        <v>36</v>
      </c>
      <c r="B63" s="107">
        <v>76.8</v>
      </c>
      <c r="C63" s="107">
        <v>76.8</v>
      </c>
      <c r="D63" s="107">
        <v>45.5</v>
      </c>
    </row>
    <row r="64" spans="1:4" x14ac:dyDescent="0.25">
      <c r="A64" s="97">
        <v>37</v>
      </c>
      <c r="B64" s="107">
        <v>77.5</v>
      </c>
      <c r="C64" s="107">
        <v>77.5</v>
      </c>
      <c r="D64" s="107">
        <v>46.4</v>
      </c>
    </row>
    <row r="65" spans="1:4" x14ac:dyDescent="0.25">
      <c r="A65" s="97">
        <v>38</v>
      </c>
      <c r="B65" s="107">
        <v>78.099999999999994</v>
      </c>
      <c r="C65" s="107">
        <v>78.099999999999994</v>
      </c>
      <c r="D65" s="107">
        <v>47.3</v>
      </c>
    </row>
    <row r="66" spans="1:4" x14ac:dyDescent="0.25">
      <c r="A66" s="97">
        <v>39</v>
      </c>
      <c r="B66" s="107">
        <v>78.8</v>
      </c>
      <c r="C66" s="107">
        <v>78.8</v>
      </c>
      <c r="D66" s="107">
        <v>48.2</v>
      </c>
    </row>
    <row r="67" spans="1:4" x14ac:dyDescent="0.25">
      <c r="A67" s="97">
        <v>40</v>
      </c>
      <c r="B67" s="107">
        <v>79.400000000000006</v>
      </c>
      <c r="C67" s="107">
        <v>79.400000000000006</v>
      </c>
      <c r="D67" s="107">
        <v>49</v>
      </c>
    </row>
    <row r="68" spans="1:4" x14ac:dyDescent="0.25">
      <c r="A68" s="97">
        <v>41</v>
      </c>
      <c r="B68" s="107">
        <v>79.900000000000006</v>
      </c>
      <c r="C68" s="107">
        <v>79.900000000000006</v>
      </c>
      <c r="D68" s="107">
        <v>49.9</v>
      </c>
    </row>
    <row r="69" spans="1:4" x14ac:dyDescent="0.25">
      <c r="A69" s="97">
        <v>42</v>
      </c>
      <c r="B69" s="107">
        <v>80.5</v>
      </c>
      <c r="C69" s="107">
        <v>80.5</v>
      </c>
      <c r="D69" s="107">
        <v>50.7</v>
      </c>
    </row>
    <row r="70" spans="1:4" x14ac:dyDescent="0.25">
      <c r="A70" s="97">
        <v>43</v>
      </c>
      <c r="B70" s="107">
        <v>81</v>
      </c>
      <c r="C70" s="107">
        <v>81</v>
      </c>
      <c r="D70" s="107">
        <v>51.6</v>
      </c>
    </row>
    <row r="71" spans="1:4" x14ac:dyDescent="0.25">
      <c r="A71" s="97">
        <v>44</v>
      </c>
      <c r="B71" s="107">
        <v>81.5</v>
      </c>
      <c r="C71" s="107">
        <v>81.5</v>
      </c>
      <c r="D71" s="107">
        <v>52.4</v>
      </c>
    </row>
    <row r="72" spans="1:4" x14ac:dyDescent="0.25">
      <c r="A72" s="97">
        <v>45</v>
      </c>
      <c r="B72" s="107">
        <v>82</v>
      </c>
      <c r="C72" s="107">
        <v>82</v>
      </c>
      <c r="D72" s="107">
        <v>53.2</v>
      </c>
    </row>
    <row r="73" spans="1:4" x14ac:dyDescent="0.25">
      <c r="A73" s="97">
        <v>46</v>
      </c>
      <c r="B73" s="107">
        <v>82.5</v>
      </c>
      <c r="C73" s="107">
        <v>82.5</v>
      </c>
      <c r="D73" s="107">
        <v>53.9</v>
      </c>
    </row>
    <row r="74" spans="1:4" x14ac:dyDescent="0.25">
      <c r="A74" s="97">
        <v>47</v>
      </c>
      <c r="B74" s="107">
        <v>83</v>
      </c>
      <c r="C74" s="107">
        <v>83</v>
      </c>
      <c r="D74" s="107">
        <v>54.7</v>
      </c>
    </row>
    <row r="75" spans="1:4" x14ac:dyDescent="0.25">
      <c r="A75" s="97">
        <v>48</v>
      </c>
      <c r="B75" s="107">
        <v>83.4</v>
      </c>
      <c r="C75" s="107">
        <v>83.4</v>
      </c>
      <c r="D75" s="107">
        <v>55.5</v>
      </c>
    </row>
    <row r="76" spans="1:4" x14ac:dyDescent="0.25">
      <c r="A76" s="97">
        <v>49</v>
      </c>
      <c r="B76" s="107">
        <v>83.8</v>
      </c>
      <c r="C76" s="107">
        <v>83.8</v>
      </c>
      <c r="D76" s="107">
        <v>56.2</v>
      </c>
    </row>
  </sheetData>
  <sheetProtection algorithmName="SHA-512" hashValue="VyqPgeL8r1UKZlIJEU3LlKF5ElexrZwlKa2B2lWtuoZ3KqCQBSJMaxMCqahTPWJEorcT+vbFGeGPNowWseCDQg==" saltValue="giDhGyyngKBx61/RjaFMSA==" spinCount="100000" sheet="1" objects="1" scenarios="1"/>
  <conditionalFormatting sqref="A6:A21">
    <cfRule type="expression" dxfId="649" priority="21" stopIfTrue="1">
      <formula>MOD(ROW(),2)=0</formula>
    </cfRule>
    <cfRule type="expression" dxfId="648" priority="22" stopIfTrue="1">
      <formula>MOD(ROW(),2)&lt;&gt;0</formula>
    </cfRule>
  </conditionalFormatting>
  <conditionalFormatting sqref="B6:D17 C18:D21">
    <cfRule type="expression" dxfId="647" priority="23" stopIfTrue="1">
      <formula>MOD(ROW(),2)=0</formula>
    </cfRule>
    <cfRule type="expression" dxfId="646" priority="24" stopIfTrue="1">
      <formula>MOD(ROW(),2)&lt;&gt;0</formula>
    </cfRule>
  </conditionalFormatting>
  <conditionalFormatting sqref="A26:A76">
    <cfRule type="expression" dxfId="645" priority="3" stopIfTrue="1">
      <formula>MOD(ROW(),2)=0</formula>
    </cfRule>
    <cfRule type="expression" dxfId="644" priority="4" stopIfTrue="1">
      <formula>MOD(ROW(),2)&lt;&gt;0</formula>
    </cfRule>
  </conditionalFormatting>
  <conditionalFormatting sqref="B26:D76">
    <cfRule type="expression" dxfId="643" priority="5" stopIfTrue="1">
      <formula>MOD(ROW(),2)=0</formula>
    </cfRule>
    <cfRule type="expression" dxfId="642" priority="6" stopIfTrue="1">
      <formula>MOD(ROW(),2)&lt;&gt;0</formula>
    </cfRule>
  </conditionalFormatting>
  <conditionalFormatting sqref="B18:B21">
    <cfRule type="expression" dxfId="641" priority="1" stopIfTrue="1">
      <formula>MOD(ROW(),2)=0</formula>
    </cfRule>
    <cfRule type="expression" dxfId="640" priority="2" stopIfTrue="1">
      <formula>MOD(ROW(),2)&lt;&gt;0</formula>
    </cfRule>
  </conditionalFormatting>
  <hyperlinks>
    <hyperlink ref="B24" location="Assumptions!A1" display="Assumptions" xr:uid="{37C12402-AA5D-4EFC-B022-28E2F457D3E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ED8B-F4EF-4898-8356-CEAE3E9E2E41}">
  <sheetPr codeName="Sheet86"/>
  <dimension ref="A1:I40"/>
  <sheetViews>
    <sheetView showGridLines="0" zoomScale="85" zoomScaleNormal="85" workbookViewId="0">
      <selection activeCell="B17" sqref="B17"/>
    </sheetView>
  </sheetViews>
  <sheetFormatPr defaultColWidth="8.54296875" defaultRowHeight="12.5" x14ac:dyDescent="0.25"/>
  <cols>
    <col min="1" max="1" width="28" style="27" customWidth="1"/>
    <col min="2" max="4" width="18.54296875" style="27" customWidth="1"/>
    <col min="5" max="16384" width="8.54296875" style="27"/>
  </cols>
  <sheetData>
    <row r="1" spans="1:9" ht="20" x14ac:dyDescent="0.4">
      <c r="A1" s="39" t="s">
        <v>4</v>
      </c>
      <c r="B1" s="40"/>
      <c r="C1" s="40"/>
      <c r="D1" s="40"/>
      <c r="E1" s="40"/>
      <c r="F1" s="40"/>
      <c r="G1" s="40"/>
      <c r="H1" s="40"/>
      <c r="I1" s="40"/>
    </row>
    <row r="2" spans="1:9" ht="15.5" x14ac:dyDescent="0.35">
      <c r="A2" s="109" t="s">
        <v>378</v>
      </c>
      <c r="B2" s="42"/>
      <c r="C2" s="42"/>
      <c r="D2" s="42"/>
      <c r="E2" s="42"/>
      <c r="F2" s="42"/>
      <c r="G2" s="42"/>
      <c r="H2" s="42"/>
      <c r="I2" s="42"/>
    </row>
    <row r="3" spans="1:9" ht="15.5" x14ac:dyDescent="0.35">
      <c r="A3" s="43" t="s">
        <v>390</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380</v>
      </c>
      <c r="C9" s="80"/>
      <c r="D9" s="80"/>
    </row>
    <row r="10" spans="1:9" ht="37.5" x14ac:dyDescent="0.25">
      <c r="A10" s="81" t="s">
        <v>2</v>
      </c>
      <c r="B10" s="80" t="s">
        <v>391</v>
      </c>
      <c r="C10" s="80"/>
      <c r="D10" s="80"/>
    </row>
    <row r="11" spans="1:9" x14ac:dyDescent="0.25">
      <c r="A11" s="81" t="s">
        <v>22</v>
      </c>
      <c r="B11" s="80" t="s">
        <v>267</v>
      </c>
      <c r="C11" s="80"/>
      <c r="D11" s="80"/>
    </row>
    <row r="12" spans="1:9" x14ac:dyDescent="0.25">
      <c r="A12" s="81" t="s">
        <v>262</v>
      </c>
      <c r="B12" s="80" t="s">
        <v>268</v>
      </c>
      <c r="C12" s="80"/>
      <c r="D12" s="80"/>
    </row>
    <row r="13" spans="1:9" x14ac:dyDescent="0.25">
      <c r="A13" s="81" t="s">
        <v>52</v>
      </c>
      <c r="B13" s="80">
        <v>0</v>
      </c>
      <c r="C13" s="80"/>
      <c r="D13" s="80"/>
    </row>
    <row r="14" spans="1:9" x14ac:dyDescent="0.25">
      <c r="A14" s="81" t="s">
        <v>17</v>
      </c>
      <c r="B14" s="80">
        <v>317</v>
      </c>
      <c r="C14" s="80"/>
      <c r="D14" s="80"/>
    </row>
    <row r="15" spans="1:9" x14ac:dyDescent="0.25">
      <c r="A15" s="81" t="s">
        <v>53</v>
      </c>
      <c r="B15" s="80" t="s">
        <v>392</v>
      </c>
      <c r="C15" s="80"/>
      <c r="D15" s="80"/>
    </row>
    <row r="16" spans="1:9" x14ac:dyDescent="0.25">
      <c r="A16" s="81" t="s">
        <v>54</v>
      </c>
      <c r="B16" s="80" t="s">
        <v>365</v>
      </c>
      <c r="C16" s="80"/>
      <c r="D16" s="80"/>
    </row>
    <row r="17" spans="1:4" x14ac:dyDescent="0.25">
      <c r="A17" s="81" t="s">
        <v>431</v>
      </c>
      <c r="B17" s="80"/>
      <c r="C17" s="80"/>
      <c r="D17" s="80"/>
    </row>
    <row r="18" spans="1:4" x14ac:dyDescent="0.25">
      <c r="A18" s="81" t="s">
        <v>18</v>
      </c>
      <c r="B18" s="82">
        <v>45107</v>
      </c>
      <c r="C18" s="80"/>
      <c r="D18" s="80"/>
    </row>
    <row r="19" spans="1:4" ht="25" x14ac:dyDescent="0.25">
      <c r="A19" s="81" t="s">
        <v>19</v>
      </c>
      <c r="B19" s="82">
        <v>45110</v>
      </c>
      <c r="C19" s="80"/>
      <c r="D19" s="80"/>
    </row>
    <row r="20" spans="1:4" x14ac:dyDescent="0.25">
      <c r="A20" s="81" t="s">
        <v>260</v>
      </c>
      <c r="B20" s="80" t="s">
        <v>276</v>
      </c>
      <c r="C20" s="80"/>
      <c r="D20" s="80"/>
    </row>
    <row r="21" spans="1:4" x14ac:dyDescent="0.25">
      <c r="A21" s="81" t="s">
        <v>851</v>
      </c>
      <c r="B21" s="80" t="s">
        <v>803</v>
      </c>
      <c r="C21" s="80"/>
      <c r="D21" s="80"/>
    </row>
    <row r="22" spans="1:4" x14ac:dyDescent="0.25">
      <c r="A22" s="44"/>
      <c r="C22" s="44"/>
      <c r="D22" s="44"/>
    </row>
    <row r="23" spans="1:4" x14ac:dyDescent="0.25">
      <c r="A23" s="44"/>
      <c r="B23" s="88" t="str">
        <f>HYPERLINK("#'Factor List'!A1","Back to Factor List")</f>
        <v>Back to Factor List</v>
      </c>
      <c r="C23" s="44"/>
      <c r="D23" s="44"/>
    </row>
    <row r="24" spans="1:4" x14ac:dyDescent="0.25">
      <c r="A24" s="44"/>
      <c r="B24" s="88" t="s">
        <v>797</v>
      </c>
      <c r="C24" s="44"/>
      <c r="D24" s="44"/>
    </row>
    <row r="25" spans="1:4" x14ac:dyDescent="0.25">
      <c r="A25" s="44"/>
      <c r="B25" s="44"/>
      <c r="C25" s="44"/>
      <c r="D25" s="44"/>
    </row>
    <row r="26" spans="1:4" ht="39" x14ac:dyDescent="0.25">
      <c r="A26" s="79" t="s">
        <v>268</v>
      </c>
      <c r="B26" s="79" t="s">
        <v>271</v>
      </c>
      <c r="C26" s="79" t="s">
        <v>272</v>
      </c>
      <c r="D26" s="79" t="s">
        <v>383</v>
      </c>
    </row>
    <row r="27" spans="1:4" x14ac:dyDescent="0.25">
      <c r="A27" s="78">
        <v>0</v>
      </c>
      <c r="B27" s="126">
        <v>0</v>
      </c>
      <c r="C27" s="126">
        <v>0</v>
      </c>
      <c r="D27" s="126">
        <v>0</v>
      </c>
    </row>
    <row r="28" spans="1:4" x14ac:dyDescent="0.25">
      <c r="A28" s="78">
        <v>1</v>
      </c>
      <c r="B28" s="126">
        <v>4.9000000000000004</v>
      </c>
      <c r="C28" s="126">
        <v>4.9000000000000004</v>
      </c>
      <c r="D28" s="126">
        <v>1.7</v>
      </c>
    </row>
    <row r="29" spans="1:4" x14ac:dyDescent="0.25">
      <c r="A29" s="78">
        <v>2</v>
      </c>
      <c r="B29" s="126">
        <v>9.3000000000000007</v>
      </c>
      <c r="C29" s="126">
        <v>9.3000000000000007</v>
      </c>
      <c r="D29" s="126">
        <v>3.3</v>
      </c>
    </row>
    <row r="30" spans="1:4" x14ac:dyDescent="0.25">
      <c r="A30" s="78">
        <v>3</v>
      </c>
      <c r="B30" s="126">
        <v>13.5</v>
      </c>
      <c r="C30" s="126">
        <v>13.5</v>
      </c>
      <c r="D30" s="126">
        <v>4.9000000000000004</v>
      </c>
    </row>
    <row r="31" spans="1:4" x14ac:dyDescent="0.25">
      <c r="A31" s="78">
        <v>4</v>
      </c>
      <c r="B31" s="126">
        <v>17.399999999999999</v>
      </c>
      <c r="C31" s="126">
        <v>17.399999999999999</v>
      </c>
      <c r="D31" s="126">
        <v>6.5</v>
      </c>
    </row>
    <row r="32" spans="1:4" x14ac:dyDescent="0.25">
      <c r="A32" s="78">
        <v>5</v>
      </c>
      <c r="B32" s="126">
        <v>20.9</v>
      </c>
      <c r="C32" s="126">
        <v>20.9</v>
      </c>
      <c r="D32" s="126">
        <v>8.1</v>
      </c>
    </row>
    <row r="33" spans="1:4" x14ac:dyDescent="0.25">
      <c r="A33" s="78">
        <v>6</v>
      </c>
      <c r="B33" s="126">
        <v>24.3</v>
      </c>
      <c r="C33" s="126">
        <v>24.3</v>
      </c>
      <c r="D33" s="126">
        <v>9.6</v>
      </c>
    </row>
    <row r="34" spans="1:4" x14ac:dyDescent="0.25">
      <c r="A34" s="78">
        <v>7</v>
      </c>
      <c r="B34" s="126">
        <v>27.4</v>
      </c>
      <c r="C34" s="126">
        <v>27.4</v>
      </c>
      <c r="D34" s="126">
        <v>11.1</v>
      </c>
    </row>
    <row r="35" spans="1:4" x14ac:dyDescent="0.25">
      <c r="A35" s="78">
        <v>8</v>
      </c>
      <c r="B35" s="126">
        <v>30.3</v>
      </c>
      <c r="C35" s="126">
        <v>30.3</v>
      </c>
      <c r="D35" s="126">
        <v>12.6</v>
      </c>
    </row>
    <row r="36" spans="1:4" x14ac:dyDescent="0.25">
      <c r="A36" s="78">
        <v>9</v>
      </c>
      <c r="B36" s="126">
        <v>33</v>
      </c>
      <c r="C36" s="126">
        <v>33</v>
      </c>
      <c r="D36" s="126">
        <v>14.1</v>
      </c>
    </row>
    <row r="37" spans="1:4" x14ac:dyDescent="0.25">
      <c r="A37" s="78">
        <v>10</v>
      </c>
      <c r="B37" s="126">
        <v>35.6</v>
      </c>
      <c r="C37" s="126">
        <v>35.6</v>
      </c>
      <c r="D37" s="126">
        <v>15.5</v>
      </c>
    </row>
    <row r="38" spans="1:4" x14ac:dyDescent="0.25">
      <c r="A38" s="78">
        <v>11</v>
      </c>
      <c r="B38" s="126">
        <v>39.5</v>
      </c>
      <c r="C38" s="126">
        <v>39.5</v>
      </c>
      <c r="D38" s="126"/>
    </row>
    <row r="39" spans="1:4" x14ac:dyDescent="0.25">
      <c r="A39" s="78">
        <v>12</v>
      </c>
      <c r="B39" s="126">
        <v>41.8</v>
      </c>
      <c r="C39" s="126">
        <v>41.8</v>
      </c>
      <c r="D39" s="126"/>
    </row>
    <row r="40" spans="1:4" x14ac:dyDescent="0.25">
      <c r="A40" s="78">
        <v>13</v>
      </c>
      <c r="B40" s="126">
        <v>43.9</v>
      </c>
      <c r="C40" s="126">
        <v>43.9</v>
      </c>
      <c r="D40" s="126"/>
    </row>
  </sheetData>
  <sheetProtection algorithmName="SHA-512" hashValue="Ycnr8HAYDxAzIFgGGcZD5B3YkHqkGtaYDkSc5Cay9mzHqtKKywQcF33c1DAH5PTXy/xYr79iNEdE3Ctuzts5lg==" saltValue="12ZB/nST0qSzhc9JfVprTw==" spinCount="100000" sheet="1" objects="1" scenarios="1"/>
  <conditionalFormatting sqref="A26:A40">
    <cfRule type="expression" dxfId="639" priority="3" stopIfTrue="1">
      <formula>MOD(ROW(),2)=0</formula>
    </cfRule>
    <cfRule type="expression" dxfId="638" priority="4" stopIfTrue="1">
      <formula>MOD(ROW(),2)&lt;&gt;0</formula>
    </cfRule>
  </conditionalFormatting>
  <conditionalFormatting sqref="B26:D40">
    <cfRule type="expression" dxfId="637" priority="5" stopIfTrue="1">
      <formula>MOD(ROW(),2)=0</formula>
    </cfRule>
    <cfRule type="expression" dxfId="636" priority="6" stopIfTrue="1">
      <formula>MOD(ROW(),2)&lt;&gt;0</formula>
    </cfRule>
  </conditionalFormatting>
  <conditionalFormatting sqref="A6:A21">
    <cfRule type="expression" dxfId="635" priority="7" stopIfTrue="1">
      <formula>MOD(ROW(),2)=0</formula>
    </cfRule>
    <cfRule type="expression" dxfId="634" priority="8" stopIfTrue="1">
      <formula>MOD(ROW(),2)&lt;&gt;0</formula>
    </cfRule>
  </conditionalFormatting>
  <conditionalFormatting sqref="B6:D18 C19:D19 B20:D21">
    <cfRule type="expression" dxfId="633" priority="9" stopIfTrue="1">
      <formula>MOD(ROW(),2)=0</formula>
    </cfRule>
    <cfRule type="expression" dxfId="632" priority="10" stopIfTrue="1">
      <formula>MOD(ROW(),2)&lt;&gt;0</formula>
    </cfRule>
  </conditionalFormatting>
  <conditionalFormatting sqref="B19">
    <cfRule type="expression" dxfId="631" priority="1" stopIfTrue="1">
      <formula>MOD(ROW(),2)=0</formula>
    </cfRule>
    <cfRule type="expression" dxfId="630" priority="2" stopIfTrue="1">
      <formula>MOD(ROW(),2)&lt;&gt;0</formula>
    </cfRule>
  </conditionalFormatting>
  <hyperlinks>
    <hyperlink ref="B24" location="Assumptions!A1" display="Assumptions" xr:uid="{CF83A8C6-9035-43F0-BB13-0F96798FCAAD}"/>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tabColor theme="3" tint="0.39997558519241921"/>
  </sheetPr>
  <dimension ref="A1:P888"/>
  <sheetViews>
    <sheetView showGridLines="0" tabSelected="1" zoomScale="85" zoomScaleNormal="85" workbookViewId="0">
      <pane ySplit="7" topLeftCell="A8" activePane="bottomLeft" state="frozen"/>
      <selection activeCell="C17" sqref="C17"/>
      <selection pane="bottomLeft" activeCell="A8" sqref="A8"/>
    </sheetView>
  </sheetViews>
  <sheetFormatPr defaultRowHeight="12.5" x14ac:dyDescent="0.25"/>
  <cols>
    <col min="1" max="1" width="10.54296875" customWidth="1"/>
    <col min="2" max="2" width="11.453125" customWidth="1"/>
    <col min="3" max="3" width="18.54296875" customWidth="1"/>
    <col min="4" max="4" width="22.81640625" bestFit="1" customWidth="1"/>
    <col min="5" max="5" width="62.453125" customWidth="1"/>
    <col min="6" max="6" width="14.81640625" bestFit="1" customWidth="1"/>
    <col min="7" max="7" width="26.453125" customWidth="1"/>
    <col min="8" max="8" width="12.453125" customWidth="1"/>
    <col min="9" max="9" width="16.453125" style="110" customWidth="1"/>
    <col min="10" max="10" width="15.54296875" customWidth="1"/>
    <col min="11" max="11" width="28.54296875" customWidth="1"/>
    <col min="12" max="12" width="22.453125" customWidth="1"/>
    <col min="13" max="13" width="17.453125" bestFit="1" customWidth="1"/>
    <col min="14" max="14" width="18.54296875" style="8" customWidth="1"/>
    <col min="15" max="15" width="12.453125" customWidth="1"/>
    <col min="16" max="16" width="19" customWidth="1"/>
  </cols>
  <sheetData>
    <row r="1" spans="1:16" ht="20" x14ac:dyDescent="0.4">
      <c r="A1" s="4" t="s">
        <v>4</v>
      </c>
      <c r="B1" s="10"/>
      <c r="C1" s="10"/>
      <c r="D1" s="10"/>
      <c r="E1" s="10"/>
      <c r="F1" s="10"/>
      <c r="G1" s="10"/>
      <c r="H1" s="10"/>
      <c r="I1" s="134"/>
      <c r="J1" s="134"/>
      <c r="K1" s="134"/>
      <c r="L1" s="134"/>
      <c r="M1" s="134"/>
      <c r="N1" s="134"/>
      <c r="O1" s="134"/>
      <c r="P1" s="10"/>
    </row>
    <row r="2" spans="1:16" ht="15.5" x14ac:dyDescent="0.35">
      <c r="A2" s="11" t="str">
        <f>IF(TITLE="&gt; Enter workbook title here","Enter workbook title in Cover sheet",TITLE)</f>
        <v>Local Government Pension Scheme (LGPS) - Consolidated Factor Spreadsheet</v>
      </c>
      <c r="B2" s="9"/>
      <c r="C2" s="9"/>
      <c r="D2" s="9"/>
      <c r="E2" s="9"/>
      <c r="F2" s="9"/>
      <c r="G2" s="9"/>
      <c r="H2" s="9"/>
      <c r="I2" s="135"/>
      <c r="J2" s="135"/>
      <c r="K2" s="135"/>
      <c r="L2" s="135"/>
      <c r="M2" s="135"/>
      <c r="N2" s="135"/>
      <c r="O2" s="135"/>
      <c r="P2" s="9"/>
    </row>
    <row r="3" spans="1:16" ht="15.5" x14ac:dyDescent="0.35">
      <c r="A3" s="6" t="s">
        <v>24</v>
      </c>
      <c r="B3" s="9"/>
      <c r="C3" s="9"/>
      <c r="D3" s="9"/>
      <c r="E3" s="9"/>
      <c r="F3" s="9"/>
      <c r="G3" s="9"/>
      <c r="H3" s="9"/>
      <c r="I3" s="135"/>
      <c r="J3" s="135"/>
      <c r="K3" s="135"/>
      <c r="L3" s="135"/>
      <c r="M3" s="135"/>
      <c r="N3" s="135"/>
      <c r="O3" s="135"/>
      <c r="P3" s="9"/>
    </row>
    <row r="4" spans="1:16" x14ac:dyDescent="0.25">
      <c r="A4" s="7"/>
    </row>
    <row r="6" spans="1:16" ht="33" customHeight="1" x14ac:dyDescent="0.25">
      <c r="A6" s="88"/>
    </row>
    <row r="7" spans="1:16" ht="50.25" customHeight="1" x14ac:dyDescent="0.3">
      <c r="A7" s="72" t="s">
        <v>719</v>
      </c>
      <c r="B7" s="72" t="s">
        <v>275</v>
      </c>
      <c r="C7" s="72" t="s">
        <v>49</v>
      </c>
      <c r="D7" s="72" t="s">
        <v>16</v>
      </c>
      <c r="E7" s="72" t="s">
        <v>2</v>
      </c>
      <c r="F7" s="72" t="s">
        <v>22</v>
      </c>
      <c r="G7" s="72" t="s">
        <v>262</v>
      </c>
      <c r="H7" s="72" t="s">
        <v>50</v>
      </c>
      <c r="I7" s="72" t="s">
        <v>17</v>
      </c>
      <c r="J7" s="72" t="s">
        <v>51</v>
      </c>
      <c r="K7" s="136" t="s">
        <v>54</v>
      </c>
      <c r="L7" s="136" t="s">
        <v>431</v>
      </c>
      <c r="M7" s="72" t="s">
        <v>18</v>
      </c>
      <c r="N7" s="112" t="s">
        <v>19</v>
      </c>
      <c r="O7" s="72" t="s">
        <v>260</v>
      </c>
      <c r="P7" s="72" t="s">
        <v>802</v>
      </c>
    </row>
    <row r="8" spans="1:16" ht="25" x14ac:dyDescent="0.25">
      <c r="A8" s="108" t="str">
        <f t="shared" ref="A8:A31" si="0">HYPERLINK("#'x-"&amp;I8 &amp; "'!A1","x-"&amp;I8)</f>
        <v>x-201</v>
      </c>
      <c r="B8" s="113" t="s">
        <v>48</v>
      </c>
      <c r="C8" s="113" t="s">
        <v>274</v>
      </c>
      <c r="D8" s="113" t="s">
        <v>290</v>
      </c>
      <c r="E8" s="113" t="s">
        <v>289</v>
      </c>
      <c r="F8" s="113" t="s">
        <v>288</v>
      </c>
      <c r="G8" s="113" t="s">
        <v>287</v>
      </c>
      <c r="H8" s="113">
        <v>0</v>
      </c>
      <c r="I8" s="73">
        <v>201</v>
      </c>
      <c r="J8" t="s">
        <v>286</v>
      </c>
      <c r="K8" s="137" t="s">
        <v>285</v>
      </c>
      <c r="L8" s="137"/>
      <c r="M8" s="114">
        <v>45071</v>
      </c>
      <c r="N8" s="114">
        <v>45078</v>
      </c>
      <c r="O8" s="113" t="s">
        <v>276</v>
      </c>
      <c r="P8" s="114" t="s">
        <v>803</v>
      </c>
    </row>
    <row r="9" spans="1:16" ht="25" x14ac:dyDescent="0.25">
      <c r="A9" s="108" t="str">
        <f t="shared" si="0"/>
        <v>x-202</v>
      </c>
      <c r="B9" s="113" t="s">
        <v>48</v>
      </c>
      <c r="C9" s="113" t="s">
        <v>274</v>
      </c>
      <c r="D9" s="113" t="s">
        <v>290</v>
      </c>
      <c r="E9" s="113" t="s">
        <v>289</v>
      </c>
      <c r="F9" s="113" t="s">
        <v>293</v>
      </c>
      <c r="G9" s="113" t="s">
        <v>287</v>
      </c>
      <c r="H9" s="113">
        <v>0</v>
      </c>
      <c r="I9" s="73">
        <v>202</v>
      </c>
      <c r="J9" t="s">
        <v>292</v>
      </c>
      <c r="K9" s="137" t="s">
        <v>291</v>
      </c>
      <c r="L9" s="137"/>
      <c r="M9" s="114">
        <v>45071</v>
      </c>
      <c r="N9" s="114">
        <v>45078</v>
      </c>
      <c r="O9" s="113" t="s">
        <v>276</v>
      </c>
      <c r="P9" s="114" t="s">
        <v>803</v>
      </c>
    </row>
    <row r="10" spans="1:16" ht="25" x14ac:dyDescent="0.25">
      <c r="A10" s="108" t="str">
        <f t="shared" si="0"/>
        <v>x-203</v>
      </c>
      <c r="B10" s="113" t="s">
        <v>48</v>
      </c>
      <c r="C10" s="113" t="s">
        <v>274</v>
      </c>
      <c r="D10" s="113" t="s">
        <v>290</v>
      </c>
      <c r="E10" s="113" t="s">
        <v>296</v>
      </c>
      <c r="F10" s="113" t="s">
        <v>288</v>
      </c>
      <c r="G10" s="113" t="s">
        <v>287</v>
      </c>
      <c r="H10" s="113">
        <v>0</v>
      </c>
      <c r="I10" s="73">
        <v>203</v>
      </c>
      <c r="J10" t="s">
        <v>295</v>
      </c>
      <c r="K10" s="137" t="s">
        <v>294</v>
      </c>
      <c r="L10" s="137"/>
      <c r="M10" s="114">
        <v>45071</v>
      </c>
      <c r="N10" s="114">
        <v>45078</v>
      </c>
      <c r="O10" s="113" t="s">
        <v>276</v>
      </c>
      <c r="P10" s="114" t="s">
        <v>803</v>
      </c>
    </row>
    <row r="11" spans="1:16" ht="25" x14ac:dyDescent="0.25">
      <c r="A11" s="108" t="str">
        <f t="shared" si="0"/>
        <v>x-204</v>
      </c>
      <c r="B11" s="113" t="s">
        <v>48</v>
      </c>
      <c r="C11" s="113" t="s">
        <v>274</v>
      </c>
      <c r="D11" s="113" t="s">
        <v>290</v>
      </c>
      <c r="E11" s="113" t="s">
        <v>296</v>
      </c>
      <c r="F11" s="113" t="s">
        <v>293</v>
      </c>
      <c r="G11" s="113" t="s">
        <v>287</v>
      </c>
      <c r="H11" s="113">
        <v>0</v>
      </c>
      <c r="I11" s="73">
        <v>204</v>
      </c>
      <c r="J11" t="s">
        <v>298</v>
      </c>
      <c r="K11" s="137" t="s">
        <v>297</v>
      </c>
      <c r="L11" s="137"/>
      <c r="M11" s="114">
        <v>45071</v>
      </c>
      <c r="N11" s="114">
        <v>45078</v>
      </c>
      <c r="O11" s="113" t="s">
        <v>276</v>
      </c>
      <c r="P11" s="114" t="s">
        <v>803</v>
      </c>
    </row>
    <row r="12" spans="1:16" ht="25" x14ac:dyDescent="0.25">
      <c r="A12" s="108" t="str">
        <f t="shared" si="0"/>
        <v>x-205</v>
      </c>
      <c r="B12" s="113" t="s">
        <v>48</v>
      </c>
      <c r="C12" s="113" t="s">
        <v>274</v>
      </c>
      <c r="D12" s="113" t="s">
        <v>290</v>
      </c>
      <c r="E12" s="113" t="s">
        <v>301</v>
      </c>
      <c r="F12" s="113" t="s">
        <v>288</v>
      </c>
      <c r="G12" s="113" t="s">
        <v>287</v>
      </c>
      <c r="H12" s="113">
        <v>0</v>
      </c>
      <c r="I12" s="73">
        <v>205</v>
      </c>
      <c r="J12" t="s">
        <v>300</v>
      </c>
      <c r="K12" s="137" t="s">
        <v>299</v>
      </c>
      <c r="L12" s="137"/>
      <c r="M12" s="114">
        <v>45071</v>
      </c>
      <c r="N12" s="114">
        <v>45078</v>
      </c>
      <c r="O12" s="113" t="s">
        <v>276</v>
      </c>
      <c r="P12" s="114" t="s">
        <v>803</v>
      </c>
    </row>
    <row r="13" spans="1:16" ht="25" x14ac:dyDescent="0.25">
      <c r="A13" s="108" t="str">
        <f t="shared" si="0"/>
        <v>x-206</v>
      </c>
      <c r="B13" s="113" t="s">
        <v>48</v>
      </c>
      <c r="C13" s="113" t="s">
        <v>274</v>
      </c>
      <c r="D13" s="113" t="s">
        <v>290</v>
      </c>
      <c r="E13" s="113" t="s">
        <v>301</v>
      </c>
      <c r="F13" s="113" t="s">
        <v>293</v>
      </c>
      <c r="G13" s="113" t="s">
        <v>287</v>
      </c>
      <c r="H13" s="113">
        <v>0</v>
      </c>
      <c r="I13" s="73">
        <v>206</v>
      </c>
      <c r="J13" t="s">
        <v>303</v>
      </c>
      <c r="K13" s="137" t="s">
        <v>302</v>
      </c>
      <c r="L13" s="137"/>
      <c r="M13" s="114">
        <v>45071</v>
      </c>
      <c r="N13" s="114">
        <v>45078</v>
      </c>
      <c r="O13" s="113" t="s">
        <v>276</v>
      </c>
      <c r="P13" s="114" t="s">
        <v>803</v>
      </c>
    </row>
    <row r="14" spans="1:16" ht="25" x14ac:dyDescent="0.25">
      <c r="A14" s="108" t="str">
        <f t="shared" si="0"/>
        <v>x-207</v>
      </c>
      <c r="B14" s="113" t="s">
        <v>48</v>
      </c>
      <c r="C14" s="113" t="s">
        <v>274</v>
      </c>
      <c r="D14" s="113" t="s">
        <v>290</v>
      </c>
      <c r="E14" s="113" t="s">
        <v>306</v>
      </c>
      <c r="F14" s="113" t="s">
        <v>288</v>
      </c>
      <c r="G14" s="113" t="s">
        <v>287</v>
      </c>
      <c r="H14" s="113">
        <v>0</v>
      </c>
      <c r="I14" s="73">
        <v>207</v>
      </c>
      <c r="J14" t="s">
        <v>305</v>
      </c>
      <c r="K14" s="137" t="s">
        <v>304</v>
      </c>
      <c r="L14" s="137"/>
      <c r="M14" s="114">
        <v>45071</v>
      </c>
      <c r="N14" s="114">
        <v>45078</v>
      </c>
      <c r="O14" s="113" t="s">
        <v>276</v>
      </c>
      <c r="P14" s="114" t="s">
        <v>803</v>
      </c>
    </row>
    <row r="15" spans="1:16" ht="25" x14ac:dyDescent="0.25">
      <c r="A15" s="108" t="str">
        <f t="shared" si="0"/>
        <v>x-208</v>
      </c>
      <c r="B15" s="113" t="s">
        <v>48</v>
      </c>
      <c r="C15" s="113" t="s">
        <v>274</v>
      </c>
      <c r="D15" s="113" t="s">
        <v>290</v>
      </c>
      <c r="E15" s="113" t="s">
        <v>306</v>
      </c>
      <c r="F15" s="113" t="s">
        <v>293</v>
      </c>
      <c r="G15" s="113" t="s">
        <v>287</v>
      </c>
      <c r="H15" s="113">
        <v>0</v>
      </c>
      <c r="I15" s="73">
        <v>208</v>
      </c>
      <c r="J15" t="s">
        <v>308</v>
      </c>
      <c r="K15" s="137" t="s">
        <v>307</v>
      </c>
      <c r="L15" s="137"/>
      <c r="M15" s="114">
        <v>45071</v>
      </c>
      <c r="N15" s="114">
        <v>45078</v>
      </c>
      <c r="O15" s="113" t="s">
        <v>276</v>
      </c>
      <c r="P15" s="114" t="s">
        <v>803</v>
      </c>
    </row>
    <row r="16" spans="1:16" ht="25" x14ac:dyDescent="0.25">
      <c r="A16" s="108" t="str">
        <f t="shared" si="0"/>
        <v>x-209</v>
      </c>
      <c r="B16" s="113" t="s">
        <v>48</v>
      </c>
      <c r="C16" s="113" t="s">
        <v>274</v>
      </c>
      <c r="D16" s="113" t="s">
        <v>394</v>
      </c>
      <c r="E16" s="113" t="s">
        <v>395</v>
      </c>
      <c r="F16" s="113" t="s">
        <v>288</v>
      </c>
      <c r="G16" s="113" t="s">
        <v>287</v>
      </c>
      <c r="H16" s="113">
        <v>0</v>
      </c>
      <c r="I16" s="73">
        <v>209</v>
      </c>
      <c r="J16" t="s">
        <v>396</v>
      </c>
      <c r="K16" s="137" t="s">
        <v>397</v>
      </c>
      <c r="L16" s="137"/>
      <c r="M16" s="114">
        <v>45107</v>
      </c>
      <c r="N16" s="114">
        <v>45110</v>
      </c>
      <c r="O16" s="113" t="s">
        <v>276</v>
      </c>
      <c r="P16" s="114" t="s">
        <v>803</v>
      </c>
    </row>
    <row r="17" spans="1:16" ht="25" x14ac:dyDescent="0.25">
      <c r="A17" s="108" t="str">
        <f t="shared" si="0"/>
        <v>x-210</v>
      </c>
      <c r="B17" s="113" t="s">
        <v>48</v>
      </c>
      <c r="C17" s="113" t="s">
        <v>274</v>
      </c>
      <c r="D17" s="113" t="s">
        <v>394</v>
      </c>
      <c r="E17" s="113" t="s">
        <v>403</v>
      </c>
      <c r="F17" s="113" t="s">
        <v>293</v>
      </c>
      <c r="G17" s="113" t="s">
        <v>287</v>
      </c>
      <c r="H17" s="113">
        <v>0</v>
      </c>
      <c r="I17" s="73">
        <v>210</v>
      </c>
      <c r="J17" t="s">
        <v>404</v>
      </c>
      <c r="K17" s="137" t="s">
        <v>405</v>
      </c>
      <c r="L17" s="137"/>
      <c r="M17" s="114">
        <v>45107</v>
      </c>
      <c r="N17" s="114">
        <v>45110</v>
      </c>
      <c r="O17" s="113" t="s">
        <v>276</v>
      </c>
      <c r="P17" s="114" t="s">
        <v>803</v>
      </c>
    </row>
    <row r="18" spans="1:16" ht="25" x14ac:dyDescent="0.25">
      <c r="A18" s="108" t="str">
        <f t="shared" si="0"/>
        <v>x-211</v>
      </c>
      <c r="B18" s="113" t="s">
        <v>48</v>
      </c>
      <c r="C18" s="113" t="s">
        <v>274</v>
      </c>
      <c r="D18" s="113" t="s">
        <v>394</v>
      </c>
      <c r="E18" s="113" t="s">
        <v>406</v>
      </c>
      <c r="F18" s="113" t="s">
        <v>288</v>
      </c>
      <c r="G18" s="113" t="s">
        <v>287</v>
      </c>
      <c r="H18" s="113">
        <v>0</v>
      </c>
      <c r="I18" s="73">
        <v>211</v>
      </c>
      <c r="J18" t="s">
        <v>407</v>
      </c>
      <c r="K18" s="137" t="s">
        <v>408</v>
      </c>
      <c r="L18" s="137"/>
      <c r="M18" s="114">
        <v>45107</v>
      </c>
      <c r="N18" s="114">
        <v>45110</v>
      </c>
      <c r="O18" s="113" t="s">
        <v>276</v>
      </c>
      <c r="P18" s="114" t="s">
        <v>803</v>
      </c>
    </row>
    <row r="19" spans="1:16" ht="25" x14ac:dyDescent="0.25">
      <c r="A19" s="108" t="str">
        <f t="shared" si="0"/>
        <v>x-212</v>
      </c>
      <c r="B19" s="113" t="s">
        <v>48</v>
      </c>
      <c r="C19" s="113" t="s">
        <v>274</v>
      </c>
      <c r="D19" s="113" t="s">
        <v>394</v>
      </c>
      <c r="E19" s="113" t="s">
        <v>410</v>
      </c>
      <c r="F19" s="113" t="s">
        <v>293</v>
      </c>
      <c r="G19" s="113" t="s">
        <v>287</v>
      </c>
      <c r="H19" s="113">
        <v>0</v>
      </c>
      <c r="I19" s="73">
        <v>212</v>
      </c>
      <c r="J19" t="s">
        <v>411</v>
      </c>
      <c r="K19" s="137" t="s">
        <v>412</v>
      </c>
      <c r="L19" s="137"/>
      <c r="M19" s="114">
        <v>45107</v>
      </c>
      <c r="N19" s="114">
        <v>45110</v>
      </c>
      <c r="O19" s="113" t="s">
        <v>276</v>
      </c>
      <c r="P19" s="114" t="s">
        <v>803</v>
      </c>
    </row>
    <row r="20" spans="1:16" ht="25" x14ac:dyDescent="0.25">
      <c r="A20" s="108" t="str">
        <f t="shared" si="0"/>
        <v>x-213</v>
      </c>
      <c r="B20" s="113" t="s">
        <v>48</v>
      </c>
      <c r="C20" s="113" t="s">
        <v>274</v>
      </c>
      <c r="D20" s="113" t="s">
        <v>394</v>
      </c>
      <c r="E20" s="113" t="s">
        <v>413</v>
      </c>
      <c r="F20" s="113" t="s">
        <v>288</v>
      </c>
      <c r="G20" s="113" t="s">
        <v>287</v>
      </c>
      <c r="H20" s="113">
        <v>0</v>
      </c>
      <c r="I20" s="73">
        <v>213</v>
      </c>
      <c r="J20" t="s">
        <v>414</v>
      </c>
      <c r="K20" s="137" t="s">
        <v>415</v>
      </c>
      <c r="L20" s="137"/>
      <c r="M20" s="114">
        <v>45107</v>
      </c>
      <c r="N20" s="114">
        <v>45110</v>
      </c>
      <c r="O20" s="113" t="s">
        <v>276</v>
      </c>
      <c r="P20" s="114" t="s">
        <v>803</v>
      </c>
    </row>
    <row r="21" spans="1:16" ht="25" x14ac:dyDescent="0.25">
      <c r="A21" s="108" t="str">
        <f t="shared" si="0"/>
        <v>x-214</v>
      </c>
      <c r="B21" s="113" t="s">
        <v>48</v>
      </c>
      <c r="C21" s="113" t="s">
        <v>274</v>
      </c>
      <c r="D21" s="113" t="s">
        <v>394</v>
      </c>
      <c r="E21" s="113" t="s">
        <v>417</v>
      </c>
      <c r="F21" s="113" t="s">
        <v>293</v>
      </c>
      <c r="G21" s="113" t="s">
        <v>287</v>
      </c>
      <c r="H21" s="113">
        <v>0</v>
      </c>
      <c r="I21" s="73">
        <v>214</v>
      </c>
      <c r="J21" t="s">
        <v>418</v>
      </c>
      <c r="K21" s="137" t="s">
        <v>419</v>
      </c>
      <c r="L21" s="137"/>
      <c r="M21" s="114">
        <v>45107</v>
      </c>
      <c r="N21" s="114">
        <v>45110</v>
      </c>
      <c r="O21" s="113" t="s">
        <v>276</v>
      </c>
      <c r="P21" s="114" t="s">
        <v>803</v>
      </c>
    </row>
    <row r="22" spans="1:16" ht="25" x14ac:dyDescent="0.25">
      <c r="A22" s="108" t="str">
        <f t="shared" si="0"/>
        <v>x-215</v>
      </c>
      <c r="B22" s="113" t="s">
        <v>48</v>
      </c>
      <c r="C22" s="113" t="s">
        <v>274</v>
      </c>
      <c r="D22" s="113" t="s">
        <v>394</v>
      </c>
      <c r="E22" s="113" t="s">
        <v>421</v>
      </c>
      <c r="F22" s="113" t="s">
        <v>288</v>
      </c>
      <c r="G22" s="113" t="s">
        <v>287</v>
      </c>
      <c r="H22" s="113">
        <v>0</v>
      </c>
      <c r="I22" s="73">
        <v>215</v>
      </c>
      <c r="J22" t="s">
        <v>422</v>
      </c>
      <c r="K22" s="137" t="s">
        <v>423</v>
      </c>
      <c r="L22" s="137"/>
      <c r="M22" s="114">
        <v>45107</v>
      </c>
      <c r="N22" s="114">
        <v>45110</v>
      </c>
      <c r="O22" s="113" t="s">
        <v>276</v>
      </c>
      <c r="P22" s="114" t="s">
        <v>803</v>
      </c>
    </row>
    <row r="23" spans="1:16" ht="25" x14ac:dyDescent="0.25">
      <c r="A23" s="108" t="str">
        <f>HYPERLINK("#'x-"&amp;I23 &amp; "'!A1","x-"&amp;I23)</f>
        <v>x-216</v>
      </c>
      <c r="B23" s="113" t="s">
        <v>48</v>
      </c>
      <c r="C23" s="113" t="s">
        <v>274</v>
      </c>
      <c r="D23" s="113" t="s">
        <v>394</v>
      </c>
      <c r="E23" s="113" t="s">
        <v>425</v>
      </c>
      <c r="F23" s="113" t="s">
        <v>293</v>
      </c>
      <c r="G23" s="113" t="s">
        <v>287</v>
      </c>
      <c r="H23" s="113">
        <v>0</v>
      </c>
      <c r="I23" s="73">
        <v>216</v>
      </c>
      <c r="J23" t="s">
        <v>426</v>
      </c>
      <c r="K23" s="137" t="s">
        <v>427</v>
      </c>
      <c r="L23" s="137"/>
      <c r="M23" s="114">
        <v>45107</v>
      </c>
      <c r="N23" s="114">
        <v>45110</v>
      </c>
      <c r="O23" s="113" t="s">
        <v>276</v>
      </c>
      <c r="P23" s="114" t="s">
        <v>803</v>
      </c>
    </row>
    <row r="24" spans="1:16" ht="25" x14ac:dyDescent="0.25">
      <c r="A24" s="108" t="str">
        <f t="shared" si="0"/>
        <v>x-217</v>
      </c>
      <c r="B24" s="113" t="s">
        <v>48</v>
      </c>
      <c r="C24" s="113" t="s">
        <v>274</v>
      </c>
      <c r="D24" s="113" t="s">
        <v>394</v>
      </c>
      <c r="E24" s="113" t="s">
        <v>716</v>
      </c>
      <c r="F24" s="113" t="s">
        <v>355</v>
      </c>
      <c r="G24" s="113" t="s">
        <v>287</v>
      </c>
      <c r="H24" s="113">
        <v>0</v>
      </c>
      <c r="I24" s="73">
        <v>217</v>
      </c>
      <c r="J24" s="113" t="s">
        <v>715</v>
      </c>
      <c r="K24" s="137" t="s">
        <v>714</v>
      </c>
      <c r="L24" s="137"/>
      <c r="M24" s="114">
        <v>45107</v>
      </c>
      <c r="N24" s="114">
        <v>45110</v>
      </c>
      <c r="O24" s="113" t="s">
        <v>276</v>
      </c>
      <c r="P24" s="114" t="s">
        <v>803</v>
      </c>
    </row>
    <row r="25" spans="1:16" x14ac:dyDescent="0.25">
      <c r="A25" s="108" t="str">
        <f t="shared" si="0"/>
        <v>x-219</v>
      </c>
      <c r="B25" s="113" t="s">
        <v>48</v>
      </c>
      <c r="C25" s="113" t="s">
        <v>274</v>
      </c>
      <c r="D25" s="113" t="s">
        <v>290</v>
      </c>
      <c r="E25" s="113" t="s">
        <v>316</v>
      </c>
      <c r="F25" s="113" t="s">
        <v>315</v>
      </c>
      <c r="G25" s="113" t="s">
        <v>314</v>
      </c>
      <c r="H25" s="113">
        <v>0</v>
      </c>
      <c r="I25" s="73">
        <v>219</v>
      </c>
      <c r="J25" t="s">
        <v>313</v>
      </c>
      <c r="K25" s="137" t="s">
        <v>312</v>
      </c>
      <c r="L25" s="137"/>
      <c r="M25" s="114">
        <v>45071</v>
      </c>
      <c r="N25" s="114">
        <v>45078</v>
      </c>
      <c r="O25" s="113" t="s">
        <v>276</v>
      </c>
      <c r="P25" s="114" t="s">
        <v>803</v>
      </c>
    </row>
    <row r="26" spans="1:16" ht="25" x14ac:dyDescent="0.25">
      <c r="A26" s="108" t="str">
        <f t="shared" si="0"/>
        <v>x-301</v>
      </c>
      <c r="B26" s="113" t="s">
        <v>48</v>
      </c>
      <c r="C26" s="113" t="s">
        <v>274</v>
      </c>
      <c r="D26" s="113" t="s">
        <v>324</v>
      </c>
      <c r="E26" s="113" t="s">
        <v>323</v>
      </c>
      <c r="F26" s="113" t="s">
        <v>288</v>
      </c>
      <c r="G26" s="113" t="s">
        <v>287</v>
      </c>
      <c r="H26" s="113">
        <v>0</v>
      </c>
      <c r="I26" s="73">
        <v>301</v>
      </c>
      <c r="J26" t="s">
        <v>322</v>
      </c>
      <c r="K26" s="137" t="s">
        <v>321</v>
      </c>
      <c r="L26" s="137"/>
      <c r="M26" s="114">
        <v>45071</v>
      </c>
      <c r="N26" s="114">
        <v>45078</v>
      </c>
      <c r="O26" s="113" t="s">
        <v>276</v>
      </c>
      <c r="P26" s="114" t="s">
        <v>803</v>
      </c>
    </row>
    <row r="27" spans="1:16" ht="25" x14ac:dyDescent="0.25">
      <c r="A27" s="108" t="str">
        <f t="shared" si="0"/>
        <v>x-302</v>
      </c>
      <c r="B27" s="113" t="s">
        <v>48</v>
      </c>
      <c r="C27" s="113" t="s">
        <v>274</v>
      </c>
      <c r="D27" s="113" t="s">
        <v>324</v>
      </c>
      <c r="E27" s="113" t="s">
        <v>323</v>
      </c>
      <c r="F27" s="113" t="s">
        <v>293</v>
      </c>
      <c r="G27" s="113" t="s">
        <v>287</v>
      </c>
      <c r="H27" s="113">
        <v>0</v>
      </c>
      <c r="I27" s="73">
        <v>302</v>
      </c>
      <c r="J27" t="s">
        <v>326</v>
      </c>
      <c r="K27" s="137" t="s">
        <v>325</v>
      </c>
      <c r="L27" s="137"/>
      <c r="M27" s="114">
        <v>45071</v>
      </c>
      <c r="N27" s="114">
        <v>45078</v>
      </c>
      <c r="O27" s="113" t="s">
        <v>276</v>
      </c>
      <c r="P27" s="114" t="s">
        <v>803</v>
      </c>
    </row>
    <row r="28" spans="1:16" ht="25" x14ac:dyDescent="0.25">
      <c r="A28" s="108" t="str">
        <f t="shared" si="0"/>
        <v>x-303</v>
      </c>
      <c r="B28" s="113" t="s">
        <v>48</v>
      </c>
      <c r="C28" s="113" t="s">
        <v>274</v>
      </c>
      <c r="D28" s="113" t="s">
        <v>324</v>
      </c>
      <c r="E28" s="113" t="s">
        <v>329</v>
      </c>
      <c r="F28" s="113" t="s">
        <v>288</v>
      </c>
      <c r="G28" s="113" t="s">
        <v>287</v>
      </c>
      <c r="H28" s="113">
        <v>0</v>
      </c>
      <c r="I28" s="73">
        <v>303</v>
      </c>
      <c r="J28" t="s">
        <v>328</v>
      </c>
      <c r="K28" s="137" t="s">
        <v>327</v>
      </c>
      <c r="L28" s="137"/>
      <c r="M28" s="114">
        <v>45071</v>
      </c>
      <c r="N28" s="114">
        <v>45078</v>
      </c>
      <c r="O28" s="113" t="s">
        <v>276</v>
      </c>
      <c r="P28" s="114" t="s">
        <v>803</v>
      </c>
    </row>
    <row r="29" spans="1:16" ht="25" x14ac:dyDescent="0.25">
      <c r="A29" s="108" t="str">
        <f t="shared" si="0"/>
        <v>x-304</v>
      </c>
      <c r="B29" s="113" t="s">
        <v>48</v>
      </c>
      <c r="C29" s="113" t="s">
        <v>274</v>
      </c>
      <c r="D29" s="113" t="s">
        <v>324</v>
      </c>
      <c r="E29" s="113" t="s">
        <v>329</v>
      </c>
      <c r="F29" s="113" t="s">
        <v>293</v>
      </c>
      <c r="G29" s="113" t="s">
        <v>287</v>
      </c>
      <c r="H29" s="113">
        <v>0</v>
      </c>
      <c r="I29" s="73">
        <v>304</v>
      </c>
      <c r="J29" t="s">
        <v>331</v>
      </c>
      <c r="K29" s="137" t="s">
        <v>330</v>
      </c>
      <c r="L29" s="137"/>
      <c r="M29" s="114">
        <v>45071</v>
      </c>
      <c r="N29" s="114">
        <v>45078</v>
      </c>
      <c r="O29" s="113" t="s">
        <v>276</v>
      </c>
      <c r="P29" s="114" t="s">
        <v>803</v>
      </c>
    </row>
    <row r="30" spans="1:16" ht="25" x14ac:dyDescent="0.25">
      <c r="A30" s="108" t="str">
        <f t="shared" si="0"/>
        <v>x-305</v>
      </c>
      <c r="B30" s="113" t="s">
        <v>48</v>
      </c>
      <c r="C30" s="113" t="s">
        <v>430</v>
      </c>
      <c r="D30" s="113" t="s">
        <v>346</v>
      </c>
      <c r="E30" s="113" t="s">
        <v>345</v>
      </c>
      <c r="F30" s="113" t="s">
        <v>288</v>
      </c>
      <c r="G30" s="113" t="s">
        <v>287</v>
      </c>
      <c r="H30" s="113">
        <v>0</v>
      </c>
      <c r="I30" s="73">
        <v>305</v>
      </c>
      <c r="J30" t="s">
        <v>344</v>
      </c>
      <c r="K30" s="137" t="s">
        <v>343</v>
      </c>
      <c r="L30" s="137"/>
      <c r="M30" s="114">
        <v>45071</v>
      </c>
      <c r="N30" s="114">
        <v>45078</v>
      </c>
      <c r="O30" s="113" t="s">
        <v>276</v>
      </c>
      <c r="P30" s="114" t="s">
        <v>803</v>
      </c>
    </row>
    <row r="31" spans="1:16" ht="25" x14ac:dyDescent="0.25">
      <c r="A31" s="108" t="str">
        <f t="shared" si="0"/>
        <v>x-306</v>
      </c>
      <c r="B31" s="113" t="s">
        <v>48</v>
      </c>
      <c r="C31" s="113" t="s">
        <v>430</v>
      </c>
      <c r="D31" s="113" t="s">
        <v>346</v>
      </c>
      <c r="E31" s="113" t="s">
        <v>345</v>
      </c>
      <c r="F31" s="113" t="s">
        <v>293</v>
      </c>
      <c r="G31" s="113" t="s">
        <v>287</v>
      </c>
      <c r="H31" s="113">
        <v>0</v>
      </c>
      <c r="I31" s="73">
        <v>306</v>
      </c>
      <c r="J31" t="s">
        <v>348</v>
      </c>
      <c r="K31" s="137" t="s">
        <v>347</v>
      </c>
      <c r="L31" s="137"/>
      <c r="M31" s="114">
        <v>45071</v>
      </c>
      <c r="N31" s="114">
        <v>45078</v>
      </c>
      <c r="O31" s="113" t="s">
        <v>276</v>
      </c>
      <c r="P31" s="114" t="s">
        <v>803</v>
      </c>
    </row>
    <row r="32" spans="1:16" ht="25" x14ac:dyDescent="0.25">
      <c r="A32" s="108" t="str">
        <f t="shared" ref="A32:A63" si="1">HYPERLINK("#'x-"&amp;I32 &amp; "'!A1","x-"&amp;I32)</f>
        <v>x-307</v>
      </c>
      <c r="B32" s="113" t="s">
        <v>48</v>
      </c>
      <c r="C32" s="113" t="s">
        <v>430</v>
      </c>
      <c r="D32" s="113" t="s">
        <v>346</v>
      </c>
      <c r="E32" s="113" t="s">
        <v>352</v>
      </c>
      <c r="F32" s="113" t="s">
        <v>288</v>
      </c>
      <c r="G32" s="113" t="s">
        <v>287</v>
      </c>
      <c r="H32" s="113">
        <v>0</v>
      </c>
      <c r="I32" s="73">
        <v>307</v>
      </c>
      <c r="J32" t="s">
        <v>351</v>
      </c>
      <c r="K32" s="137" t="s">
        <v>350</v>
      </c>
      <c r="L32" s="137"/>
      <c r="M32" s="114">
        <v>45071</v>
      </c>
      <c r="N32" s="114">
        <v>45078</v>
      </c>
      <c r="O32" s="113" t="s">
        <v>276</v>
      </c>
      <c r="P32" s="114" t="s">
        <v>803</v>
      </c>
    </row>
    <row r="33" spans="1:16" ht="25" x14ac:dyDescent="0.25">
      <c r="A33" s="108" t="str">
        <f t="shared" si="1"/>
        <v>x-308</v>
      </c>
      <c r="B33" s="113" t="s">
        <v>48</v>
      </c>
      <c r="C33" s="113" t="s">
        <v>430</v>
      </c>
      <c r="D33" s="113" t="s">
        <v>346</v>
      </c>
      <c r="E33" s="113" t="s">
        <v>352</v>
      </c>
      <c r="F33" s="113" t="s">
        <v>293</v>
      </c>
      <c r="G33" s="113" t="s">
        <v>287</v>
      </c>
      <c r="H33" s="113">
        <v>0</v>
      </c>
      <c r="I33" s="73">
        <v>308</v>
      </c>
      <c r="J33" t="s">
        <v>354</v>
      </c>
      <c r="K33" s="137" t="s">
        <v>353</v>
      </c>
      <c r="L33" s="137"/>
      <c r="M33" s="114">
        <v>45071</v>
      </c>
      <c r="N33" s="114">
        <v>45078</v>
      </c>
      <c r="O33" s="113" t="s">
        <v>276</v>
      </c>
      <c r="P33" s="114" t="s">
        <v>803</v>
      </c>
    </row>
    <row r="34" spans="1:16" ht="25" x14ac:dyDescent="0.25">
      <c r="A34" s="108" t="str">
        <f t="shared" si="1"/>
        <v>x-309</v>
      </c>
      <c r="B34" s="113" t="s">
        <v>48</v>
      </c>
      <c r="C34" s="113" t="s">
        <v>429</v>
      </c>
      <c r="D34" s="113" t="s">
        <v>346</v>
      </c>
      <c r="E34" s="113" t="s">
        <v>460</v>
      </c>
      <c r="F34" s="113" t="s">
        <v>355</v>
      </c>
      <c r="G34" s="113" t="s">
        <v>287</v>
      </c>
      <c r="H34" s="113">
        <v>0</v>
      </c>
      <c r="I34" s="73">
        <v>309</v>
      </c>
      <c r="J34" t="s">
        <v>461</v>
      </c>
      <c r="K34" s="137" t="s">
        <v>462</v>
      </c>
      <c r="L34" s="137"/>
      <c r="M34" s="114">
        <v>45071</v>
      </c>
      <c r="N34" s="114">
        <v>45078</v>
      </c>
      <c r="O34" s="113" t="s">
        <v>276</v>
      </c>
      <c r="P34" s="114" t="s">
        <v>803</v>
      </c>
    </row>
    <row r="35" spans="1:16" ht="25" x14ac:dyDescent="0.25">
      <c r="A35" s="108" t="str">
        <f t="shared" si="1"/>
        <v>x-314</v>
      </c>
      <c r="B35" s="113" t="s">
        <v>48</v>
      </c>
      <c r="C35" s="113" t="s">
        <v>430</v>
      </c>
      <c r="D35" s="113" t="s">
        <v>380</v>
      </c>
      <c r="E35" s="113" t="s">
        <v>381</v>
      </c>
      <c r="F35" s="113" t="s">
        <v>267</v>
      </c>
      <c r="G35" s="113" t="s">
        <v>268</v>
      </c>
      <c r="H35" s="113">
        <v>0</v>
      </c>
      <c r="I35" s="73">
        <v>314</v>
      </c>
      <c r="J35" t="s">
        <v>382</v>
      </c>
      <c r="K35" s="137" t="s">
        <v>358</v>
      </c>
      <c r="L35" s="137"/>
      <c r="M35" s="114">
        <v>45071</v>
      </c>
      <c r="N35" s="114">
        <v>45078</v>
      </c>
      <c r="O35" s="113" t="s">
        <v>276</v>
      </c>
      <c r="P35" s="114" t="s">
        <v>803</v>
      </c>
    </row>
    <row r="36" spans="1:16" ht="25" x14ac:dyDescent="0.25">
      <c r="A36" s="108" t="str">
        <f t="shared" si="1"/>
        <v>x-315</v>
      </c>
      <c r="B36" s="113" t="s">
        <v>48</v>
      </c>
      <c r="C36" s="113" t="s">
        <v>430</v>
      </c>
      <c r="D36" s="113" t="s">
        <v>380</v>
      </c>
      <c r="E36" s="113" t="s">
        <v>385</v>
      </c>
      <c r="F36" s="113" t="s">
        <v>267</v>
      </c>
      <c r="G36" s="113" t="s">
        <v>268</v>
      </c>
      <c r="H36" s="113">
        <v>0</v>
      </c>
      <c r="I36" s="73">
        <v>315</v>
      </c>
      <c r="J36" t="s">
        <v>386</v>
      </c>
      <c r="K36" s="137" t="s">
        <v>365</v>
      </c>
      <c r="L36" s="137"/>
      <c r="M36" s="114">
        <v>45107</v>
      </c>
      <c r="N36" s="114">
        <v>45110</v>
      </c>
      <c r="O36" s="113" t="s">
        <v>276</v>
      </c>
      <c r="P36" s="114" t="s">
        <v>803</v>
      </c>
    </row>
    <row r="37" spans="1:16" ht="25" x14ac:dyDescent="0.25">
      <c r="A37" s="108" t="str">
        <f t="shared" si="1"/>
        <v>x-316</v>
      </c>
      <c r="B37" s="113" t="s">
        <v>48</v>
      </c>
      <c r="C37" s="113" t="s">
        <v>429</v>
      </c>
      <c r="D37" s="113" t="s">
        <v>380</v>
      </c>
      <c r="E37" s="113" t="s">
        <v>388</v>
      </c>
      <c r="F37" s="113" t="s">
        <v>267</v>
      </c>
      <c r="G37" s="113" t="s">
        <v>268</v>
      </c>
      <c r="H37" s="113">
        <v>0</v>
      </c>
      <c r="I37" s="73">
        <v>316</v>
      </c>
      <c r="J37" t="s">
        <v>389</v>
      </c>
      <c r="K37" s="137" t="s">
        <v>358</v>
      </c>
      <c r="L37" s="137"/>
      <c r="M37" s="114">
        <v>45071</v>
      </c>
      <c r="N37" s="114">
        <v>45078</v>
      </c>
      <c r="O37" s="113" t="s">
        <v>276</v>
      </c>
      <c r="P37" s="114" t="s">
        <v>803</v>
      </c>
    </row>
    <row r="38" spans="1:16" ht="25" x14ac:dyDescent="0.25">
      <c r="A38" s="108" t="str">
        <f t="shared" si="1"/>
        <v>x-317</v>
      </c>
      <c r="B38" s="113" t="s">
        <v>48</v>
      </c>
      <c r="C38" s="113" t="s">
        <v>429</v>
      </c>
      <c r="D38" s="113" t="s">
        <v>380</v>
      </c>
      <c r="E38" s="113" t="s">
        <v>391</v>
      </c>
      <c r="F38" s="113" t="s">
        <v>267</v>
      </c>
      <c r="G38" s="113" t="s">
        <v>268</v>
      </c>
      <c r="H38" s="113">
        <v>0</v>
      </c>
      <c r="I38" s="73">
        <v>317</v>
      </c>
      <c r="J38" t="s">
        <v>392</v>
      </c>
      <c r="K38" s="137" t="s">
        <v>365</v>
      </c>
      <c r="L38" s="137"/>
      <c r="M38" s="114">
        <v>45107</v>
      </c>
      <c r="N38" s="114">
        <v>45110</v>
      </c>
      <c r="O38" s="113" t="s">
        <v>276</v>
      </c>
      <c r="P38" s="114" t="s">
        <v>803</v>
      </c>
    </row>
    <row r="39" spans="1:16" x14ac:dyDescent="0.25">
      <c r="A39" s="108" t="str">
        <f t="shared" si="1"/>
        <v>x-401</v>
      </c>
      <c r="B39" s="113" t="s">
        <v>48</v>
      </c>
      <c r="C39" s="113" t="s">
        <v>274</v>
      </c>
      <c r="D39" s="113" t="s">
        <v>277</v>
      </c>
      <c r="E39" s="113" t="s">
        <v>266</v>
      </c>
      <c r="F39" s="113" t="s">
        <v>267</v>
      </c>
      <c r="G39" s="113" t="s">
        <v>268</v>
      </c>
      <c r="H39" s="113">
        <v>0</v>
      </c>
      <c r="I39" s="73">
        <v>401</v>
      </c>
      <c r="J39" t="s">
        <v>269</v>
      </c>
      <c r="K39" s="137" t="s">
        <v>270</v>
      </c>
      <c r="L39" s="137"/>
      <c r="M39" s="114">
        <v>45107</v>
      </c>
      <c r="N39" s="114">
        <v>45110</v>
      </c>
      <c r="O39" s="113" t="s">
        <v>276</v>
      </c>
      <c r="P39" s="114" t="s">
        <v>803</v>
      </c>
    </row>
    <row r="40" spans="1:16" x14ac:dyDescent="0.25">
      <c r="A40" s="108" t="str">
        <f t="shared" si="1"/>
        <v>x-402</v>
      </c>
      <c r="B40" s="113" t="s">
        <v>48</v>
      </c>
      <c r="C40" s="113">
        <v>2014</v>
      </c>
      <c r="D40" s="113" t="s">
        <v>656</v>
      </c>
      <c r="E40" s="113" t="s">
        <v>657</v>
      </c>
      <c r="F40" s="113" t="s">
        <v>355</v>
      </c>
      <c r="G40" s="113" t="s">
        <v>658</v>
      </c>
      <c r="H40" s="113">
        <v>0</v>
      </c>
      <c r="I40" s="73">
        <v>402</v>
      </c>
      <c r="J40" t="s">
        <v>659</v>
      </c>
      <c r="K40" s="137" t="s">
        <v>660</v>
      </c>
      <c r="L40" s="137"/>
      <c r="M40" s="114">
        <v>45107</v>
      </c>
      <c r="N40" s="114">
        <v>45170</v>
      </c>
      <c r="O40" s="113" t="s">
        <v>276</v>
      </c>
      <c r="P40" s="114" t="s">
        <v>803</v>
      </c>
    </row>
    <row r="41" spans="1:16" ht="25" x14ac:dyDescent="0.25">
      <c r="A41" s="108" t="str">
        <f t="shared" si="1"/>
        <v>x-501</v>
      </c>
      <c r="B41" s="113" t="s">
        <v>48</v>
      </c>
      <c r="C41" s="113" t="s">
        <v>274</v>
      </c>
      <c r="D41" s="113" t="s">
        <v>363</v>
      </c>
      <c r="E41" s="113" t="s">
        <v>362</v>
      </c>
      <c r="F41" s="113" t="s">
        <v>288</v>
      </c>
      <c r="G41" s="113" t="s">
        <v>667</v>
      </c>
      <c r="H41" s="113">
        <v>0</v>
      </c>
      <c r="I41" s="73">
        <v>501</v>
      </c>
      <c r="J41" t="s">
        <v>360</v>
      </c>
      <c r="K41" s="137" t="s">
        <v>358</v>
      </c>
      <c r="L41" s="137"/>
      <c r="M41" s="114">
        <v>45134</v>
      </c>
      <c r="N41" s="114">
        <v>45135</v>
      </c>
      <c r="O41" s="113" t="s">
        <v>276</v>
      </c>
      <c r="P41" s="114" t="s">
        <v>803</v>
      </c>
    </row>
    <row r="42" spans="1:16" ht="25" x14ac:dyDescent="0.25">
      <c r="A42" s="108" t="str">
        <f t="shared" si="1"/>
        <v>x-501</v>
      </c>
      <c r="B42" s="113" t="s">
        <v>48</v>
      </c>
      <c r="C42" s="113" t="s">
        <v>274</v>
      </c>
      <c r="D42" s="113" t="s">
        <v>363</v>
      </c>
      <c r="E42" s="113" t="s">
        <v>361</v>
      </c>
      <c r="F42" s="113" t="s">
        <v>293</v>
      </c>
      <c r="G42" s="113" t="s">
        <v>667</v>
      </c>
      <c r="H42" s="113">
        <v>0</v>
      </c>
      <c r="I42" s="73">
        <v>501</v>
      </c>
      <c r="J42" t="s">
        <v>359</v>
      </c>
      <c r="K42" s="137" t="s">
        <v>358</v>
      </c>
      <c r="L42" s="137"/>
      <c r="M42" s="114">
        <v>45134</v>
      </c>
      <c r="N42" s="114">
        <v>45135</v>
      </c>
      <c r="O42" s="113" t="s">
        <v>276</v>
      </c>
      <c r="P42" s="114" t="s">
        <v>803</v>
      </c>
    </row>
    <row r="43" spans="1:16" ht="25" x14ac:dyDescent="0.25">
      <c r="A43" s="108" t="str">
        <f t="shared" si="1"/>
        <v>x-502</v>
      </c>
      <c r="B43" s="113" t="s">
        <v>48</v>
      </c>
      <c r="C43" s="113" t="s">
        <v>274</v>
      </c>
      <c r="D43" s="113" t="s">
        <v>363</v>
      </c>
      <c r="E43" s="113" t="s">
        <v>370</v>
      </c>
      <c r="F43" s="113" t="s">
        <v>293</v>
      </c>
      <c r="G43" s="113" t="s">
        <v>368</v>
      </c>
      <c r="H43" s="113">
        <v>0</v>
      </c>
      <c r="I43" s="73">
        <v>502</v>
      </c>
      <c r="J43" t="s">
        <v>367</v>
      </c>
      <c r="K43" s="137" t="s">
        <v>365</v>
      </c>
      <c r="L43" s="137"/>
      <c r="M43" s="114">
        <v>45134</v>
      </c>
      <c r="N43" s="114">
        <v>45135</v>
      </c>
      <c r="O43" s="113" t="s">
        <v>276</v>
      </c>
      <c r="P43" s="114" t="s">
        <v>803</v>
      </c>
    </row>
    <row r="44" spans="1:16" ht="25" x14ac:dyDescent="0.25">
      <c r="A44" s="108" t="str">
        <f t="shared" si="1"/>
        <v>x-502</v>
      </c>
      <c r="B44" s="113" t="s">
        <v>48</v>
      </c>
      <c r="C44" s="113" t="s">
        <v>274</v>
      </c>
      <c r="D44" s="113" t="s">
        <v>363</v>
      </c>
      <c r="E44" s="113" t="s">
        <v>369</v>
      </c>
      <c r="F44" s="113" t="s">
        <v>288</v>
      </c>
      <c r="G44" s="113" t="s">
        <v>368</v>
      </c>
      <c r="H44" s="113">
        <v>0</v>
      </c>
      <c r="I44" s="73">
        <v>502</v>
      </c>
      <c r="J44" t="s">
        <v>366</v>
      </c>
      <c r="K44" s="137" t="s">
        <v>365</v>
      </c>
      <c r="L44" s="137"/>
      <c r="M44" s="114">
        <v>45134</v>
      </c>
      <c r="N44" s="114">
        <v>45135</v>
      </c>
      <c r="O44" s="113" t="s">
        <v>276</v>
      </c>
      <c r="P44" s="114" t="s">
        <v>803</v>
      </c>
    </row>
    <row r="45" spans="1:16" ht="25" x14ac:dyDescent="0.25">
      <c r="A45" s="108" t="str">
        <f t="shared" si="1"/>
        <v>x-503</v>
      </c>
      <c r="B45" s="113" t="s">
        <v>48</v>
      </c>
      <c r="C45" s="113" t="s">
        <v>274</v>
      </c>
      <c r="D45" s="113" t="s">
        <v>363</v>
      </c>
      <c r="E45" s="113" t="s">
        <v>428</v>
      </c>
      <c r="F45" s="113" t="s">
        <v>355</v>
      </c>
      <c r="G45" s="113" t="s">
        <v>376</v>
      </c>
      <c r="H45" s="113">
        <v>0</v>
      </c>
      <c r="I45" s="73">
        <v>503</v>
      </c>
      <c r="J45" t="s">
        <v>374</v>
      </c>
      <c r="K45" s="137" t="s">
        <v>372</v>
      </c>
      <c r="L45" s="137"/>
      <c r="M45" s="114">
        <v>45134</v>
      </c>
      <c r="N45" s="114">
        <v>45135</v>
      </c>
      <c r="O45" s="113" t="s">
        <v>276</v>
      </c>
      <c r="P45" s="114" t="s">
        <v>803</v>
      </c>
    </row>
    <row r="46" spans="1:16" ht="25" x14ac:dyDescent="0.25">
      <c r="A46" s="108" t="str">
        <f t="shared" si="1"/>
        <v>x-503</v>
      </c>
      <c r="B46" s="113" t="s">
        <v>48</v>
      </c>
      <c r="C46" s="113" t="s">
        <v>274</v>
      </c>
      <c r="D46" s="113" t="s">
        <v>363</v>
      </c>
      <c r="E46" s="113" t="s">
        <v>377</v>
      </c>
      <c r="F46" s="113" t="s">
        <v>355</v>
      </c>
      <c r="G46" s="113" t="s">
        <v>375</v>
      </c>
      <c r="H46" s="113">
        <v>0</v>
      </c>
      <c r="I46" s="73">
        <v>503</v>
      </c>
      <c r="J46" t="s">
        <v>373</v>
      </c>
      <c r="K46" s="137" t="s">
        <v>372</v>
      </c>
      <c r="L46" s="137"/>
      <c r="M46" s="114">
        <v>45134</v>
      </c>
      <c r="N46" s="114">
        <v>45135</v>
      </c>
      <c r="O46" s="113" t="s">
        <v>276</v>
      </c>
      <c r="P46" s="114" t="s">
        <v>803</v>
      </c>
    </row>
    <row r="47" spans="1:16" ht="50" x14ac:dyDescent="0.25">
      <c r="A47" s="108" t="str">
        <f t="shared" si="1"/>
        <v>x-504</v>
      </c>
      <c r="B47" s="113" t="s">
        <v>48</v>
      </c>
      <c r="C47" s="113" t="s">
        <v>274</v>
      </c>
      <c r="D47" s="113" t="s">
        <v>607</v>
      </c>
      <c r="E47" s="113" t="s">
        <v>608</v>
      </c>
      <c r="F47" s="113" t="s">
        <v>267</v>
      </c>
      <c r="G47" s="113" t="s">
        <v>609</v>
      </c>
      <c r="H47" s="113">
        <v>0</v>
      </c>
      <c r="I47" s="73">
        <v>504</v>
      </c>
      <c r="J47" t="s">
        <v>614</v>
      </c>
      <c r="K47" s="137" t="s">
        <v>358</v>
      </c>
      <c r="L47" s="137"/>
      <c r="M47" s="114">
        <v>45134</v>
      </c>
      <c r="N47" s="114">
        <v>45135</v>
      </c>
      <c r="O47" s="113" t="s">
        <v>276</v>
      </c>
      <c r="P47" s="114" t="s">
        <v>803</v>
      </c>
    </row>
    <row r="48" spans="1:16" ht="50" x14ac:dyDescent="0.25">
      <c r="A48" s="108" t="str">
        <f t="shared" si="1"/>
        <v>x-504</v>
      </c>
      <c r="B48" s="113" t="s">
        <v>48</v>
      </c>
      <c r="C48" s="113" t="s">
        <v>274</v>
      </c>
      <c r="D48" s="113" t="s">
        <v>607</v>
      </c>
      <c r="E48" s="113" t="s">
        <v>608</v>
      </c>
      <c r="F48" s="113" t="s">
        <v>267</v>
      </c>
      <c r="G48" s="113" t="s">
        <v>609</v>
      </c>
      <c r="H48" s="113">
        <v>0</v>
      </c>
      <c r="I48" s="73">
        <v>504</v>
      </c>
      <c r="J48" t="s">
        <v>615</v>
      </c>
      <c r="K48" s="137" t="s">
        <v>358</v>
      </c>
      <c r="L48" s="137"/>
      <c r="M48" s="114">
        <v>45134</v>
      </c>
      <c r="N48" s="114">
        <v>45135</v>
      </c>
      <c r="O48" s="113" t="s">
        <v>276</v>
      </c>
      <c r="P48" s="114" t="s">
        <v>803</v>
      </c>
    </row>
    <row r="49" spans="1:16" ht="50" x14ac:dyDescent="0.25">
      <c r="A49" s="108" t="str">
        <f t="shared" si="1"/>
        <v>x-505</v>
      </c>
      <c r="B49" s="113" t="s">
        <v>48</v>
      </c>
      <c r="C49" s="113" t="s">
        <v>274</v>
      </c>
      <c r="D49" s="113" t="s">
        <v>607</v>
      </c>
      <c r="E49" s="113" t="s">
        <v>613</v>
      </c>
      <c r="F49" s="113" t="s">
        <v>267</v>
      </c>
      <c r="G49" s="113" t="s">
        <v>609</v>
      </c>
      <c r="H49" s="113">
        <v>0</v>
      </c>
      <c r="I49" s="73">
        <v>505</v>
      </c>
      <c r="J49" t="s">
        <v>616</v>
      </c>
      <c r="K49" s="137" t="s">
        <v>365</v>
      </c>
      <c r="L49" s="137"/>
      <c r="M49" s="114">
        <v>45134</v>
      </c>
      <c r="N49" s="114">
        <v>45135</v>
      </c>
      <c r="O49" s="113" t="s">
        <v>276</v>
      </c>
      <c r="P49" s="114" t="s">
        <v>803</v>
      </c>
    </row>
    <row r="50" spans="1:16" ht="50" x14ac:dyDescent="0.25">
      <c r="A50" s="108" t="str">
        <f t="shared" si="1"/>
        <v>x-505</v>
      </c>
      <c r="B50" s="113" t="s">
        <v>48</v>
      </c>
      <c r="C50" s="113" t="s">
        <v>274</v>
      </c>
      <c r="D50" s="113" t="s">
        <v>607</v>
      </c>
      <c r="E50" s="113" t="s">
        <v>613</v>
      </c>
      <c r="F50" s="113" t="s">
        <v>267</v>
      </c>
      <c r="G50" s="113" t="s">
        <v>609</v>
      </c>
      <c r="H50" s="113">
        <v>0</v>
      </c>
      <c r="I50" s="73">
        <v>505</v>
      </c>
      <c r="J50" t="s">
        <v>617</v>
      </c>
      <c r="K50" s="137" t="s">
        <v>365</v>
      </c>
      <c r="L50" s="137"/>
      <c r="M50" s="114">
        <v>45134</v>
      </c>
      <c r="N50" s="114">
        <v>45135</v>
      </c>
      <c r="O50" s="113" t="s">
        <v>276</v>
      </c>
      <c r="P50" s="114" t="s">
        <v>803</v>
      </c>
    </row>
    <row r="51" spans="1:16" ht="25" x14ac:dyDescent="0.25">
      <c r="A51" s="108" t="str">
        <f t="shared" si="1"/>
        <v>x-603</v>
      </c>
      <c r="B51" s="113" t="s">
        <v>48</v>
      </c>
      <c r="C51" s="113" t="s">
        <v>634</v>
      </c>
      <c r="D51" s="113" t="s">
        <v>635</v>
      </c>
      <c r="E51" s="113" t="s">
        <v>636</v>
      </c>
      <c r="F51" s="113" t="s">
        <v>355</v>
      </c>
      <c r="G51" s="113" t="s">
        <v>287</v>
      </c>
      <c r="H51" s="113">
        <v>0</v>
      </c>
      <c r="I51" s="73">
        <v>603</v>
      </c>
      <c r="J51" t="s">
        <v>637</v>
      </c>
      <c r="K51" s="137" t="s">
        <v>638</v>
      </c>
      <c r="L51" s="138"/>
      <c r="M51" s="114">
        <v>45134</v>
      </c>
      <c r="N51" s="114">
        <v>45135</v>
      </c>
      <c r="O51" s="113" t="s">
        <v>276</v>
      </c>
      <c r="P51" s="114" t="s">
        <v>803</v>
      </c>
    </row>
    <row r="52" spans="1:16" ht="25" x14ac:dyDescent="0.25">
      <c r="A52" s="108" t="str">
        <f t="shared" si="1"/>
        <v>x-609</v>
      </c>
      <c r="B52" s="113" t="s">
        <v>48</v>
      </c>
      <c r="C52" s="113" t="s">
        <v>274</v>
      </c>
      <c r="D52" s="113" t="s">
        <v>463</v>
      </c>
      <c r="E52" s="113" t="s">
        <v>464</v>
      </c>
      <c r="F52" s="113" t="s">
        <v>267</v>
      </c>
      <c r="G52" s="113" t="s">
        <v>465</v>
      </c>
      <c r="H52" s="113">
        <v>0</v>
      </c>
      <c r="I52" s="73">
        <v>609</v>
      </c>
      <c r="J52" t="s">
        <v>466</v>
      </c>
      <c r="K52" s="137" t="s">
        <v>358</v>
      </c>
      <c r="L52" s="137"/>
      <c r="M52" s="114">
        <v>45134</v>
      </c>
      <c r="N52" s="114">
        <v>45135</v>
      </c>
      <c r="O52" s="113" t="s">
        <v>276</v>
      </c>
      <c r="P52" s="114" t="s">
        <v>803</v>
      </c>
    </row>
    <row r="53" spans="1:16" ht="25" x14ac:dyDescent="0.25">
      <c r="A53" s="108" t="str">
        <f t="shared" si="1"/>
        <v>x-610</v>
      </c>
      <c r="B53" s="113" t="s">
        <v>48</v>
      </c>
      <c r="C53" s="113" t="s">
        <v>274</v>
      </c>
      <c r="D53" s="113" t="s">
        <v>463</v>
      </c>
      <c r="E53" s="113" t="s">
        <v>467</v>
      </c>
      <c r="F53" s="113" t="s">
        <v>267</v>
      </c>
      <c r="G53" s="113" t="s">
        <v>465</v>
      </c>
      <c r="H53" s="113">
        <v>0</v>
      </c>
      <c r="I53" s="73">
        <v>610</v>
      </c>
      <c r="J53" t="s">
        <v>468</v>
      </c>
      <c r="K53" s="137" t="s">
        <v>365</v>
      </c>
      <c r="L53" s="137"/>
      <c r="M53" s="114">
        <v>45134</v>
      </c>
      <c r="N53" s="114">
        <v>45135</v>
      </c>
      <c r="O53" s="113" t="s">
        <v>276</v>
      </c>
      <c r="P53" s="114" t="s">
        <v>803</v>
      </c>
    </row>
    <row r="54" spans="1:16" ht="37.5" x14ac:dyDescent="0.25">
      <c r="A54" s="108" t="str">
        <f t="shared" si="1"/>
        <v>x-701</v>
      </c>
      <c r="B54" s="113" t="s">
        <v>48</v>
      </c>
      <c r="C54" s="113" t="s">
        <v>554</v>
      </c>
      <c r="D54" s="113" t="s">
        <v>432</v>
      </c>
      <c r="E54" s="113" t="s">
        <v>488</v>
      </c>
      <c r="F54" s="113" t="s">
        <v>288</v>
      </c>
      <c r="G54" s="113" t="s">
        <v>437</v>
      </c>
      <c r="H54" s="113">
        <v>0</v>
      </c>
      <c r="I54" s="73">
        <v>701</v>
      </c>
      <c r="J54" t="s">
        <v>489</v>
      </c>
      <c r="K54" s="137" t="s">
        <v>358</v>
      </c>
      <c r="L54" s="137"/>
      <c r="M54" s="114">
        <v>45195</v>
      </c>
      <c r="N54" s="114">
        <v>45201</v>
      </c>
      <c r="O54" s="113" t="s">
        <v>276</v>
      </c>
      <c r="P54" s="114" t="s">
        <v>803</v>
      </c>
    </row>
    <row r="55" spans="1:16" ht="37.5" x14ac:dyDescent="0.25">
      <c r="A55" s="108" t="str">
        <f t="shared" si="1"/>
        <v>x-702</v>
      </c>
      <c r="B55" s="113" t="s">
        <v>48</v>
      </c>
      <c r="C55" s="113" t="s">
        <v>554</v>
      </c>
      <c r="D55" s="113" t="s">
        <v>432</v>
      </c>
      <c r="E55" s="113" t="s">
        <v>538</v>
      </c>
      <c r="F55" s="113" t="s">
        <v>293</v>
      </c>
      <c r="G55" s="113" t="s">
        <v>437</v>
      </c>
      <c r="H55" s="113">
        <v>0</v>
      </c>
      <c r="I55" s="73">
        <v>702</v>
      </c>
      <c r="J55" t="s">
        <v>539</v>
      </c>
      <c r="K55" s="137" t="s">
        <v>365</v>
      </c>
      <c r="L55" s="137"/>
      <c r="M55" s="114">
        <v>45195</v>
      </c>
      <c r="N55" s="114">
        <v>45201</v>
      </c>
      <c r="O55" s="113" t="s">
        <v>276</v>
      </c>
      <c r="P55" s="114" t="s">
        <v>803</v>
      </c>
    </row>
    <row r="56" spans="1:16" ht="37.5" x14ac:dyDescent="0.25">
      <c r="A56" s="108" t="str">
        <f t="shared" si="1"/>
        <v>x-703</v>
      </c>
      <c r="B56" s="113" t="s">
        <v>48</v>
      </c>
      <c r="C56" s="113" t="s">
        <v>554</v>
      </c>
      <c r="D56" s="113" t="s">
        <v>432</v>
      </c>
      <c r="E56" s="113" t="s">
        <v>540</v>
      </c>
      <c r="F56" s="113" t="s">
        <v>288</v>
      </c>
      <c r="G56" s="113" t="s">
        <v>437</v>
      </c>
      <c r="H56" s="113">
        <v>0</v>
      </c>
      <c r="I56" s="73">
        <v>703</v>
      </c>
      <c r="J56" t="s">
        <v>541</v>
      </c>
      <c r="K56" s="137" t="s">
        <v>372</v>
      </c>
      <c r="L56" s="137"/>
      <c r="M56" s="114">
        <v>45195</v>
      </c>
      <c r="N56" s="114">
        <v>45201</v>
      </c>
      <c r="O56" s="113" t="s">
        <v>276</v>
      </c>
      <c r="P56" s="114" t="s">
        <v>803</v>
      </c>
    </row>
    <row r="57" spans="1:16" ht="37.5" x14ac:dyDescent="0.25">
      <c r="A57" s="108" t="str">
        <f t="shared" si="1"/>
        <v>x-704</v>
      </c>
      <c r="B57" s="113" t="s">
        <v>48</v>
      </c>
      <c r="C57" s="113" t="s">
        <v>554</v>
      </c>
      <c r="D57" s="113" t="s">
        <v>432</v>
      </c>
      <c r="E57" s="113" t="s">
        <v>542</v>
      </c>
      <c r="F57" s="113" t="s">
        <v>293</v>
      </c>
      <c r="G57" s="113" t="s">
        <v>437</v>
      </c>
      <c r="H57" s="113">
        <v>0</v>
      </c>
      <c r="I57" s="73">
        <v>704</v>
      </c>
      <c r="J57" t="s">
        <v>543</v>
      </c>
      <c r="K57" s="137" t="s">
        <v>439</v>
      </c>
      <c r="L57" s="137"/>
      <c r="M57" s="114">
        <v>45195</v>
      </c>
      <c r="N57" s="114">
        <v>45201</v>
      </c>
      <c r="O57" s="113" t="s">
        <v>276</v>
      </c>
      <c r="P57" s="114" t="s">
        <v>803</v>
      </c>
    </row>
    <row r="58" spans="1:16" ht="37.5" x14ac:dyDescent="0.25">
      <c r="A58" s="108" t="str">
        <f t="shared" si="1"/>
        <v>x-705</v>
      </c>
      <c r="B58" s="113" t="s">
        <v>48</v>
      </c>
      <c r="C58" s="113" t="s">
        <v>555</v>
      </c>
      <c r="D58" s="113" t="s">
        <v>432</v>
      </c>
      <c r="E58" s="113" t="s">
        <v>544</v>
      </c>
      <c r="F58" s="113" t="s">
        <v>288</v>
      </c>
      <c r="G58" s="113" t="s">
        <v>437</v>
      </c>
      <c r="H58" s="113">
        <v>0</v>
      </c>
      <c r="I58" s="73">
        <v>705</v>
      </c>
      <c r="J58" t="s">
        <v>545</v>
      </c>
      <c r="K58" s="137" t="s">
        <v>372</v>
      </c>
      <c r="L58" s="137"/>
      <c r="M58" s="114">
        <v>45195</v>
      </c>
      <c r="N58" s="114">
        <v>45201</v>
      </c>
      <c r="O58" s="113" t="s">
        <v>276</v>
      </c>
      <c r="P58" s="114" t="s">
        <v>803</v>
      </c>
    </row>
    <row r="59" spans="1:16" ht="37.5" x14ac:dyDescent="0.25">
      <c r="A59" s="108" t="str">
        <f t="shared" si="1"/>
        <v>x-706</v>
      </c>
      <c r="B59" s="113" t="s">
        <v>48</v>
      </c>
      <c r="C59" s="113" t="s">
        <v>555</v>
      </c>
      <c r="D59" s="113" t="s">
        <v>432</v>
      </c>
      <c r="E59" s="113" t="s">
        <v>546</v>
      </c>
      <c r="F59" s="113" t="s">
        <v>293</v>
      </c>
      <c r="G59" s="113" t="s">
        <v>437</v>
      </c>
      <c r="H59" s="113">
        <v>0</v>
      </c>
      <c r="I59" s="73">
        <v>706</v>
      </c>
      <c r="J59" t="s">
        <v>547</v>
      </c>
      <c r="K59" s="137" t="s">
        <v>439</v>
      </c>
      <c r="L59" s="137"/>
      <c r="M59" s="114">
        <v>45195</v>
      </c>
      <c r="N59" s="114">
        <v>45201</v>
      </c>
      <c r="O59" s="113" t="s">
        <v>276</v>
      </c>
      <c r="P59" s="114" t="s">
        <v>803</v>
      </c>
    </row>
    <row r="60" spans="1:16" ht="37.5" x14ac:dyDescent="0.25">
      <c r="A60" s="108" t="str">
        <f t="shared" si="1"/>
        <v>x-707</v>
      </c>
      <c r="B60" s="113" t="s">
        <v>48</v>
      </c>
      <c r="C60" s="113" t="s">
        <v>555</v>
      </c>
      <c r="D60" s="113" t="s">
        <v>432</v>
      </c>
      <c r="E60" s="113" t="s">
        <v>548</v>
      </c>
      <c r="F60" s="113" t="s">
        <v>288</v>
      </c>
      <c r="G60" s="113" t="s">
        <v>437</v>
      </c>
      <c r="H60" s="113">
        <v>0</v>
      </c>
      <c r="I60" s="73">
        <v>707</v>
      </c>
      <c r="J60" t="s">
        <v>549</v>
      </c>
      <c r="K60" s="137" t="s">
        <v>445</v>
      </c>
      <c r="L60" s="137"/>
      <c r="M60" s="114">
        <v>45195</v>
      </c>
      <c r="N60" s="114">
        <v>45201</v>
      </c>
      <c r="O60" s="113" t="s">
        <v>276</v>
      </c>
      <c r="P60" s="114" t="s">
        <v>803</v>
      </c>
    </row>
    <row r="61" spans="1:16" ht="37.5" x14ac:dyDescent="0.25">
      <c r="A61" s="108" t="str">
        <f t="shared" si="1"/>
        <v>x-708</v>
      </c>
      <c r="B61" s="113" t="s">
        <v>48</v>
      </c>
      <c r="C61" s="113" t="s">
        <v>555</v>
      </c>
      <c r="D61" s="113" t="s">
        <v>432</v>
      </c>
      <c r="E61" s="113" t="s">
        <v>550</v>
      </c>
      <c r="F61" s="113" t="s">
        <v>293</v>
      </c>
      <c r="G61" s="113" t="s">
        <v>437</v>
      </c>
      <c r="H61" s="113">
        <v>0</v>
      </c>
      <c r="I61" s="73">
        <v>708</v>
      </c>
      <c r="J61" t="s">
        <v>551</v>
      </c>
      <c r="K61" s="137" t="s">
        <v>447</v>
      </c>
      <c r="L61" s="137"/>
      <c r="M61" s="114">
        <v>45195</v>
      </c>
      <c r="N61" s="114">
        <v>45201</v>
      </c>
      <c r="O61" s="113" t="s">
        <v>276</v>
      </c>
      <c r="P61" s="114" t="s">
        <v>803</v>
      </c>
    </row>
    <row r="62" spans="1:16" ht="25" x14ac:dyDescent="0.25">
      <c r="A62" s="108" t="str">
        <f t="shared" si="1"/>
        <v>x-711</v>
      </c>
      <c r="B62" s="113" t="s">
        <v>48</v>
      </c>
      <c r="C62" s="113" t="s">
        <v>429</v>
      </c>
      <c r="D62" s="113" t="s">
        <v>432</v>
      </c>
      <c r="E62" s="113" t="s">
        <v>597</v>
      </c>
      <c r="F62" s="113" t="s">
        <v>288</v>
      </c>
      <c r="G62" s="113" t="s">
        <v>433</v>
      </c>
      <c r="H62" s="113">
        <v>0</v>
      </c>
      <c r="I62" s="73">
        <v>711</v>
      </c>
      <c r="J62" t="s">
        <v>434</v>
      </c>
      <c r="K62" s="137" t="s">
        <v>358</v>
      </c>
      <c r="L62" s="137"/>
      <c r="M62" s="114">
        <v>45195</v>
      </c>
      <c r="N62" s="114">
        <v>45201</v>
      </c>
      <c r="O62" s="113" t="s">
        <v>276</v>
      </c>
      <c r="P62" s="114" t="s">
        <v>803</v>
      </c>
    </row>
    <row r="63" spans="1:16" ht="25" x14ac:dyDescent="0.25">
      <c r="A63" s="108" t="str">
        <f t="shared" si="1"/>
        <v>x-712</v>
      </c>
      <c r="B63" s="113" t="s">
        <v>48</v>
      </c>
      <c r="C63" s="113" t="s">
        <v>429</v>
      </c>
      <c r="D63" s="113" t="s">
        <v>432</v>
      </c>
      <c r="E63" s="113" t="s">
        <v>598</v>
      </c>
      <c r="F63" s="113" t="s">
        <v>293</v>
      </c>
      <c r="G63" s="113" t="s">
        <v>433</v>
      </c>
      <c r="H63" s="113">
        <v>0</v>
      </c>
      <c r="I63" s="73">
        <v>712</v>
      </c>
      <c r="J63" t="s">
        <v>435</v>
      </c>
      <c r="K63" s="137" t="s">
        <v>365</v>
      </c>
      <c r="L63" s="137"/>
      <c r="M63" s="114">
        <v>45195</v>
      </c>
      <c r="N63" s="114">
        <v>45201</v>
      </c>
      <c r="O63" s="113" t="s">
        <v>276</v>
      </c>
      <c r="P63" s="114" t="s">
        <v>803</v>
      </c>
    </row>
    <row r="64" spans="1:16" ht="25" x14ac:dyDescent="0.25">
      <c r="A64" s="108" t="str">
        <f t="shared" ref="A64:A80" si="2">HYPERLINK("#'x-"&amp;I64 &amp; "'!A1","x-"&amp;I64)</f>
        <v>x-713</v>
      </c>
      <c r="B64" s="113" t="s">
        <v>48</v>
      </c>
      <c r="C64" s="113" t="s">
        <v>429</v>
      </c>
      <c r="D64" s="113" t="s">
        <v>432</v>
      </c>
      <c r="E64" s="113" t="s">
        <v>436</v>
      </c>
      <c r="F64" s="113" t="s">
        <v>288</v>
      </c>
      <c r="G64" s="113" t="s">
        <v>437</v>
      </c>
      <c r="H64" s="113">
        <v>0</v>
      </c>
      <c r="I64" s="73">
        <v>713</v>
      </c>
      <c r="J64" t="s">
        <v>452</v>
      </c>
      <c r="K64" s="137" t="s">
        <v>372</v>
      </c>
      <c r="L64" s="137"/>
      <c r="M64" s="114">
        <v>45195</v>
      </c>
      <c r="N64" s="114">
        <v>45201</v>
      </c>
      <c r="O64" s="113" t="s">
        <v>276</v>
      </c>
      <c r="P64" s="114" t="s">
        <v>803</v>
      </c>
    </row>
    <row r="65" spans="1:16" ht="25" x14ac:dyDescent="0.25">
      <c r="A65" s="108" t="str">
        <f t="shared" si="2"/>
        <v>x-714</v>
      </c>
      <c r="B65" s="113" t="s">
        <v>48</v>
      </c>
      <c r="C65" s="113" t="s">
        <v>429</v>
      </c>
      <c r="D65" s="113" t="s">
        <v>432</v>
      </c>
      <c r="E65" s="113" t="s">
        <v>438</v>
      </c>
      <c r="F65" s="113" t="s">
        <v>293</v>
      </c>
      <c r="G65" s="113" t="s">
        <v>437</v>
      </c>
      <c r="H65" s="113">
        <v>0</v>
      </c>
      <c r="I65" s="73">
        <v>714</v>
      </c>
      <c r="J65" t="s">
        <v>453</v>
      </c>
      <c r="K65" s="137" t="s">
        <v>439</v>
      </c>
      <c r="L65" s="137"/>
      <c r="M65" s="114">
        <v>45195</v>
      </c>
      <c r="N65" s="114">
        <v>45201</v>
      </c>
      <c r="O65" s="113" t="s">
        <v>276</v>
      </c>
      <c r="P65" s="114" t="s">
        <v>803</v>
      </c>
    </row>
    <row r="66" spans="1:16" ht="25" x14ac:dyDescent="0.25">
      <c r="A66" s="108" t="str">
        <f t="shared" si="2"/>
        <v>x-715</v>
      </c>
      <c r="B66" s="113" t="s">
        <v>48</v>
      </c>
      <c r="C66" s="113" t="s">
        <v>429</v>
      </c>
      <c r="D66" s="113" t="s">
        <v>432</v>
      </c>
      <c r="E66" s="113" t="s">
        <v>440</v>
      </c>
      <c r="F66" s="113" t="s">
        <v>288</v>
      </c>
      <c r="G66" s="113" t="s">
        <v>437</v>
      </c>
      <c r="H66" s="113">
        <v>0</v>
      </c>
      <c r="I66" s="73">
        <v>715</v>
      </c>
      <c r="J66" t="s">
        <v>454</v>
      </c>
      <c r="K66" s="137" t="s">
        <v>445</v>
      </c>
      <c r="L66" s="137"/>
      <c r="M66" s="114">
        <v>45195</v>
      </c>
      <c r="N66" s="114">
        <v>45201</v>
      </c>
      <c r="O66" s="113" t="s">
        <v>276</v>
      </c>
      <c r="P66" s="114" t="s">
        <v>803</v>
      </c>
    </row>
    <row r="67" spans="1:16" ht="25" x14ac:dyDescent="0.25">
      <c r="A67" s="108" t="str">
        <f t="shared" si="2"/>
        <v>x-716</v>
      </c>
      <c r="B67" s="113" t="s">
        <v>48</v>
      </c>
      <c r="C67" s="113" t="s">
        <v>429</v>
      </c>
      <c r="D67" s="113" t="s">
        <v>432</v>
      </c>
      <c r="E67" s="113" t="s">
        <v>441</v>
      </c>
      <c r="F67" s="113" t="s">
        <v>293</v>
      </c>
      <c r="G67" s="113" t="s">
        <v>437</v>
      </c>
      <c r="H67" s="113">
        <v>0</v>
      </c>
      <c r="I67" s="73">
        <v>716</v>
      </c>
      <c r="J67" t="s">
        <v>455</v>
      </c>
      <c r="K67" s="137" t="s">
        <v>447</v>
      </c>
      <c r="L67" s="137"/>
      <c r="M67" s="114">
        <v>45195</v>
      </c>
      <c r="N67" s="114">
        <v>45201</v>
      </c>
      <c r="O67" s="113" t="s">
        <v>276</v>
      </c>
      <c r="P67" s="114" t="s">
        <v>803</v>
      </c>
    </row>
    <row r="68" spans="1:16" ht="25" x14ac:dyDescent="0.25">
      <c r="A68" s="108" t="str">
        <f t="shared" si="2"/>
        <v>x-717</v>
      </c>
      <c r="B68" s="113" t="s">
        <v>48</v>
      </c>
      <c r="C68" s="113" t="s">
        <v>429</v>
      </c>
      <c r="D68" s="113" t="s">
        <v>432</v>
      </c>
      <c r="E68" s="113" t="s">
        <v>442</v>
      </c>
      <c r="F68" s="113" t="s">
        <v>288</v>
      </c>
      <c r="G68" s="113" t="s">
        <v>437</v>
      </c>
      <c r="H68" s="113">
        <v>0</v>
      </c>
      <c r="I68" s="73">
        <v>717</v>
      </c>
      <c r="J68" t="s">
        <v>456</v>
      </c>
      <c r="K68" s="137" t="s">
        <v>448</v>
      </c>
      <c r="L68" s="137"/>
      <c r="M68" s="114">
        <v>45195</v>
      </c>
      <c r="N68" s="114">
        <v>45201</v>
      </c>
      <c r="O68" s="113" t="s">
        <v>276</v>
      </c>
      <c r="P68" s="114" t="s">
        <v>803</v>
      </c>
    </row>
    <row r="69" spans="1:16" ht="25" x14ac:dyDescent="0.25">
      <c r="A69" s="108" t="str">
        <f t="shared" si="2"/>
        <v>x-718</v>
      </c>
      <c r="B69" s="113" t="s">
        <v>48</v>
      </c>
      <c r="C69" s="113" t="s">
        <v>429</v>
      </c>
      <c r="D69" s="113" t="s">
        <v>432</v>
      </c>
      <c r="E69" s="113" t="s">
        <v>443</v>
      </c>
      <c r="F69" s="113" t="s">
        <v>293</v>
      </c>
      <c r="G69" s="113" t="s">
        <v>437</v>
      </c>
      <c r="H69" s="113">
        <v>0</v>
      </c>
      <c r="I69" s="73">
        <v>718</v>
      </c>
      <c r="J69" t="s">
        <v>457</v>
      </c>
      <c r="K69" s="137" t="s">
        <v>449</v>
      </c>
      <c r="L69" s="137"/>
      <c r="M69" s="114">
        <v>45195</v>
      </c>
      <c r="N69" s="114">
        <v>45201</v>
      </c>
      <c r="O69" s="113" t="s">
        <v>276</v>
      </c>
      <c r="P69" s="114" t="s">
        <v>803</v>
      </c>
    </row>
    <row r="70" spans="1:16" ht="25" x14ac:dyDescent="0.25">
      <c r="A70" s="108" t="str">
        <f t="shared" si="2"/>
        <v>x-719</v>
      </c>
      <c r="B70" s="113" t="s">
        <v>48</v>
      </c>
      <c r="C70" s="113" t="s">
        <v>429</v>
      </c>
      <c r="D70" s="113" t="s">
        <v>432</v>
      </c>
      <c r="E70" s="113" t="s">
        <v>444</v>
      </c>
      <c r="F70" s="113" t="s">
        <v>288</v>
      </c>
      <c r="G70" s="113" t="s">
        <v>437</v>
      </c>
      <c r="H70" s="113">
        <v>0</v>
      </c>
      <c r="I70" s="73">
        <v>719</v>
      </c>
      <c r="J70" t="s">
        <v>458</v>
      </c>
      <c r="K70" s="137" t="s">
        <v>450</v>
      </c>
      <c r="L70" s="137"/>
      <c r="M70" s="114">
        <v>45195</v>
      </c>
      <c r="N70" s="114">
        <v>45201</v>
      </c>
      <c r="O70" s="113" t="s">
        <v>276</v>
      </c>
      <c r="P70" s="114" t="s">
        <v>803</v>
      </c>
    </row>
    <row r="71" spans="1:16" ht="25" x14ac:dyDescent="0.25">
      <c r="A71" s="108" t="str">
        <f t="shared" si="2"/>
        <v>x-720</v>
      </c>
      <c r="B71" s="113" t="s">
        <v>48</v>
      </c>
      <c r="C71" s="113" t="s">
        <v>429</v>
      </c>
      <c r="D71" s="113" t="s">
        <v>432</v>
      </c>
      <c r="E71" s="113" t="s">
        <v>446</v>
      </c>
      <c r="F71" s="113" t="s">
        <v>293</v>
      </c>
      <c r="G71" s="113" t="s">
        <v>437</v>
      </c>
      <c r="H71" s="113">
        <v>0</v>
      </c>
      <c r="I71" s="73">
        <v>720</v>
      </c>
      <c r="J71" t="s">
        <v>459</v>
      </c>
      <c r="K71" s="137" t="s">
        <v>451</v>
      </c>
      <c r="L71" s="137"/>
      <c r="M71" s="114">
        <v>45195</v>
      </c>
      <c r="N71" s="114">
        <v>45201</v>
      </c>
      <c r="O71" s="113" t="s">
        <v>276</v>
      </c>
      <c r="P71" s="114" t="s">
        <v>803</v>
      </c>
    </row>
    <row r="72" spans="1:16" ht="25" x14ac:dyDescent="0.25">
      <c r="A72" s="108" t="str">
        <f t="shared" si="2"/>
        <v>x-801</v>
      </c>
      <c r="B72" s="113" t="s">
        <v>48</v>
      </c>
      <c r="C72" s="113" t="s">
        <v>274</v>
      </c>
      <c r="D72" s="113" t="s">
        <v>643</v>
      </c>
      <c r="E72" s="113" t="s">
        <v>644</v>
      </c>
      <c r="F72" s="113" t="s">
        <v>267</v>
      </c>
      <c r="G72" s="113" t="s">
        <v>287</v>
      </c>
      <c r="H72" s="113">
        <v>0</v>
      </c>
      <c r="I72" s="73">
        <v>801</v>
      </c>
      <c r="J72" t="s">
        <v>645</v>
      </c>
      <c r="K72" s="137" t="s">
        <v>462</v>
      </c>
      <c r="L72" s="137"/>
      <c r="M72" s="114">
        <v>45195</v>
      </c>
      <c r="N72" s="114">
        <v>45201</v>
      </c>
      <c r="O72" s="113" t="s">
        <v>276</v>
      </c>
      <c r="P72" s="114" t="s">
        <v>803</v>
      </c>
    </row>
    <row r="73" spans="1:16" ht="62.5" x14ac:dyDescent="0.25">
      <c r="A73" s="108" t="str">
        <f t="shared" si="2"/>
        <v>x-802</v>
      </c>
      <c r="B73" s="113" t="s">
        <v>48</v>
      </c>
      <c r="C73" s="113" t="s">
        <v>274</v>
      </c>
      <c r="D73" s="113" t="s">
        <v>618</v>
      </c>
      <c r="E73" s="113" t="s">
        <v>619</v>
      </c>
      <c r="F73" s="113" t="s">
        <v>267</v>
      </c>
      <c r="G73" s="113" t="s">
        <v>620</v>
      </c>
      <c r="H73" s="113">
        <v>0</v>
      </c>
      <c r="I73" s="73">
        <v>802</v>
      </c>
      <c r="J73" t="s">
        <v>621</v>
      </c>
      <c r="K73" s="137" t="s">
        <v>622</v>
      </c>
      <c r="L73" s="137"/>
      <c r="M73" s="114">
        <v>45195</v>
      </c>
      <c r="N73" s="114">
        <v>45201</v>
      </c>
      <c r="O73" s="113" t="s">
        <v>276</v>
      </c>
      <c r="P73" s="114" t="s">
        <v>803</v>
      </c>
    </row>
    <row r="74" spans="1:16" ht="62.5" x14ac:dyDescent="0.25">
      <c r="A74" s="108" t="str">
        <f t="shared" si="2"/>
        <v>x-803</v>
      </c>
      <c r="B74" s="113" t="s">
        <v>48</v>
      </c>
      <c r="C74" s="113" t="s">
        <v>274</v>
      </c>
      <c r="D74" s="113" t="s">
        <v>618</v>
      </c>
      <c r="E74" s="113" t="s">
        <v>625</v>
      </c>
      <c r="F74" s="113" t="s">
        <v>267</v>
      </c>
      <c r="G74" s="113" t="s">
        <v>620</v>
      </c>
      <c r="H74" s="113">
        <v>0</v>
      </c>
      <c r="I74" s="73">
        <v>803</v>
      </c>
      <c r="J74" t="s">
        <v>626</v>
      </c>
      <c r="K74" s="137" t="s">
        <v>627</v>
      </c>
      <c r="L74" s="137"/>
      <c r="M74" s="114">
        <v>45195</v>
      </c>
      <c r="N74" s="114">
        <v>45201</v>
      </c>
      <c r="O74" s="113" t="s">
        <v>276</v>
      </c>
      <c r="P74" s="114" t="s">
        <v>803</v>
      </c>
    </row>
    <row r="75" spans="1:16" ht="62.5" x14ac:dyDescent="0.25">
      <c r="A75" s="108" t="str">
        <f t="shared" si="2"/>
        <v>x-806</v>
      </c>
      <c r="B75" s="113" t="s">
        <v>48</v>
      </c>
      <c r="C75" s="113" t="s">
        <v>274</v>
      </c>
      <c r="D75" s="113" t="s">
        <v>618</v>
      </c>
      <c r="E75" s="113" t="s">
        <v>628</v>
      </c>
      <c r="F75" s="113" t="s">
        <v>267</v>
      </c>
      <c r="G75" s="113" t="s">
        <v>629</v>
      </c>
      <c r="H75" s="113">
        <v>0</v>
      </c>
      <c r="I75" s="73">
        <v>806</v>
      </c>
      <c r="J75" t="s">
        <v>630</v>
      </c>
      <c r="K75" s="137" t="s">
        <v>622</v>
      </c>
      <c r="L75" s="137"/>
      <c r="M75" s="114">
        <v>45195</v>
      </c>
      <c r="N75" s="114">
        <v>45201</v>
      </c>
      <c r="O75" s="113" t="s">
        <v>276</v>
      </c>
      <c r="P75" s="114" t="s">
        <v>803</v>
      </c>
    </row>
    <row r="76" spans="1:16" ht="62.5" x14ac:dyDescent="0.25">
      <c r="A76" s="108" t="str">
        <f t="shared" si="2"/>
        <v>x-807</v>
      </c>
      <c r="B76" s="113" t="s">
        <v>48</v>
      </c>
      <c r="C76" s="113" t="s">
        <v>274</v>
      </c>
      <c r="D76" s="113" t="s">
        <v>618</v>
      </c>
      <c r="E76" s="113" t="s">
        <v>632</v>
      </c>
      <c r="F76" s="113" t="s">
        <v>267</v>
      </c>
      <c r="G76" s="113" t="s">
        <v>629</v>
      </c>
      <c r="H76" s="113">
        <v>0</v>
      </c>
      <c r="I76" s="73">
        <v>807</v>
      </c>
      <c r="J76" t="s">
        <v>633</v>
      </c>
      <c r="K76" s="137" t="s">
        <v>627</v>
      </c>
      <c r="L76" s="137"/>
      <c r="M76" s="114">
        <v>45195</v>
      </c>
      <c r="N76" s="114">
        <v>45201</v>
      </c>
      <c r="O76" s="113" t="s">
        <v>276</v>
      </c>
      <c r="P76" s="114" t="s">
        <v>803</v>
      </c>
    </row>
    <row r="77" spans="1:16" ht="37.5" x14ac:dyDescent="0.25">
      <c r="A77" s="108" t="str">
        <f t="shared" si="2"/>
        <v>x-808</v>
      </c>
      <c r="B77" s="113" t="s">
        <v>48</v>
      </c>
      <c r="C77" s="113" t="s">
        <v>274</v>
      </c>
      <c r="D77" s="113" t="s">
        <v>698</v>
      </c>
      <c r="E77" s="113" t="s">
        <v>697</v>
      </c>
      <c r="F77" s="113" t="s">
        <v>288</v>
      </c>
      <c r="G77" s="113" t="s">
        <v>437</v>
      </c>
      <c r="H77" s="113">
        <v>0</v>
      </c>
      <c r="I77" s="73">
        <v>808</v>
      </c>
      <c r="J77" t="s">
        <v>696</v>
      </c>
      <c r="K77" s="137" t="s">
        <v>358</v>
      </c>
      <c r="L77" s="137"/>
      <c r="M77" s="114">
        <v>45195</v>
      </c>
      <c r="N77" s="114">
        <v>45201</v>
      </c>
      <c r="O77" s="113" t="s">
        <v>276</v>
      </c>
      <c r="P77" s="114" t="s">
        <v>803</v>
      </c>
    </row>
    <row r="78" spans="1:16" ht="37.5" x14ac:dyDescent="0.25">
      <c r="A78" s="108" t="str">
        <f t="shared" si="2"/>
        <v>x-809</v>
      </c>
      <c r="B78" s="113" t="s">
        <v>48</v>
      </c>
      <c r="C78" s="113" t="s">
        <v>274</v>
      </c>
      <c r="D78" s="113" t="s">
        <v>698</v>
      </c>
      <c r="E78" s="113" t="s">
        <v>700</v>
      </c>
      <c r="F78" s="113" t="s">
        <v>293</v>
      </c>
      <c r="G78" s="113" t="s">
        <v>437</v>
      </c>
      <c r="H78" s="113">
        <v>0</v>
      </c>
      <c r="I78" s="73">
        <v>809</v>
      </c>
      <c r="J78" t="s">
        <v>699</v>
      </c>
      <c r="K78" s="137" t="s">
        <v>365</v>
      </c>
      <c r="L78" s="137"/>
      <c r="M78" s="114">
        <v>45195</v>
      </c>
      <c r="N78" s="114">
        <v>45201</v>
      </c>
      <c r="O78" s="113" t="s">
        <v>276</v>
      </c>
      <c r="P78" s="114" t="s">
        <v>803</v>
      </c>
    </row>
    <row r="79" spans="1:16" ht="37.5" x14ac:dyDescent="0.25">
      <c r="A79" s="108" t="str">
        <f t="shared" si="2"/>
        <v>x-810</v>
      </c>
      <c r="B79" s="113" t="s">
        <v>48</v>
      </c>
      <c r="C79" s="113" t="s">
        <v>274</v>
      </c>
      <c r="D79" s="113" t="s">
        <v>698</v>
      </c>
      <c r="E79" s="113" t="s">
        <v>702</v>
      </c>
      <c r="F79" s="113" t="s">
        <v>288</v>
      </c>
      <c r="G79" s="113" t="s">
        <v>437</v>
      </c>
      <c r="H79" s="113">
        <v>0</v>
      </c>
      <c r="I79" s="73">
        <v>810</v>
      </c>
      <c r="J79" t="s">
        <v>701</v>
      </c>
      <c r="K79" s="137" t="s">
        <v>372</v>
      </c>
      <c r="L79" s="137"/>
      <c r="M79" s="114">
        <v>45195</v>
      </c>
      <c r="N79" s="114">
        <v>45201</v>
      </c>
      <c r="O79" s="113" t="s">
        <v>276</v>
      </c>
      <c r="P79" s="114" t="s">
        <v>803</v>
      </c>
    </row>
    <row r="80" spans="1:16" ht="37.5" x14ac:dyDescent="0.25">
      <c r="A80" s="108" t="str">
        <f t="shared" si="2"/>
        <v>x-811</v>
      </c>
      <c r="B80" s="113" t="s">
        <v>48</v>
      </c>
      <c r="C80" s="113" t="s">
        <v>274</v>
      </c>
      <c r="D80" s="113" t="s">
        <v>698</v>
      </c>
      <c r="E80" s="113" t="s">
        <v>704</v>
      </c>
      <c r="F80" s="113" t="s">
        <v>293</v>
      </c>
      <c r="G80" s="113" t="s">
        <v>437</v>
      </c>
      <c r="H80" s="113">
        <v>0</v>
      </c>
      <c r="I80" s="73">
        <v>811</v>
      </c>
      <c r="J80" t="s">
        <v>703</v>
      </c>
      <c r="K80" s="137" t="s">
        <v>439</v>
      </c>
      <c r="L80" s="137"/>
      <c r="M80" s="114">
        <v>45195</v>
      </c>
      <c r="N80" s="114">
        <v>45201</v>
      </c>
      <c r="O80" s="113" t="s">
        <v>276</v>
      </c>
      <c r="P80" s="114" t="s">
        <v>803</v>
      </c>
    </row>
    <row r="132" spans="16:16" x14ac:dyDescent="0.25">
      <c r="P132" s="12"/>
    </row>
    <row r="133" spans="16:16" x14ac:dyDescent="0.25">
      <c r="P133" s="12"/>
    </row>
    <row r="134" spans="16:16" x14ac:dyDescent="0.25">
      <c r="P134" s="12"/>
    </row>
    <row r="135" spans="16:16" x14ac:dyDescent="0.25">
      <c r="P135" s="12"/>
    </row>
    <row r="136" spans="16:16" x14ac:dyDescent="0.25">
      <c r="P136" s="12"/>
    </row>
    <row r="137" spans="16:16" x14ac:dyDescent="0.25">
      <c r="P137" s="12"/>
    </row>
    <row r="138" spans="16:16" x14ac:dyDescent="0.25">
      <c r="P138" s="12"/>
    </row>
    <row r="139" spans="16:16" x14ac:dyDescent="0.25">
      <c r="P139" s="12"/>
    </row>
    <row r="140" spans="16:16" x14ac:dyDescent="0.25">
      <c r="P140" s="12"/>
    </row>
    <row r="141" spans="16:16" x14ac:dyDescent="0.25">
      <c r="P141" s="12"/>
    </row>
    <row r="142" spans="16:16" x14ac:dyDescent="0.25">
      <c r="P142" s="12"/>
    </row>
    <row r="143" spans="16:16" x14ac:dyDescent="0.25">
      <c r="P143" s="12"/>
    </row>
    <row r="144" spans="16:16" x14ac:dyDescent="0.25">
      <c r="P144" s="12"/>
    </row>
    <row r="145" spans="16:16" x14ac:dyDescent="0.25">
      <c r="P145" s="12"/>
    </row>
    <row r="146" spans="16:16" x14ac:dyDescent="0.25">
      <c r="P146" s="12"/>
    </row>
    <row r="147" spans="16:16" x14ac:dyDescent="0.25">
      <c r="P147" s="12"/>
    </row>
    <row r="148" spans="16:16" x14ac:dyDescent="0.25">
      <c r="P148" s="12"/>
    </row>
    <row r="149" spans="16:16" x14ac:dyDescent="0.25">
      <c r="P149" s="12"/>
    </row>
    <row r="150" spans="16:16" x14ac:dyDescent="0.25">
      <c r="P150" s="12"/>
    </row>
    <row r="151" spans="16:16" x14ac:dyDescent="0.25">
      <c r="P151" s="12"/>
    </row>
    <row r="152" spans="16:16" x14ac:dyDescent="0.25">
      <c r="P152" s="12"/>
    </row>
    <row r="153" spans="16:16" x14ac:dyDescent="0.25">
      <c r="P153" s="12"/>
    </row>
    <row r="154" spans="16:16" x14ac:dyDescent="0.25">
      <c r="P154" s="12"/>
    </row>
    <row r="155" spans="16:16" x14ac:dyDescent="0.25">
      <c r="P155" s="12"/>
    </row>
    <row r="156" spans="16:16" x14ac:dyDescent="0.25">
      <c r="P156" s="12"/>
    </row>
    <row r="157" spans="16:16" x14ac:dyDescent="0.25">
      <c r="P157" s="12"/>
    </row>
    <row r="158" spans="16:16" x14ac:dyDescent="0.25">
      <c r="P158" s="12"/>
    </row>
    <row r="159" spans="16:16" x14ac:dyDescent="0.25">
      <c r="P159" s="12"/>
    </row>
    <row r="160" spans="16:16" x14ac:dyDescent="0.25">
      <c r="P160" s="12"/>
    </row>
    <row r="161" spans="16:16" x14ac:dyDescent="0.25">
      <c r="P161" s="12"/>
    </row>
    <row r="162" spans="16:16" x14ac:dyDescent="0.25">
      <c r="P162" s="12"/>
    </row>
    <row r="163" spans="16:16" x14ac:dyDescent="0.25">
      <c r="P163" s="12"/>
    </row>
    <row r="164" spans="16:16" x14ac:dyDescent="0.25">
      <c r="P164" s="12"/>
    </row>
    <row r="165" spans="16:16" x14ac:dyDescent="0.25">
      <c r="P165" s="12"/>
    </row>
    <row r="166" spans="16:16" x14ac:dyDescent="0.25">
      <c r="P166" s="12"/>
    </row>
    <row r="167" spans="16:16" x14ac:dyDescent="0.25">
      <c r="P167" s="12"/>
    </row>
    <row r="168" spans="16:16" x14ac:dyDescent="0.25">
      <c r="P168" s="12"/>
    </row>
    <row r="169" spans="16:16" x14ac:dyDescent="0.25">
      <c r="P169" s="12"/>
    </row>
    <row r="170" spans="16:16" x14ac:dyDescent="0.25">
      <c r="P170" s="12"/>
    </row>
    <row r="171" spans="16:16" x14ac:dyDescent="0.25">
      <c r="P171" s="12"/>
    </row>
    <row r="172" spans="16:16" x14ac:dyDescent="0.25">
      <c r="P172" s="12"/>
    </row>
    <row r="173" spans="16:16" x14ac:dyDescent="0.25">
      <c r="P173" s="12"/>
    </row>
    <row r="174" spans="16:16" x14ac:dyDescent="0.25">
      <c r="P174" s="12"/>
    </row>
    <row r="175" spans="16:16" x14ac:dyDescent="0.25">
      <c r="P175" s="12"/>
    </row>
    <row r="176" spans="16:16" x14ac:dyDescent="0.25">
      <c r="P176" s="12"/>
    </row>
    <row r="177" spans="16:16" x14ac:dyDescent="0.25">
      <c r="P177" s="12"/>
    </row>
    <row r="178" spans="16:16" x14ac:dyDescent="0.25">
      <c r="P178" s="12"/>
    </row>
    <row r="179" spans="16:16" x14ac:dyDescent="0.25">
      <c r="P179" s="12"/>
    </row>
    <row r="180" spans="16:16" x14ac:dyDescent="0.25">
      <c r="P180" s="12"/>
    </row>
    <row r="181" spans="16:16" x14ac:dyDescent="0.25">
      <c r="P181" s="12"/>
    </row>
    <row r="182" spans="16:16" x14ac:dyDescent="0.25">
      <c r="P182" s="12"/>
    </row>
    <row r="183" spans="16:16" x14ac:dyDescent="0.25">
      <c r="P183" s="12"/>
    </row>
    <row r="184" spans="16:16" x14ac:dyDescent="0.25">
      <c r="P184" s="12"/>
    </row>
    <row r="185" spans="16:16" x14ac:dyDescent="0.25">
      <c r="P185" s="12"/>
    </row>
    <row r="186" spans="16:16" x14ac:dyDescent="0.25">
      <c r="P186" s="12"/>
    </row>
    <row r="187" spans="16:16" x14ac:dyDescent="0.25">
      <c r="P187" s="12"/>
    </row>
    <row r="188" spans="16:16" x14ac:dyDescent="0.25">
      <c r="P188" s="12"/>
    </row>
    <row r="189" spans="16:16" x14ac:dyDescent="0.25">
      <c r="P189" s="12"/>
    </row>
    <row r="190" spans="16:16" x14ac:dyDescent="0.25">
      <c r="P190" s="12"/>
    </row>
    <row r="191" spans="16:16" x14ac:dyDescent="0.25">
      <c r="P191" s="12"/>
    </row>
    <row r="192" spans="16:16" x14ac:dyDescent="0.25">
      <c r="P192" s="12"/>
    </row>
    <row r="193" spans="16:16" x14ac:dyDescent="0.25">
      <c r="P193" s="12"/>
    </row>
    <row r="194" spans="16:16" x14ac:dyDescent="0.25">
      <c r="P194" s="12"/>
    </row>
    <row r="195" spans="16:16" x14ac:dyDescent="0.25">
      <c r="P195" s="12"/>
    </row>
    <row r="196" spans="16:16" x14ac:dyDescent="0.25">
      <c r="P196" s="12"/>
    </row>
    <row r="197" spans="16:16" x14ac:dyDescent="0.25">
      <c r="P197" s="12"/>
    </row>
    <row r="198" spans="16:16" x14ac:dyDescent="0.25">
      <c r="P198" s="12"/>
    </row>
    <row r="199" spans="16:16" x14ac:dyDescent="0.25">
      <c r="P199" s="12"/>
    </row>
    <row r="200" spans="16:16" x14ac:dyDescent="0.25">
      <c r="P200" s="12"/>
    </row>
    <row r="201" spans="16:16" x14ac:dyDescent="0.25">
      <c r="P201" s="12"/>
    </row>
    <row r="202" spans="16:16" x14ac:dyDescent="0.25">
      <c r="P202" s="12"/>
    </row>
    <row r="203" spans="16:16" x14ac:dyDescent="0.25">
      <c r="P203" s="12"/>
    </row>
    <row r="204" spans="16:16" x14ac:dyDescent="0.25">
      <c r="P204" s="12"/>
    </row>
    <row r="205" spans="16:16" x14ac:dyDescent="0.25">
      <c r="P205" s="12"/>
    </row>
    <row r="206" spans="16:16" x14ac:dyDescent="0.25">
      <c r="P206" s="12"/>
    </row>
    <row r="207" spans="16:16" x14ac:dyDescent="0.25">
      <c r="P207" s="12"/>
    </row>
    <row r="208" spans="16:16" x14ac:dyDescent="0.25">
      <c r="P208" s="12"/>
    </row>
    <row r="209" spans="16:16" x14ac:dyDescent="0.25">
      <c r="P209" s="12"/>
    </row>
    <row r="210" spans="16:16" x14ac:dyDescent="0.25">
      <c r="P210" s="12"/>
    </row>
    <row r="211" spans="16:16" x14ac:dyDescent="0.25">
      <c r="P211" s="12"/>
    </row>
    <row r="212" spans="16:16" x14ac:dyDescent="0.25">
      <c r="P212" s="12"/>
    </row>
    <row r="213" spans="16:16" x14ac:dyDescent="0.25">
      <c r="P213" s="12"/>
    </row>
    <row r="214" spans="16:16" x14ac:dyDescent="0.25">
      <c r="P214" s="12"/>
    </row>
    <row r="215" spans="16:16" x14ac:dyDescent="0.25">
      <c r="P215" s="12"/>
    </row>
    <row r="216" spans="16:16" x14ac:dyDescent="0.25">
      <c r="P216" s="12"/>
    </row>
    <row r="217" spans="16:16" x14ac:dyDescent="0.25">
      <c r="P217" s="12"/>
    </row>
    <row r="218" spans="16:16" x14ac:dyDescent="0.25">
      <c r="P218" s="12"/>
    </row>
    <row r="219" spans="16:16" x14ac:dyDescent="0.25">
      <c r="P219" s="12"/>
    </row>
    <row r="220" spans="16:16" x14ac:dyDescent="0.25">
      <c r="P220" s="12"/>
    </row>
    <row r="221" spans="16:16" x14ac:dyDescent="0.25">
      <c r="P221" s="12"/>
    </row>
    <row r="222" spans="16:16" x14ac:dyDescent="0.25">
      <c r="P222" s="12"/>
    </row>
    <row r="223" spans="16:16" x14ac:dyDescent="0.25">
      <c r="P223" s="12"/>
    </row>
    <row r="224" spans="16:16" x14ac:dyDescent="0.25">
      <c r="P224" s="12"/>
    </row>
    <row r="225" spans="16:16" x14ac:dyDescent="0.25">
      <c r="P225" s="12"/>
    </row>
    <row r="226" spans="16:16" x14ac:dyDescent="0.25">
      <c r="P226" s="12"/>
    </row>
    <row r="227" spans="16:16" x14ac:dyDescent="0.25">
      <c r="P227" s="12"/>
    </row>
    <row r="228" spans="16:16" x14ac:dyDescent="0.25">
      <c r="P228" s="12"/>
    </row>
    <row r="229" spans="16:16" x14ac:dyDescent="0.25">
      <c r="P229" s="12"/>
    </row>
    <row r="230" spans="16:16" x14ac:dyDescent="0.25">
      <c r="P230" s="12"/>
    </row>
    <row r="231" spans="16:16" x14ac:dyDescent="0.25">
      <c r="P231" s="12"/>
    </row>
    <row r="232" spans="16:16" x14ac:dyDescent="0.25">
      <c r="P232" s="12"/>
    </row>
    <row r="233" spans="16:16" x14ac:dyDescent="0.25">
      <c r="P233" s="12"/>
    </row>
    <row r="234" spans="16:16" x14ac:dyDescent="0.25">
      <c r="P234" s="12"/>
    </row>
    <row r="235" spans="16:16" x14ac:dyDescent="0.25">
      <c r="P235" s="12"/>
    </row>
    <row r="236" spans="16:16" x14ac:dyDescent="0.25">
      <c r="P236" s="12"/>
    </row>
    <row r="237" spans="16:16" x14ac:dyDescent="0.25">
      <c r="P237" s="12"/>
    </row>
    <row r="238" spans="16:16" x14ac:dyDescent="0.25">
      <c r="P238" s="12"/>
    </row>
    <row r="239" spans="16:16" x14ac:dyDescent="0.25">
      <c r="P239" s="12"/>
    </row>
    <row r="240" spans="16:16" x14ac:dyDescent="0.25">
      <c r="P240" s="12"/>
    </row>
    <row r="241" spans="16:16" x14ac:dyDescent="0.25">
      <c r="P241" s="12"/>
    </row>
    <row r="242" spans="16:16" x14ac:dyDescent="0.25">
      <c r="P242" s="12"/>
    </row>
    <row r="243" spans="16:16" x14ac:dyDescent="0.25">
      <c r="P243" s="12"/>
    </row>
    <row r="244" spans="16:16" x14ac:dyDescent="0.25">
      <c r="P244" s="12"/>
    </row>
    <row r="245" spans="16:16" x14ac:dyDescent="0.25">
      <c r="P245" s="12"/>
    </row>
    <row r="246" spans="16:16" x14ac:dyDescent="0.25">
      <c r="P246" s="12"/>
    </row>
    <row r="247" spans="16:16" x14ac:dyDescent="0.25">
      <c r="P247" s="12"/>
    </row>
    <row r="248" spans="16:16" x14ac:dyDescent="0.25">
      <c r="P248" s="12"/>
    </row>
    <row r="249" spans="16:16" x14ac:dyDescent="0.25">
      <c r="P249" s="12"/>
    </row>
    <row r="250" spans="16:16" x14ac:dyDescent="0.25">
      <c r="P250" s="12"/>
    </row>
    <row r="251" spans="16:16" x14ac:dyDescent="0.25">
      <c r="P251" s="12"/>
    </row>
    <row r="252" spans="16:16" x14ac:dyDescent="0.25">
      <c r="P252" s="12"/>
    </row>
    <row r="253" spans="16:16" x14ac:dyDescent="0.25">
      <c r="P253" s="12"/>
    </row>
    <row r="254" spans="16:16" x14ac:dyDescent="0.25">
      <c r="P254" s="12"/>
    </row>
    <row r="255" spans="16:16" x14ac:dyDescent="0.25">
      <c r="P255" s="12"/>
    </row>
    <row r="256" spans="16:16" x14ac:dyDescent="0.25">
      <c r="P256" s="12"/>
    </row>
    <row r="257" spans="16:16" x14ac:dyDescent="0.25">
      <c r="P257" s="12"/>
    </row>
    <row r="258" spans="16:16" x14ac:dyDescent="0.25">
      <c r="P258" s="12"/>
    </row>
    <row r="259" spans="16:16" x14ac:dyDescent="0.25">
      <c r="P259" s="12"/>
    </row>
    <row r="260" spans="16:16" x14ac:dyDescent="0.25">
      <c r="P260" s="12"/>
    </row>
    <row r="261" spans="16:16" x14ac:dyDescent="0.25">
      <c r="P261" s="12"/>
    </row>
    <row r="262" spans="16:16" x14ac:dyDescent="0.25">
      <c r="P262" s="12"/>
    </row>
    <row r="263" spans="16:16" x14ac:dyDescent="0.25">
      <c r="P263" s="12"/>
    </row>
    <row r="264" spans="16:16" x14ac:dyDescent="0.25">
      <c r="P264" s="12"/>
    </row>
    <row r="265" spans="16:16" x14ac:dyDescent="0.25">
      <c r="P265" s="12"/>
    </row>
    <row r="266" spans="16:16" x14ac:dyDescent="0.25">
      <c r="P266" s="12"/>
    </row>
    <row r="267" spans="16:16" x14ac:dyDescent="0.25">
      <c r="P267" s="12"/>
    </row>
    <row r="268" spans="16:16" x14ac:dyDescent="0.25">
      <c r="P268" s="12"/>
    </row>
    <row r="269" spans="16:16" x14ac:dyDescent="0.25">
      <c r="P269" s="12"/>
    </row>
    <row r="270" spans="16:16" x14ac:dyDescent="0.25">
      <c r="P270" s="12"/>
    </row>
    <row r="271" spans="16:16" x14ac:dyDescent="0.25">
      <c r="P271" s="12"/>
    </row>
    <row r="272" spans="16:16" x14ac:dyDescent="0.25">
      <c r="P272" s="12"/>
    </row>
    <row r="273" spans="16:16" x14ac:dyDescent="0.25">
      <c r="P273" s="12"/>
    </row>
    <row r="274" spans="16:16" x14ac:dyDescent="0.25">
      <c r="P274" s="12"/>
    </row>
    <row r="275" spans="16:16" x14ac:dyDescent="0.25">
      <c r="P275" s="12"/>
    </row>
    <row r="276" spans="16:16" x14ac:dyDescent="0.25">
      <c r="P276" s="12"/>
    </row>
    <row r="277" spans="16:16" x14ac:dyDescent="0.25">
      <c r="P277" s="12"/>
    </row>
    <row r="278" spans="16:16" x14ac:dyDescent="0.25">
      <c r="P278" s="12"/>
    </row>
    <row r="279" spans="16:16" x14ac:dyDescent="0.25">
      <c r="P279" s="12"/>
    </row>
    <row r="280" spans="16:16" x14ac:dyDescent="0.25">
      <c r="P280" s="12"/>
    </row>
    <row r="281" spans="16:16" x14ac:dyDescent="0.25">
      <c r="P281" s="12"/>
    </row>
    <row r="282" spans="16:16" x14ac:dyDescent="0.25">
      <c r="P282" s="12"/>
    </row>
    <row r="283" spans="16:16" x14ac:dyDescent="0.25">
      <c r="P283" s="12"/>
    </row>
    <row r="284" spans="16:16" x14ac:dyDescent="0.25">
      <c r="P284" s="12"/>
    </row>
    <row r="285" spans="16:16" x14ac:dyDescent="0.25">
      <c r="P285" s="12"/>
    </row>
    <row r="286" spans="16:16" x14ac:dyDescent="0.25">
      <c r="P286" s="12"/>
    </row>
    <row r="287" spans="16:16" x14ac:dyDescent="0.25">
      <c r="P287" s="12"/>
    </row>
    <row r="288" spans="16:16" x14ac:dyDescent="0.25">
      <c r="P288" s="12"/>
    </row>
    <row r="289" spans="16:16" x14ac:dyDescent="0.25">
      <c r="P289" s="12"/>
    </row>
    <row r="290" spans="16:16" x14ac:dyDescent="0.25">
      <c r="P290" s="12"/>
    </row>
    <row r="291" spans="16:16" x14ac:dyDescent="0.25">
      <c r="P291" s="12"/>
    </row>
    <row r="292" spans="16:16" x14ac:dyDescent="0.25">
      <c r="P292" s="12"/>
    </row>
    <row r="293" spans="16:16" x14ac:dyDescent="0.25">
      <c r="P293" s="12"/>
    </row>
    <row r="294" spans="16:16" x14ac:dyDescent="0.25">
      <c r="P294" s="12"/>
    </row>
    <row r="295" spans="16:16" x14ac:dyDescent="0.25">
      <c r="P295" s="12"/>
    </row>
    <row r="296" spans="16:16" x14ac:dyDescent="0.25">
      <c r="P296" s="12"/>
    </row>
    <row r="297" spans="16:16" x14ac:dyDescent="0.25">
      <c r="P297" s="12"/>
    </row>
    <row r="298" spans="16:16" x14ac:dyDescent="0.25">
      <c r="P298" s="12"/>
    </row>
    <row r="299" spans="16:16" x14ac:dyDescent="0.25">
      <c r="P299" s="12"/>
    </row>
    <row r="300" spans="16:16" x14ac:dyDescent="0.25">
      <c r="P300" s="12"/>
    </row>
    <row r="301" spans="16:16" x14ac:dyDescent="0.25">
      <c r="P301" s="12"/>
    </row>
    <row r="302" spans="16:16" x14ac:dyDescent="0.25">
      <c r="P302" s="12"/>
    </row>
    <row r="303" spans="16:16" x14ac:dyDescent="0.25">
      <c r="P303" s="12"/>
    </row>
    <row r="304" spans="16:16" x14ac:dyDescent="0.25">
      <c r="P304" s="12"/>
    </row>
    <row r="305" spans="16:16" x14ac:dyDescent="0.25">
      <c r="P305" s="12"/>
    </row>
    <row r="306" spans="16:16" x14ac:dyDescent="0.25">
      <c r="P306" s="12"/>
    </row>
    <row r="307" spans="16:16" x14ac:dyDescent="0.25">
      <c r="P307" s="12"/>
    </row>
    <row r="308" spans="16:16" x14ac:dyDescent="0.25">
      <c r="P308" s="12"/>
    </row>
    <row r="309" spans="16:16" x14ac:dyDescent="0.25">
      <c r="P309" s="12"/>
    </row>
    <row r="310" spans="16:16" x14ac:dyDescent="0.25">
      <c r="P310" s="12"/>
    </row>
    <row r="311" spans="16:16" x14ac:dyDescent="0.25">
      <c r="P311" s="12"/>
    </row>
    <row r="312" spans="16:16" x14ac:dyDescent="0.25">
      <c r="P312" s="12"/>
    </row>
    <row r="313" spans="16:16" x14ac:dyDescent="0.25">
      <c r="P313" s="12"/>
    </row>
    <row r="314" spans="16:16" x14ac:dyDescent="0.25">
      <c r="P314" s="12"/>
    </row>
    <row r="315" spans="16:16" x14ac:dyDescent="0.25">
      <c r="P315" s="12"/>
    </row>
    <row r="316" spans="16:16" x14ac:dyDescent="0.25">
      <c r="P316" s="12"/>
    </row>
    <row r="317" spans="16:16" x14ac:dyDescent="0.25">
      <c r="P317" s="12"/>
    </row>
    <row r="318" spans="16:16" x14ac:dyDescent="0.25">
      <c r="P318" s="12"/>
    </row>
    <row r="319" spans="16:16" x14ac:dyDescent="0.25">
      <c r="P319" s="12"/>
    </row>
    <row r="320" spans="16:16" x14ac:dyDescent="0.25">
      <c r="P320" s="12"/>
    </row>
    <row r="321" spans="16:16" x14ac:dyDescent="0.25">
      <c r="P321" s="12"/>
    </row>
    <row r="322" spans="16:16" x14ac:dyDescent="0.25">
      <c r="P322" s="12"/>
    </row>
    <row r="323" spans="16:16" x14ac:dyDescent="0.25">
      <c r="P323" s="12"/>
    </row>
    <row r="324" spans="16:16" x14ac:dyDescent="0.25">
      <c r="P324" s="12"/>
    </row>
    <row r="325" spans="16:16" x14ac:dyDescent="0.25">
      <c r="P325" s="12"/>
    </row>
    <row r="326" spans="16:16" x14ac:dyDescent="0.25">
      <c r="P326" s="12"/>
    </row>
    <row r="327" spans="16:16" x14ac:dyDescent="0.25">
      <c r="P327" s="12"/>
    </row>
    <row r="328" spans="16:16" x14ac:dyDescent="0.25">
      <c r="P328" s="12"/>
    </row>
    <row r="329" spans="16:16" x14ac:dyDescent="0.25">
      <c r="P329" s="12"/>
    </row>
    <row r="330" spans="16:16" x14ac:dyDescent="0.25">
      <c r="P330" s="12"/>
    </row>
    <row r="331" spans="16:16" x14ac:dyDescent="0.25">
      <c r="P331" s="12"/>
    </row>
    <row r="332" spans="16:16" x14ac:dyDescent="0.25">
      <c r="P332" s="12"/>
    </row>
    <row r="333" spans="16:16" x14ac:dyDescent="0.25">
      <c r="P333" s="12"/>
    </row>
    <row r="334" spans="16:16" x14ac:dyDescent="0.25">
      <c r="P334" s="12"/>
    </row>
    <row r="335" spans="16:16" x14ac:dyDescent="0.25">
      <c r="P335" s="12"/>
    </row>
    <row r="336" spans="16:16" x14ac:dyDescent="0.25">
      <c r="P336" s="12"/>
    </row>
    <row r="337" spans="16:16" x14ac:dyDescent="0.25">
      <c r="P337" s="12"/>
    </row>
    <row r="338" spans="16:16" x14ac:dyDescent="0.25">
      <c r="P338" s="12"/>
    </row>
    <row r="339" spans="16:16" x14ac:dyDescent="0.25">
      <c r="P339" s="12"/>
    </row>
    <row r="340" spans="16:16" x14ac:dyDescent="0.25">
      <c r="P340" s="12"/>
    </row>
    <row r="341" spans="16:16" x14ac:dyDescent="0.25">
      <c r="P341" s="12"/>
    </row>
    <row r="342" spans="16:16" x14ac:dyDescent="0.25">
      <c r="P342" s="12"/>
    </row>
    <row r="343" spans="16:16" x14ac:dyDescent="0.25">
      <c r="P343" s="12"/>
    </row>
    <row r="344" spans="16:16" x14ac:dyDescent="0.25">
      <c r="P344" s="12"/>
    </row>
    <row r="345" spans="16:16" x14ac:dyDescent="0.25">
      <c r="P345" s="12"/>
    </row>
    <row r="346" spans="16:16" x14ac:dyDescent="0.25">
      <c r="P346" s="12"/>
    </row>
    <row r="347" spans="16:16" x14ac:dyDescent="0.25">
      <c r="P347" s="12"/>
    </row>
    <row r="348" spans="16:16" x14ac:dyDescent="0.25">
      <c r="P348" s="12"/>
    </row>
    <row r="349" spans="16:16" x14ac:dyDescent="0.25">
      <c r="P349" s="12"/>
    </row>
    <row r="350" spans="16:16" x14ac:dyDescent="0.25">
      <c r="P350" s="12"/>
    </row>
    <row r="351" spans="16:16" x14ac:dyDescent="0.25">
      <c r="P351" s="12"/>
    </row>
    <row r="352" spans="16:16" x14ac:dyDescent="0.25">
      <c r="P352" s="12"/>
    </row>
    <row r="353" spans="16:16" x14ac:dyDescent="0.25">
      <c r="P353" s="12"/>
    </row>
    <row r="354" spans="16:16" x14ac:dyDescent="0.25">
      <c r="P354" s="12"/>
    </row>
    <row r="355" spans="16:16" x14ac:dyDescent="0.25">
      <c r="P355" s="12"/>
    </row>
    <row r="356" spans="16:16" x14ac:dyDescent="0.25">
      <c r="P356" s="12"/>
    </row>
    <row r="357" spans="16:16" x14ac:dyDescent="0.25">
      <c r="P357" s="12"/>
    </row>
    <row r="358" spans="16:16" x14ac:dyDescent="0.25">
      <c r="P358" s="12"/>
    </row>
    <row r="359" spans="16:16" x14ac:dyDescent="0.25">
      <c r="P359" s="12"/>
    </row>
    <row r="360" spans="16:16" x14ac:dyDescent="0.25">
      <c r="P360" s="12"/>
    </row>
    <row r="361" spans="16:16" x14ac:dyDescent="0.25">
      <c r="P361" s="12"/>
    </row>
    <row r="362" spans="16:16" x14ac:dyDescent="0.25">
      <c r="P362" s="12"/>
    </row>
    <row r="363" spans="16:16" x14ac:dyDescent="0.25">
      <c r="P363" s="12"/>
    </row>
    <row r="364" spans="16:16" x14ac:dyDescent="0.25">
      <c r="P364" s="12"/>
    </row>
    <row r="365" spans="16:16" x14ac:dyDescent="0.25">
      <c r="P365" s="12"/>
    </row>
    <row r="366" spans="16:16" x14ac:dyDescent="0.25">
      <c r="P366" s="12"/>
    </row>
    <row r="367" spans="16:16" x14ac:dyDescent="0.25">
      <c r="P367" s="12"/>
    </row>
    <row r="368" spans="16:16" x14ac:dyDescent="0.25">
      <c r="P368" s="12"/>
    </row>
    <row r="369" spans="16:16" x14ac:dyDescent="0.25">
      <c r="P369" s="12"/>
    </row>
    <row r="370" spans="16:16" x14ac:dyDescent="0.25">
      <c r="P370" s="12"/>
    </row>
    <row r="371" spans="16:16" x14ac:dyDescent="0.25">
      <c r="P371" s="12"/>
    </row>
    <row r="372" spans="16:16" x14ac:dyDescent="0.25">
      <c r="P372" s="12"/>
    </row>
    <row r="373" spans="16:16" x14ac:dyDescent="0.25">
      <c r="P373" s="12"/>
    </row>
    <row r="374" spans="16:16" x14ac:dyDescent="0.25">
      <c r="P374" s="12"/>
    </row>
    <row r="375" spans="16:16" x14ac:dyDescent="0.25">
      <c r="P375" s="12"/>
    </row>
    <row r="376" spans="16:16" x14ac:dyDescent="0.25">
      <c r="P376" s="12"/>
    </row>
    <row r="377" spans="16:16" x14ac:dyDescent="0.25">
      <c r="P377" s="12"/>
    </row>
    <row r="378" spans="16:16" x14ac:dyDescent="0.25">
      <c r="P378" s="12"/>
    </row>
    <row r="379" spans="16:16" x14ac:dyDescent="0.25">
      <c r="P379" s="12"/>
    </row>
    <row r="380" spans="16:16" x14ac:dyDescent="0.25">
      <c r="P380" s="12"/>
    </row>
    <row r="381" spans="16:16" x14ac:dyDescent="0.25">
      <c r="P381" s="12"/>
    </row>
    <row r="382" spans="16:16" x14ac:dyDescent="0.25">
      <c r="P382" s="12"/>
    </row>
    <row r="383" spans="16:16" x14ac:dyDescent="0.25">
      <c r="P383" s="12"/>
    </row>
    <row r="384" spans="16:16" x14ac:dyDescent="0.25">
      <c r="P384" s="12"/>
    </row>
    <row r="385" spans="16:16" x14ac:dyDescent="0.25">
      <c r="P385" s="12"/>
    </row>
    <row r="386" spans="16:16" x14ac:dyDescent="0.25">
      <c r="P386" s="12"/>
    </row>
    <row r="387" spans="16:16" x14ac:dyDescent="0.25">
      <c r="P387" s="12"/>
    </row>
    <row r="388" spans="16:16" x14ac:dyDescent="0.25">
      <c r="P388" s="12"/>
    </row>
    <row r="389" spans="16:16" x14ac:dyDescent="0.25">
      <c r="P389" s="12"/>
    </row>
    <row r="390" spans="16:16" x14ac:dyDescent="0.25">
      <c r="P390" s="12"/>
    </row>
    <row r="391" spans="16:16" x14ac:dyDescent="0.25">
      <c r="P391" s="12"/>
    </row>
    <row r="392" spans="16:16" x14ac:dyDescent="0.25">
      <c r="P392" s="12"/>
    </row>
    <row r="393" spans="16:16" x14ac:dyDescent="0.25">
      <c r="P393" s="12"/>
    </row>
    <row r="394" spans="16:16" x14ac:dyDescent="0.25">
      <c r="P394" s="12"/>
    </row>
    <row r="395" spans="16:16" x14ac:dyDescent="0.25">
      <c r="P395" s="12"/>
    </row>
    <row r="396" spans="16:16" x14ac:dyDescent="0.25">
      <c r="P396" s="12"/>
    </row>
    <row r="397" spans="16:16" x14ac:dyDescent="0.25">
      <c r="P397" s="12"/>
    </row>
    <row r="398" spans="16:16" x14ac:dyDescent="0.25">
      <c r="P398" s="12"/>
    </row>
    <row r="399" spans="16:16" x14ac:dyDescent="0.25">
      <c r="P399" s="12"/>
    </row>
    <row r="400" spans="16:16" x14ac:dyDescent="0.25">
      <c r="P400" s="12"/>
    </row>
    <row r="401" spans="16:16" x14ac:dyDescent="0.25">
      <c r="P401" s="12"/>
    </row>
    <row r="402" spans="16:16" x14ac:dyDescent="0.25">
      <c r="P402" s="12"/>
    </row>
    <row r="403" spans="16:16" x14ac:dyDescent="0.25">
      <c r="P403" s="12"/>
    </row>
    <row r="404" spans="16:16" x14ac:dyDescent="0.25">
      <c r="P404" s="12"/>
    </row>
    <row r="405" spans="16:16" x14ac:dyDescent="0.25">
      <c r="P405" s="12"/>
    </row>
    <row r="406" spans="16:16" x14ac:dyDescent="0.25">
      <c r="P406" s="12"/>
    </row>
    <row r="407" spans="16:16" x14ac:dyDescent="0.25">
      <c r="P407" s="12"/>
    </row>
    <row r="408" spans="16:16" x14ac:dyDescent="0.25">
      <c r="P408" s="12"/>
    </row>
    <row r="409" spans="16:16" x14ac:dyDescent="0.25">
      <c r="P409" s="12"/>
    </row>
    <row r="410" spans="16:16" x14ac:dyDescent="0.25">
      <c r="P410" s="12"/>
    </row>
    <row r="411" spans="16:16" x14ac:dyDescent="0.25">
      <c r="P411" s="12"/>
    </row>
    <row r="412" spans="16:16" x14ac:dyDescent="0.25">
      <c r="P412" s="12"/>
    </row>
    <row r="413" spans="16:16" x14ac:dyDescent="0.25">
      <c r="P413" s="12"/>
    </row>
    <row r="414" spans="16:16" x14ac:dyDescent="0.25">
      <c r="P414" s="12"/>
    </row>
    <row r="415" spans="16:16" x14ac:dyDescent="0.25">
      <c r="P415" s="12"/>
    </row>
    <row r="416" spans="16:16" x14ac:dyDescent="0.25">
      <c r="P416" s="12"/>
    </row>
    <row r="417" spans="16:16" x14ac:dyDescent="0.25">
      <c r="P417" s="12"/>
    </row>
    <row r="418" spans="16:16" x14ac:dyDescent="0.25">
      <c r="P418" s="12"/>
    </row>
    <row r="419" spans="16:16" x14ac:dyDescent="0.25">
      <c r="P419" s="12"/>
    </row>
    <row r="420" spans="16:16" x14ac:dyDescent="0.25">
      <c r="P420" s="12"/>
    </row>
    <row r="421" spans="16:16" x14ac:dyDescent="0.25">
      <c r="P421" s="12"/>
    </row>
    <row r="422" spans="16:16" x14ac:dyDescent="0.25">
      <c r="P422" s="12"/>
    </row>
    <row r="423" spans="16:16" x14ac:dyDescent="0.25">
      <c r="P423" s="12"/>
    </row>
    <row r="424" spans="16:16" x14ac:dyDescent="0.25">
      <c r="P424" s="12"/>
    </row>
    <row r="425" spans="16:16" x14ac:dyDescent="0.25">
      <c r="P425" s="12"/>
    </row>
    <row r="426" spans="16:16" x14ac:dyDescent="0.25">
      <c r="P426" s="12"/>
    </row>
    <row r="427" spans="16:16" x14ac:dyDescent="0.25">
      <c r="P427" s="12"/>
    </row>
    <row r="428" spans="16:16" x14ac:dyDescent="0.25">
      <c r="P428" s="12"/>
    </row>
    <row r="429" spans="16:16" x14ac:dyDescent="0.25">
      <c r="P429" s="12"/>
    </row>
    <row r="430" spans="16:16" x14ac:dyDescent="0.25">
      <c r="P430" s="12"/>
    </row>
    <row r="431" spans="16:16" x14ac:dyDescent="0.25">
      <c r="P431" s="12"/>
    </row>
    <row r="432" spans="16:16" x14ac:dyDescent="0.25">
      <c r="P432" s="12"/>
    </row>
    <row r="433" spans="16:16" x14ac:dyDescent="0.25">
      <c r="P433" s="12"/>
    </row>
    <row r="434" spans="16:16" x14ac:dyDescent="0.25">
      <c r="P434" s="12"/>
    </row>
    <row r="435" spans="16:16" x14ac:dyDescent="0.25">
      <c r="P435" s="12"/>
    </row>
    <row r="436" spans="16:16" x14ac:dyDescent="0.25">
      <c r="P436" s="12"/>
    </row>
    <row r="437" spans="16:16" x14ac:dyDescent="0.25">
      <c r="P437" s="12"/>
    </row>
    <row r="438" spans="16:16" x14ac:dyDescent="0.25">
      <c r="P438" s="12"/>
    </row>
    <row r="439" spans="16:16" x14ac:dyDescent="0.25">
      <c r="P439" s="12"/>
    </row>
    <row r="440" spans="16:16" x14ac:dyDescent="0.25">
      <c r="P440" s="12"/>
    </row>
    <row r="441" spans="16:16" x14ac:dyDescent="0.25">
      <c r="P441" s="12"/>
    </row>
    <row r="442" spans="16:16" x14ac:dyDescent="0.25">
      <c r="P442" s="12"/>
    </row>
    <row r="443" spans="16:16" x14ac:dyDescent="0.25">
      <c r="P443" s="12"/>
    </row>
    <row r="444" spans="16:16" x14ac:dyDescent="0.25">
      <c r="P444" s="12"/>
    </row>
    <row r="445" spans="16:16" x14ac:dyDescent="0.25">
      <c r="P445" s="12"/>
    </row>
    <row r="446" spans="16:16" x14ac:dyDescent="0.25">
      <c r="P446" s="12"/>
    </row>
    <row r="447" spans="16:16" x14ac:dyDescent="0.25">
      <c r="P447" s="12"/>
    </row>
    <row r="448" spans="16:16" x14ac:dyDescent="0.25">
      <c r="P448" s="12"/>
    </row>
    <row r="449" spans="16:16" x14ac:dyDescent="0.25">
      <c r="P449" s="12"/>
    </row>
    <row r="450" spans="16:16" x14ac:dyDescent="0.25">
      <c r="P450" s="12"/>
    </row>
    <row r="451" spans="16:16" x14ac:dyDescent="0.25">
      <c r="P451" s="12"/>
    </row>
    <row r="452" spans="16:16" x14ac:dyDescent="0.25">
      <c r="P452" s="12"/>
    </row>
    <row r="453" spans="16:16" x14ac:dyDescent="0.25">
      <c r="P453" s="12"/>
    </row>
    <row r="454" spans="16:16" x14ac:dyDescent="0.25">
      <c r="P454" s="12"/>
    </row>
    <row r="455" spans="16:16" x14ac:dyDescent="0.25">
      <c r="P455" s="12"/>
    </row>
    <row r="456" spans="16:16" x14ac:dyDescent="0.25">
      <c r="P456" s="12"/>
    </row>
    <row r="457" spans="16:16" x14ac:dyDescent="0.25">
      <c r="P457" s="12"/>
    </row>
    <row r="458" spans="16:16" x14ac:dyDescent="0.25">
      <c r="P458" s="12"/>
    </row>
    <row r="459" spans="16:16" x14ac:dyDescent="0.25">
      <c r="P459" s="12"/>
    </row>
    <row r="460" spans="16:16" x14ac:dyDescent="0.25">
      <c r="P460" s="12"/>
    </row>
    <row r="461" spans="16:16" x14ac:dyDescent="0.25">
      <c r="P461" s="12"/>
    </row>
    <row r="462" spans="16:16" x14ac:dyDescent="0.25">
      <c r="P462" s="12"/>
    </row>
    <row r="463" spans="16:16" x14ac:dyDescent="0.25">
      <c r="P463" s="12"/>
    </row>
    <row r="464" spans="16:16" x14ac:dyDescent="0.25">
      <c r="P464" s="12"/>
    </row>
    <row r="465" spans="16:16" x14ac:dyDescent="0.25">
      <c r="P465" s="12"/>
    </row>
    <row r="466" spans="16:16" x14ac:dyDescent="0.25">
      <c r="P466" s="12"/>
    </row>
    <row r="467" spans="16:16" x14ac:dyDescent="0.25">
      <c r="P467" s="12"/>
    </row>
    <row r="468" spans="16:16" x14ac:dyDescent="0.25">
      <c r="P468" s="12"/>
    </row>
    <row r="469" spans="16:16" x14ac:dyDescent="0.25">
      <c r="P469" s="12"/>
    </row>
    <row r="470" spans="16:16" x14ac:dyDescent="0.25">
      <c r="P470" s="12"/>
    </row>
    <row r="471" spans="16:16" x14ac:dyDescent="0.25">
      <c r="P471" s="12"/>
    </row>
    <row r="472" spans="16:16" x14ac:dyDescent="0.25">
      <c r="P472" s="12"/>
    </row>
    <row r="473" spans="16:16" x14ac:dyDescent="0.25">
      <c r="P473" s="12"/>
    </row>
    <row r="474" spans="16:16" x14ac:dyDescent="0.25">
      <c r="P474" s="12"/>
    </row>
    <row r="475" spans="16:16" x14ac:dyDescent="0.25">
      <c r="P475" s="12"/>
    </row>
    <row r="476" spans="16:16" x14ac:dyDescent="0.25">
      <c r="P476" s="12"/>
    </row>
    <row r="477" spans="16:16" x14ac:dyDescent="0.25">
      <c r="P477" s="12"/>
    </row>
    <row r="478" spans="16:16" x14ac:dyDescent="0.25">
      <c r="P478" s="12"/>
    </row>
    <row r="479" spans="16:16" x14ac:dyDescent="0.25">
      <c r="P479" s="12"/>
    </row>
    <row r="480" spans="16:16" x14ac:dyDescent="0.25">
      <c r="P480" s="12"/>
    </row>
    <row r="481" spans="16:16" x14ac:dyDescent="0.25">
      <c r="P481" s="12"/>
    </row>
    <row r="482" spans="16:16" x14ac:dyDescent="0.25">
      <c r="P482" s="12"/>
    </row>
    <row r="483" spans="16:16" x14ac:dyDescent="0.25">
      <c r="P483" s="12"/>
    </row>
    <row r="484" spans="16:16" x14ac:dyDescent="0.25">
      <c r="P484" s="12"/>
    </row>
    <row r="485" spans="16:16" x14ac:dyDescent="0.25">
      <c r="P485" s="12"/>
    </row>
    <row r="486" spans="16:16" x14ac:dyDescent="0.25">
      <c r="P486" s="12"/>
    </row>
    <row r="487" spans="16:16" x14ac:dyDescent="0.25">
      <c r="P487" s="12"/>
    </row>
    <row r="488" spans="16:16" x14ac:dyDescent="0.25">
      <c r="P488" s="12"/>
    </row>
    <row r="489" spans="16:16" x14ac:dyDescent="0.25">
      <c r="P489" s="12"/>
    </row>
    <row r="490" spans="16:16" x14ac:dyDescent="0.25">
      <c r="P490" s="12"/>
    </row>
    <row r="491" spans="16:16" x14ac:dyDescent="0.25">
      <c r="P491" s="12"/>
    </row>
    <row r="492" spans="16:16" x14ac:dyDescent="0.25">
      <c r="P492" s="12"/>
    </row>
    <row r="493" spans="16:16" x14ac:dyDescent="0.25">
      <c r="P493" s="12"/>
    </row>
    <row r="494" spans="16:16" x14ac:dyDescent="0.25">
      <c r="P494" s="12"/>
    </row>
    <row r="495" spans="16:16" x14ac:dyDescent="0.25">
      <c r="P495" s="12"/>
    </row>
    <row r="496" spans="16:16" x14ac:dyDescent="0.25">
      <c r="P496" s="12"/>
    </row>
    <row r="497" spans="16:16" x14ac:dyDescent="0.25">
      <c r="P497" s="12"/>
    </row>
    <row r="498" spans="16:16" x14ac:dyDescent="0.25">
      <c r="P498" s="12"/>
    </row>
    <row r="499" spans="16:16" x14ac:dyDescent="0.25">
      <c r="P499" s="12"/>
    </row>
    <row r="500" spans="16:16" x14ac:dyDescent="0.25">
      <c r="P500" s="12"/>
    </row>
    <row r="501" spans="16:16" x14ac:dyDescent="0.25">
      <c r="P501" s="12"/>
    </row>
    <row r="502" spans="16:16" x14ac:dyDescent="0.25">
      <c r="P502" s="12"/>
    </row>
    <row r="503" spans="16:16" x14ac:dyDescent="0.25">
      <c r="P503" s="12"/>
    </row>
    <row r="504" spans="16:16" x14ac:dyDescent="0.25">
      <c r="P504" s="12"/>
    </row>
    <row r="505" spans="16:16" x14ac:dyDescent="0.25">
      <c r="P505" s="12"/>
    </row>
    <row r="506" spans="16:16" x14ac:dyDescent="0.25">
      <c r="P506" s="12"/>
    </row>
    <row r="507" spans="16:16" x14ac:dyDescent="0.25">
      <c r="P507" s="12"/>
    </row>
    <row r="508" spans="16:16" x14ac:dyDescent="0.25">
      <c r="P508" s="12"/>
    </row>
    <row r="509" spans="16:16" x14ac:dyDescent="0.25">
      <c r="P509" s="12"/>
    </row>
    <row r="510" spans="16:16" x14ac:dyDescent="0.25">
      <c r="P510" s="12"/>
    </row>
    <row r="511" spans="16:16" x14ac:dyDescent="0.25">
      <c r="P511" s="12"/>
    </row>
    <row r="512" spans="16:16" x14ac:dyDescent="0.25">
      <c r="P512" s="12"/>
    </row>
    <row r="513" spans="16:16" x14ac:dyDescent="0.25">
      <c r="P513" s="12"/>
    </row>
    <row r="514" spans="16:16" x14ac:dyDescent="0.25">
      <c r="P514" s="12"/>
    </row>
    <row r="515" spans="16:16" x14ac:dyDescent="0.25">
      <c r="P515" s="12"/>
    </row>
    <row r="516" spans="16:16" x14ac:dyDescent="0.25">
      <c r="P516" s="12"/>
    </row>
    <row r="517" spans="16:16" x14ac:dyDescent="0.25">
      <c r="P517" s="12"/>
    </row>
    <row r="518" spans="16:16" x14ac:dyDescent="0.25">
      <c r="P518" s="12"/>
    </row>
    <row r="519" spans="16:16" x14ac:dyDescent="0.25">
      <c r="P519" s="12"/>
    </row>
    <row r="520" spans="16:16" x14ac:dyDescent="0.25">
      <c r="P520" s="12"/>
    </row>
    <row r="521" spans="16:16" x14ac:dyDescent="0.25">
      <c r="P521" s="12"/>
    </row>
    <row r="522" spans="16:16" x14ac:dyDescent="0.25">
      <c r="P522" s="12"/>
    </row>
    <row r="523" spans="16:16" x14ac:dyDescent="0.25">
      <c r="P523" s="12"/>
    </row>
    <row r="524" spans="16:16" x14ac:dyDescent="0.25">
      <c r="P524" s="12"/>
    </row>
    <row r="525" spans="16:16" x14ac:dyDescent="0.25">
      <c r="P525" s="12"/>
    </row>
    <row r="526" spans="16:16" x14ac:dyDescent="0.25">
      <c r="P526" s="12"/>
    </row>
    <row r="527" spans="16:16" x14ac:dyDescent="0.25">
      <c r="P527" s="12"/>
    </row>
    <row r="528" spans="16:16" x14ac:dyDescent="0.25">
      <c r="P528" s="12"/>
    </row>
    <row r="529" spans="16:16" x14ac:dyDescent="0.25">
      <c r="P529" s="12"/>
    </row>
    <row r="530" spans="16:16" x14ac:dyDescent="0.25">
      <c r="P530" s="12"/>
    </row>
    <row r="531" spans="16:16" x14ac:dyDescent="0.25">
      <c r="P531" s="12"/>
    </row>
    <row r="532" spans="16:16" x14ac:dyDescent="0.25">
      <c r="P532" s="12"/>
    </row>
    <row r="533" spans="16:16" x14ac:dyDescent="0.25">
      <c r="P533" s="12"/>
    </row>
    <row r="534" spans="16:16" x14ac:dyDescent="0.25">
      <c r="P534" s="12"/>
    </row>
    <row r="535" spans="16:16" x14ac:dyDescent="0.25">
      <c r="P535" s="12"/>
    </row>
    <row r="536" spans="16:16" x14ac:dyDescent="0.25">
      <c r="P536" s="12"/>
    </row>
    <row r="537" spans="16:16" x14ac:dyDescent="0.25">
      <c r="P537" s="12"/>
    </row>
    <row r="538" spans="16:16" x14ac:dyDescent="0.25">
      <c r="P538" s="12"/>
    </row>
    <row r="539" spans="16:16" x14ac:dyDescent="0.25">
      <c r="P539" s="12"/>
    </row>
    <row r="540" spans="16:16" x14ac:dyDescent="0.25">
      <c r="P540" s="12"/>
    </row>
    <row r="541" spans="16:16" x14ac:dyDescent="0.25">
      <c r="P541" s="12"/>
    </row>
    <row r="542" spans="16:16" x14ac:dyDescent="0.25">
      <c r="P542" s="12"/>
    </row>
    <row r="543" spans="16:16" x14ac:dyDescent="0.25">
      <c r="P543" s="12"/>
    </row>
    <row r="544" spans="16:16" x14ac:dyDescent="0.25">
      <c r="P544" s="12"/>
    </row>
    <row r="545" spans="16:16" x14ac:dyDescent="0.25">
      <c r="P545" s="12"/>
    </row>
    <row r="546" spans="16:16" x14ac:dyDescent="0.25">
      <c r="P546" s="12"/>
    </row>
    <row r="547" spans="16:16" x14ac:dyDescent="0.25">
      <c r="P547" s="12"/>
    </row>
    <row r="548" spans="16:16" x14ac:dyDescent="0.25">
      <c r="P548" s="12"/>
    </row>
    <row r="549" spans="16:16" x14ac:dyDescent="0.25">
      <c r="P549" s="12"/>
    </row>
    <row r="550" spans="16:16" x14ac:dyDescent="0.25">
      <c r="P550" s="12"/>
    </row>
    <row r="551" spans="16:16" x14ac:dyDescent="0.25">
      <c r="P551" s="12"/>
    </row>
    <row r="552" spans="16:16" x14ac:dyDescent="0.25">
      <c r="P552" s="12"/>
    </row>
    <row r="553" spans="16:16" x14ac:dyDescent="0.25">
      <c r="P553" s="12"/>
    </row>
    <row r="554" spans="16:16" x14ac:dyDescent="0.25">
      <c r="P554" s="12"/>
    </row>
    <row r="555" spans="16:16" x14ac:dyDescent="0.25">
      <c r="P555" s="12"/>
    </row>
    <row r="556" spans="16:16" x14ac:dyDescent="0.25">
      <c r="P556" s="12"/>
    </row>
    <row r="557" spans="16:16" x14ac:dyDescent="0.25">
      <c r="P557" s="12"/>
    </row>
    <row r="558" spans="16:16" x14ac:dyDescent="0.25">
      <c r="P558" s="12"/>
    </row>
    <row r="559" spans="16:16" x14ac:dyDescent="0.25">
      <c r="P559" s="12"/>
    </row>
    <row r="560" spans="16:16" x14ac:dyDescent="0.25">
      <c r="P560" s="12"/>
    </row>
    <row r="561" spans="16:16" x14ac:dyDescent="0.25">
      <c r="P561" s="12"/>
    </row>
    <row r="562" spans="16:16" x14ac:dyDescent="0.25">
      <c r="P562" s="12"/>
    </row>
    <row r="563" spans="16:16" x14ac:dyDescent="0.25">
      <c r="P563" s="12"/>
    </row>
    <row r="564" spans="16:16" x14ac:dyDescent="0.25">
      <c r="P564" s="12"/>
    </row>
    <row r="565" spans="16:16" x14ac:dyDescent="0.25">
      <c r="P565" s="12"/>
    </row>
    <row r="566" spans="16:16" x14ac:dyDescent="0.25">
      <c r="P566" s="12"/>
    </row>
    <row r="567" spans="16:16" x14ac:dyDescent="0.25">
      <c r="P567" s="12"/>
    </row>
    <row r="568" spans="16:16" x14ac:dyDescent="0.25">
      <c r="P568" s="12"/>
    </row>
    <row r="569" spans="16:16" x14ac:dyDescent="0.25">
      <c r="P569" s="12"/>
    </row>
    <row r="570" spans="16:16" x14ac:dyDescent="0.25">
      <c r="P570" s="12"/>
    </row>
    <row r="571" spans="16:16" x14ac:dyDescent="0.25">
      <c r="P571" s="12"/>
    </row>
    <row r="572" spans="16:16" x14ac:dyDescent="0.25">
      <c r="P572" s="12"/>
    </row>
    <row r="573" spans="16:16" x14ac:dyDescent="0.25">
      <c r="P573" s="12"/>
    </row>
    <row r="574" spans="16:16" x14ac:dyDescent="0.25">
      <c r="P574" s="12"/>
    </row>
    <row r="575" spans="16:16" x14ac:dyDescent="0.25">
      <c r="P575" s="12"/>
    </row>
    <row r="576" spans="16:16" x14ac:dyDescent="0.25">
      <c r="P576" s="12"/>
    </row>
    <row r="577" spans="16:16" x14ac:dyDescent="0.25">
      <c r="P577" s="12"/>
    </row>
    <row r="578" spans="16:16" x14ac:dyDescent="0.25">
      <c r="P578" s="12"/>
    </row>
    <row r="579" spans="16:16" x14ac:dyDescent="0.25">
      <c r="P579" s="12"/>
    </row>
    <row r="580" spans="16:16" x14ac:dyDescent="0.25">
      <c r="P580" s="12"/>
    </row>
    <row r="581" spans="16:16" x14ac:dyDescent="0.25">
      <c r="P581" s="12"/>
    </row>
    <row r="582" spans="16:16" x14ac:dyDescent="0.25">
      <c r="P582" s="12"/>
    </row>
    <row r="583" spans="16:16" x14ac:dyDescent="0.25">
      <c r="P583" s="12"/>
    </row>
    <row r="584" spans="16:16" x14ac:dyDescent="0.25">
      <c r="P584" s="12"/>
    </row>
    <row r="585" spans="16:16" x14ac:dyDescent="0.25">
      <c r="P585" s="12"/>
    </row>
    <row r="586" spans="16:16" x14ac:dyDescent="0.25">
      <c r="P586" s="12"/>
    </row>
    <row r="587" spans="16:16" x14ac:dyDescent="0.25">
      <c r="P587" s="12"/>
    </row>
    <row r="588" spans="16:16" x14ac:dyDescent="0.25">
      <c r="P588" s="12"/>
    </row>
    <row r="589" spans="16:16" x14ac:dyDescent="0.25">
      <c r="P589" s="12"/>
    </row>
    <row r="590" spans="16:16" x14ac:dyDescent="0.25">
      <c r="P590" s="12"/>
    </row>
    <row r="591" spans="16:16" x14ac:dyDescent="0.25">
      <c r="P591" s="12"/>
    </row>
    <row r="592" spans="16:16" x14ac:dyDescent="0.25">
      <c r="P592" s="12"/>
    </row>
    <row r="593" spans="16:16" x14ac:dyDescent="0.25">
      <c r="P593" s="12"/>
    </row>
    <row r="594" spans="16:16" x14ac:dyDescent="0.25">
      <c r="P594" s="12"/>
    </row>
    <row r="595" spans="16:16" x14ac:dyDescent="0.25">
      <c r="P595" s="12"/>
    </row>
    <row r="596" spans="16:16" x14ac:dyDescent="0.25">
      <c r="P596" s="12"/>
    </row>
    <row r="597" spans="16:16" x14ac:dyDescent="0.25">
      <c r="P597" s="12"/>
    </row>
    <row r="598" spans="16:16" x14ac:dyDescent="0.25">
      <c r="P598" s="12"/>
    </row>
    <row r="599" spans="16:16" x14ac:dyDescent="0.25">
      <c r="P599" s="12"/>
    </row>
    <row r="600" spans="16:16" x14ac:dyDescent="0.25">
      <c r="P600" s="12"/>
    </row>
    <row r="601" spans="16:16" x14ac:dyDescent="0.25">
      <c r="P601" s="12"/>
    </row>
    <row r="602" spans="16:16" x14ac:dyDescent="0.25">
      <c r="P602" s="12"/>
    </row>
    <row r="603" spans="16:16" x14ac:dyDescent="0.25">
      <c r="P603" s="12"/>
    </row>
    <row r="604" spans="16:16" x14ac:dyDescent="0.25">
      <c r="P604" s="12"/>
    </row>
    <row r="605" spans="16:16" x14ac:dyDescent="0.25">
      <c r="P605" s="12"/>
    </row>
    <row r="606" spans="16:16" x14ac:dyDescent="0.25">
      <c r="P606" s="12"/>
    </row>
    <row r="607" spans="16:16" x14ac:dyDescent="0.25">
      <c r="P607" s="12"/>
    </row>
    <row r="608" spans="16:16" x14ac:dyDescent="0.25">
      <c r="P608" s="12"/>
    </row>
    <row r="609" spans="16:16" x14ac:dyDescent="0.25">
      <c r="P609" s="12"/>
    </row>
    <row r="610" spans="16:16" x14ac:dyDescent="0.25">
      <c r="P610" s="12"/>
    </row>
    <row r="611" spans="16:16" x14ac:dyDescent="0.25">
      <c r="P611" s="12"/>
    </row>
    <row r="612" spans="16:16" x14ac:dyDescent="0.25">
      <c r="P612" s="12"/>
    </row>
    <row r="613" spans="16:16" x14ac:dyDescent="0.25">
      <c r="P613" s="12"/>
    </row>
    <row r="614" spans="16:16" x14ac:dyDescent="0.25">
      <c r="P614" s="12"/>
    </row>
    <row r="615" spans="16:16" x14ac:dyDescent="0.25">
      <c r="P615" s="12"/>
    </row>
    <row r="616" spans="16:16" x14ac:dyDescent="0.25">
      <c r="P616" s="12"/>
    </row>
    <row r="617" spans="16:16" x14ac:dyDescent="0.25">
      <c r="P617" s="12"/>
    </row>
    <row r="618" spans="16:16" x14ac:dyDescent="0.25">
      <c r="P618" s="12"/>
    </row>
    <row r="619" spans="16:16" x14ac:dyDescent="0.25">
      <c r="P619" s="12"/>
    </row>
    <row r="620" spans="16:16" x14ac:dyDescent="0.25">
      <c r="P620" s="12"/>
    </row>
    <row r="621" spans="16:16" x14ac:dyDescent="0.25">
      <c r="P621" s="12"/>
    </row>
    <row r="622" spans="16:16" x14ac:dyDescent="0.25">
      <c r="P622" s="12"/>
    </row>
    <row r="623" spans="16:16" x14ac:dyDescent="0.25">
      <c r="P623" s="12"/>
    </row>
    <row r="624" spans="16:16" x14ac:dyDescent="0.25">
      <c r="P624" s="12"/>
    </row>
    <row r="625" spans="16:16" x14ac:dyDescent="0.25">
      <c r="P625" s="12"/>
    </row>
    <row r="626" spans="16:16" x14ac:dyDescent="0.25">
      <c r="P626" s="12"/>
    </row>
    <row r="627" spans="16:16" x14ac:dyDescent="0.25">
      <c r="P627" s="12"/>
    </row>
    <row r="628" spans="16:16" x14ac:dyDescent="0.25">
      <c r="P628" s="12"/>
    </row>
    <row r="629" spans="16:16" x14ac:dyDescent="0.25">
      <c r="P629" s="12"/>
    </row>
    <row r="630" spans="16:16" x14ac:dyDescent="0.25">
      <c r="P630" s="12"/>
    </row>
    <row r="631" spans="16:16" x14ac:dyDescent="0.25">
      <c r="P631" s="12"/>
    </row>
    <row r="632" spans="16:16" x14ac:dyDescent="0.25">
      <c r="P632" s="12"/>
    </row>
    <row r="633" spans="16:16" x14ac:dyDescent="0.25">
      <c r="P633" s="12"/>
    </row>
    <row r="634" spans="16:16" x14ac:dyDescent="0.25">
      <c r="P634" s="12"/>
    </row>
    <row r="635" spans="16:16" x14ac:dyDescent="0.25">
      <c r="P635" s="12"/>
    </row>
    <row r="636" spans="16:16" x14ac:dyDescent="0.25">
      <c r="P636" s="12"/>
    </row>
    <row r="637" spans="16:16" x14ac:dyDescent="0.25">
      <c r="P637" s="12"/>
    </row>
    <row r="638" spans="16:16" x14ac:dyDescent="0.25">
      <c r="P638" s="12"/>
    </row>
    <row r="639" spans="16:16" x14ac:dyDescent="0.25">
      <c r="P639" s="12"/>
    </row>
    <row r="640" spans="16:16" x14ac:dyDescent="0.25">
      <c r="P640" s="12"/>
    </row>
    <row r="641" spans="16:16" x14ac:dyDescent="0.25">
      <c r="P641" s="12"/>
    </row>
    <row r="642" spans="16:16" x14ac:dyDescent="0.25">
      <c r="P642" s="12"/>
    </row>
    <row r="643" spans="16:16" x14ac:dyDescent="0.25">
      <c r="P643" s="12"/>
    </row>
    <row r="644" spans="16:16" x14ac:dyDescent="0.25">
      <c r="P644" s="12"/>
    </row>
    <row r="645" spans="16:16" x14ac:dyDescent="0.25">
      <c r="P645" s="12"/>
    </row>
    <row r="646" spans="16:16" x14ac:dyDescent="0.25">
      <c r="P646" s="12"/>
    </row>
    <row r="647" spans="16:16" x14ac:dyDescent="0.25">
      <c r="P647" s="12"/>
    </row>
    <row r="648" spans="16:16" x14ac:dyDescent="0.25">
      <c r="P648" s="12"/>
    </row>
    <row r="649" spans="16:16" x14ac:dyDescent="0.25">
      <c r="P649" s="12"/>
    </row>
    <row r="650" spans="16:16" x14ac:dyDescent="0.25">
      <c r="P650" s="12"/>
    </row>
    <row r="651" spans="16:16" x14ac:dyDescent="0.25">
      <c r="P651" s="12"/>
    </row>
    <row r="652" spans="16:16" x14ac:dyDescent="0.25">
      <c r="P652" s="12"/>
    </row>
    <row r="653" spans="16:16" x14ac:dyDescent="0.25">
      <c r="P653" s="12"/>
    </row>
    <row r="654" spans="16:16" x14ac:dyDescent="0.25">
      <c r="P654" s="12"/>
    </row>
    <row r="655" spans="16:16" x14ac:dyDescent="0.25">
      <c r="P655" s="12"/>
    </row>
    <row r="656" spans="16:16" x14ac:dyDescent="0.25">
      <c r="P656" s="12"/>
    </row>
    <row r="657" spans="16:16" x14ac:dyDescent="0.25">
      <c r="P657" s="12"/>
    </row>
    <row r="658" spans="16:16" x14ac:dyDescent="0.25">
      <c r="P658" s="12"/>
    </row>
    <row r="659" spans="16:16" x14ac:dyDescent="0.25">
      <c r="P659" s="12"/>
    </row>
    <row r="660" spans="16:16" x14ac:dyDescent="0.25">
      <c r="P660" s="12"/>
    </row>
    <row r="661" spans="16:16" x14ac:dyDescent="0.25">
      <c r="P661" s="12"/>
    </row>
    <row r="662" spans="16:16" x14ac:dyDescent="0.25">
      <c r="P662" s="12"/>
    </row>
    <row r="663" spans="16:16" x14ac:dyDescent="0.25">
      <c r="P663" s="12"/>
    </row>
    <row r="664" spans="16:16" x14ac:dyDescent="0.25">
      <c r="P664" s="12"/>
    </row>
    <row r="665" spans="16:16" x14ac:dyDescent="0.25">
      <c r="P665" s="12"/>
    </row>
    <row r="666" spans="16:16" x14ac:dyDescent="0.25">
      <c r="P666" s="12"/>
    </row>
    <row r="667" spans="16:16" x14ac:dyDescent="0.25">
      <c r="P667" s="12"/>
    </row>
    <row r="668" spans="16:16" x14ac:dyDescent="0.25">
      <c r="P668" s="12"/>
    </row>
    <row r="669" spans="16:16" x14ac:dyDescent="0.25">
      <c r="P669" s="12"/>
    </row>
    <row r="670" spans="16:16" x14ac:dyDescent="0.25">
      <c r="P670" s="12"/>
    </row>
    <row r="671" spans="16:16" x14ac:dyDescent="0.25">
      <c r="P671" s="12"/>
    </row>
    <row r="672" spans="16:16" x14ac:dyDescent="0.25">
      <c r="P672" s="12"/>
    </row>
    <row r="673" spans="16:16" x14ac:dyDescent="0.25">
      <c r="P673" s="12"/>
    </row>
    <row r="674" spans="16:16" x14ac:dyDescent="0.25">
      <c r="P674" s="12"/>
    </row>
    <row r="675" spans="16:16" x14ac:dyDescent="0.25">
      <c r="P675" s="12"/>
    </row>
    <row r="676" spans="16:16" x14ac:dyDescent="0.25">
      <c r="P676" s="12"/>
    </row>
    <row r="677" spans="16:16" x14ac:dyDescent="0.25">
      <c r="P677" s="12"/>
    </row>
    <row r="678" spans="16:16" x14ac:dyDescent="0.25">
      <c r="P678" s="12"/>
    </row>
    <row r="679" spans="16:16" x14ac:dyDescent="0.25">
      <c r="P679" s="12"/>
    </row>
    <row r="680" spans="16:16" x14ac:dyDescent="0.25">
      <c r="P680" s="12"/>
    </row>
    <row r="681" spans="16:16" x14ac:dyDescent="0.25">
      <c r="P681" s="12"/>
    </row>
    <row r="682" spans="16:16" x14ac:dyDescent="0.25">
      <c r="P682" s="12"/>
    </row>
    <row r="683" spans="16:16" x14ac:dyDescent="0.25">
      <c r="P683" s="12"/>
    </row>
    <row r="684" spans="16:16" x14ac:dyDescent="0.25">
      <c r="P684" s="12"/>
    </row>
    <row r="685" spans="16:16" x14ac:dyDescent="0.25">
      <c r="P685" s="12"/>
    </row>
    <row r="686" spans="16:16" x14ac:dyDescent="0.25">
      <c r="P686" s="12"/>
    </row>
    <row r="687" spans="16:16" x14ac:dyDescent="0.25">
      <c r="P687" s="12"/>
    </row>
    <row r="688" spans="16:16" x14ac:dyDescent="0.25">
      <c r="P688" s="12"/>
    </row>
    <row r="689" spans="16:16" x14ac:dyDescent="0.25">
      <c r="P689" s="12"/>
    </row>
    <row r="690" spans="16:16" x14ac:dyDescent="0.25">
      <c r="P690" s="12"/>
    </row>
    <row r="691" spans="16:16" x14ac:dyDescent="0.25">
      <c r="P691" s="12"/>
    </row>
    <row r="692" spans="16:16" x14ac:dyDescent="0.25">
      <c r="P692" s="12"/>
    </row>
    <row r="693" spans="16:16" x14ac:dyDescent="0.25">
      <c r="P693" s="12"/>
    </row>
    <row r="694" spans="16:16" x14ac:dyDescent="0.25">
      <c r="P694" s="12"/>
    </row>
    <row r="695" spans="16:16" x14ac:dyDescent="0.25">
      <c r="P695" s="12"/>
    </row>
    <row r="696" spans="16:16" x14ac:dyDescent="0.25">
      <c r="P696" s="12"/>
    </row>
    <row r="697" spans="16:16" x14ac:dyDescent="0.25">
      <c r="P697" s="12"/>
    </row>
    <row r="698" spans="16:16" x14ac:dyDescent="0.25">
      <c r="P698" s="12"/>
    </row>
    <row r="699" spans="16:16" x14ac:dyDescent="0.25">
      <c r="P699" s="12"/>
    </row>
    <row r="700" spans="16:16" x14ac:dyDescent="0.25">
      <c r="P700" s="12"/>
    </row>
    <row r="701" spans="16:16" x14ac:dyDescent="0.25">
      <c r="P701" s="12"/>
    </row>
    <row r="702" spans="16:16" x14ac:dyDescent="0.25">
      <c r="P702" s="12"/>
    </row>
    <row r="703" spans="16:16" x14ac:dyDescent="0.25">
      <c r="P703" s="12"/>
    </row>
    <row r="704" spans="16:16" x14ac:dyDescent="0.25">
      <c r="P704" s="12"/>
    </row>
    <row r="705" spans="16:16" x14ac:dyDescent="0.25">
      <c r="P705" s="12"/>
    </row>
    <row r="706" spans="16:16" x14ac:dyDescent="0.25">
      <c r="P706" s="12"/>
    </row>
    <row r="707" spans="16:16" x14ac:dyDescent="0.25">
      <c r="P707" s="12"/>
    </row>
    <row r="708" spans="16:16" x14ac:dyDescent="0.25">
      <c r="P708" s="12"/>
    </row>
    <row r="709" spans="16:16" x14ac:dyDescent="0.25">
      <c r="P709" s="12"/>
    </row>
    <row r="710" spans="16:16" x14ac:dyDescent="0.25">
      <c r="P710" s="12"/>
    </row>
    <row r="711" spans="16:16" x14ac:dyDescent="0.25">
      <c r="P711" s="12"/>
    </row>
    <row r="712" spans="16:16" x14ac:dyDescent="0.25">
      <c r="P712" s="12"/>
    </row>
    <row r="713" spans="16:16" x14ac:dyDescent="0.25">
      <c r="P713" s="12"/>
    </row>
    <row r="714" spans="16:16" x14ac:dyDescent="0.25">
      <c r="P714" s="12"/>
    </row>
    <row r="715" spans="16:16" x14ac:dyDescent="0.25">
      <c r="P715" s="12"/>
    </row>
    <row r="716" spans="16:16" x14ac:dyDescent="0.25">
      <c r="P716" s="12"/>
    </row>
    <row r="717" spans="16:16" x14ac:dyDescent="0.25">
      <c r="P717" s="12"/>
    </row>
    <row r="718" spans="16:16" x14ac:dyDescent="0.25">
      <c r="P718" s="12"/>
    </row>
    <row r="719" spans="16:16" x14ac:dyDescent="0.25">
      <c r="P719" s="12"/>
    </row>
    <row r="720" spans="16:16" x14ac:dyDescent="0.25">
      <c r="P720" s="12"/>
    </row>
    <row r="721" spans="16:16" x14ac:dyDescent="0.25">
      <c r="P721" s="12"/>
    </row>
    <row r="722" spans="16:16" x14ac:dyDescent="0.25">
      <c r="P722" s="12"/>
    </row>
    <row r="723" spans="16:16" x14ac:dyDescent="0.25">
      <c r="P723" s="12"/>
    </row>
    <row r="724" spans="16:16" x14ac:dyDescent="0.25">
      <c r="P724" s="12"/>
    </row>
    <row r="725" spans="16:16" x14ac:dyDescent="0.25">
      <c r="P725" s="12"/>
    </row>
    <row r="726" spans="16:16" x14ac:dyDescent="0.25">
      <c r="P726" s="12"/>
    </row>
    <row r="727" spans="16:16" x14ac:dyDescent="0.25">
      <c r="P727" s="12"/>
    </row>
    <row r="728" spans="16:16" x14ac:dyDescent="0.25">
      <c r="P728" s="12"/>
    </row>
    <row r="729" spans="16:16" x14ac:dyDescent="0.25">
      <c r="P729" s="12"/>
    </row>
    <row r="730" spans="16:16" x14ac:dyDescent="0.25">
      <c r="P730" s="12"/>
    </row>
    <row r="731" spans="16:16" x14ac:dyDescent="0.25">
      <c r="P731" s="12"/>
    </row>
    <row r="732" spans="16:16" x14ac:dyDescent="0.25">
      <c r="P732" s="12"/>
    </row>
    <row r="733" spans="16:16" x14ac:dyDescent="0.25">
      <c r="P733" s="12"/>
    </row>
    <row r="734" spans="16:16" x14ac:dyDescent="0.25">
      <c r="P734" s="12"/>
    </row>
    <row r="735" spans="16:16" x14ac:dyDescent="0.25">
      <c r="P735" s="12"/>
    </row>
    <row r="736" spans="16:16" x14ac:dyDescent="0.25">
      <c r="P736" s="12"/>
    </row>
    <row r="737" spans="16:16" x14ac:dyDescent="0.25">
      <c r="P737" s="12"/>
    </row>
    <row r="738" spans="16:16" x14ac:dyDescent="0.25">
      <c r="P738" s="12"/>
    </row>
    <row r="739" spans="16:16" x14ac:dyDescent="0.25">
      <c r="P739" s="12"/>
    </row>
    <row r="740" spans="16:16" x14ac:dyDescent="0.25">
      <c r="P740" s="12"/>
    </row>
    <row r="741" spans="16:16" x14ac:dyDescent="0.25">
      <c r="P741" s="12"/>
    </row>
    <row r="742" spans="16:16" x14ac:dyDescent="0.25">
      <c r="P742" s="12"/>
    </row>
    <row r="743" spans="16:16" x14ac:dyDescent="0.25">
      <c r="P743" s="12"/>
    </row>
    <row r="744" spans="16:16" x14ac:dyDescent="0.25">
      <c r="P744" s="12"/>
    </row>
    <row r="745" spans="16:16" x14ac:dyDescent="0.25">
      <c r="P745" s="12"/>
    </row>
    <row r="746" spans="16:16" x14ac:dyDescent="0.25">
      <c r="P746" s="12"/>
    </row>
    <row r="747" spans="16:16" x14ac:dyDescent="0.25">
      <c r="P747" s="12"/>
    </row>
    <row r="748" spans="16:16" x14ac:dyDescent="0.25">
      <c r="P748" s="12"/>
    </row>
    <row r="749" spans="16:16" x14ac:dyDescent="0.25">
      <c r="P749" s="12"/>
    </row>
    <row r="750" spans="16:16" x14ac:dyDescent="0.25">
      <c r="P750" s="12"/>
    </row>
    <row r="751" spans="16:16" x14ac:dyDescent="0.25">
      <c r="P751" s="12"/>
    </row>
    <row r="752" spans="16:16" x14ac:dyDescent="0.25">
      <c r="P752" s="12"/>
    </row>
    <row r="753" spans="16:16" x14ac:dyDescent="0.25">
      <c r="P753" s="12"/>
    </row>
    <row r="754" spans="16:16" x14ac:dyDescent="0.25">
      <c r="P754" s="12"/>
    </row>
    <row r="755" spans="16:16" x14ac:dyDescent="0.25">
      <c r="P755" s="12"/>
    </row>
    <row r="756" spans="16:16" x14ac:dyDescent="0.25">
      <c r="P756" s="12"/>
    </row>
    <row r="757" spans="16:16" x14ac:dyDescent="0.25">
      <c r="P757" s="12"/>
    </row>
    <row r="758" spans="16:16" x14ac:dyDescent="0.25">
      <c r="P758" s="12"/>
    </row>
    <row r="759" spans="16:16" x14ac:dyDescent="0.25">
      <c r="P759" s="12"/>
    </row>
    <row r="760" spans="16:16" x14ac:dyDescent="0.25">
      <c r="P760" s="12"/>
    </row>
    <row r="761" spans="16:16" x14ac:dyDescent="0.25">
      <c r="P761" s="12"/>
    </row>
    <row r="762" spans="16:16" x14ac:dyDescent="0.25">
      <c r="P762" s="12"/>
    </row>
    <row r="763" spans="16:16" x14ac:dyDescent="0.25">
      <c r="P763" s="12"/>
    </row>
    <row r="764" spans="16:16" x14ac:dyDescent="0.25">
      <c r="P764" s="12"/>
    </row>
    <row r="765" spans="16:16" x14ac:dyDescent="0.25">
      <c r="P765" s="12"/>
    </row>
    <row r="766" spans="16:16" x14ac:dyDescent="0.25">
      <c r="P766" s="12"/>
    </row>
    <row r="767" spans="16:16" x14ac:dyDescent="0.25">
      <c r="P767" s="12"/>
    </row>
    <row r="768" spans="16:16" x14ac:dyDescent="0.25">
      <c r="P768" s="12"/>
    </row>
    <row r="769" spans="16:16" x14ac:dyDescent="0.25">
      <c r="P769" s="12"/>
    </row>
    <row r="770" spans="16:16" x14ac:dyDescent="0.25">
      <c r="P770" s="12"/>
    </row>
    <row r="771" spans="16:16" x14ac:dyDescent="0.25">
      <c r="P771" s="12"/>
    </row>
    <row r="772" spans="16:16" x14ac:dyDescent="0.25">
      <c r="P772" s="12"/>
    </row>
    <row r="773" spans="16:16" x14ac:dyDescent="0.25">
      <c r="P773" s="12"/>
    </row>
    <row r="774" spans="16:16" x14ac:dyDescent="0.25">
      <c r="P774" s="12"/>
    </row>
    <row r="775" spans="16:16" x14ac:dyDescent="0.25">
      <c r="P775" s="12"/>
    </row>
    <row r="776" spans="16:16" x14ac:dyDescent="0.25">
      <c r="P776" s="12"/>
    </row>
    <row r="777" spans="16:16" x14ac:dyDescent="0.25">
      <c r="P777" s="12"/>
    </row>
    <row r="778" spans="16:16" x14ac:dyDescent="0.25">
      <c r="P778" s="12"/>
    </row>
    <row r="779" spans="16:16" x14ac:dyDescent="0.25">
      <c r="P779" s="12"/>
    </row>
    <row r="780" spans="16:16" x14ac:dyDescent="0.25">
      <c r="P780" s="12"/>
    </row>
    <row r="781" spans="16:16" x14ac:dyDescent="0.25">
      <c r="P781" s="12"/>
    </row>
    <row r="782" spans="16:16" x14ac:dyDescent="0.25">
      <c r="P782" s="12"/>
    </row>
    <row r="783" spans="16:16" x14ac:dyDescent="0.25">
      <c r="P783" s="12"/>
    </row>
    <row r="784" spans="16:16" x14ac:dyDescent="0.25">
      <c r="P784" s="12"/>
    </row>
    <row r="785" spans="16:16" x14ac:dyDescent="0.25">
      <c r="P785" s="12"/>
    </row>
    <row r="786" spans="16:16" x14ac:dyDescent="0.25">
      <c r="P786" s="12"/>
    </row>
    <row r="787" spans="16:16" x14ac:dyDescent="0.25">
      <c r="P787" s="12"/>
    </row>
    <row r="788" spans="16:16" x14ac:dyDescent="0.25">
      <c r="P788" s="12"/>
    </row>
    <row r="789" spans="16:16" x14ac:dyDescent="0.25">
      <c r="P789" s="12"/>
    </row>
    <row r="790" spans="16:16" x14ac:dyDescent="0.25">
      <c r="P790" s="12"/>
    </row>
    <row r="791" spans="16:16" x14ac:dyDescent="0.25">
      <c r="P791" s="12"/>
    </row>
    <row r="792" spans="16:16" x14ac:dyDescent="0.25">
      <c r="P792" s="12"/>
    </row>
    <row r="793" spans="16:16" x14ac:dyDescent="0.25">
      <c r="P793" s="12"/>
    </row>
    <row r="794" spans="16:16" x14ac:dyDescent="0.25">
      <c r="P794" s="12"/>
    </row>
    <row r="795" spans="16:16" x14ac:dyDescent="0.25">
      <c r="P795" s="12"/>
    </row>
    <row r="796" spans="16:16" x14ac:dyDescent="0.25">
      <c r="P796" s="12"/>
    </row>
    <row r="797" spans="16:16" x14ac:dyDescent="0.25">
      <c r="P797" s="12"/>
    </row>
    <row r="798" spans="16:16" x14ac:dyDescent="0.25">
      <c r="P798" s="12"/>
    </row>
    <row r="799" spans="16:16" x14ac:dyDescent="0.25">
      <c r="P799" s="12"/>
    </row>
    <row r="800" spans="16:16" x14ac:dyDescent="0.25">
      <c r="P800" s="12"/>
    </row>
    <row r="801" spans="16:16" x14ac:dyDescent="0.25">
      <c r="P801" s="12"/>
    </row>
    <row r="802" spans="16:16" x14ac:dyDescent="0.25">
      <c r="P802" s="12"/>
    </row>
    <row r="803" spans="16:16" x14ac:dyDescent="0.25">
      <c r="P803" s="12"/>
    </row>
    <row r="804" spans="16:16" x14ac:dyDescent="0.25">
      <c r="P804" s="12"/>
    </row>
    <row r="805" spans="16:16" x14ac:dyDescent="0.25">
      <c r="P805" s="12"/>
    </row>
    <row r="806" spans="16:16" x14ac:dyDescent="0.25">
      <c r="P806" s="12"/>
    </row>
    <row r="807" spans="16:16" x14ac:dyDescent="0.25">
      <c r="P807" s="12"/>
    </row>
    <row r="808" spans="16:16" x14ac:dyDescent="0.25">
      <c r="P808" s="12"/>
    </row>
    <row r="809" spans="16:16" x14ac:dyDescent="0.25">
      <c r="P809" s="12"/>
    </row>
    <row r="810" spans="16:16" x14ac:dyDescent="0.25">
      <c r="P810" s="12"/>
    </row>
    <row r="811" spans="16:16" x14ac:dyDescent="0.25">
      <c r="P811" s="12"/>
    </row>
    <row r="812" spans="16:16" x14ac:dyDescent="0.25">
      <c r="P812" s="12"/>
    </row>
    <row r="813" spans="16:16" x14ac:dyDescent="0.25">
      <c r="P813" s="12"/>
    </row>
    <row r="814" spans="16:16" x14ac:dyDescent="0.25">
      <c r="P814" s="12"/>
    </row>
    <row r="815" spans="16:16" x14ac:dyDescent="0.25">
      <c r="P815" s="12"/>
    </row>
    <row r="816" spans="16:16" x14ac:dyDescent="0.25">
      <c r="P816" s="12"/>
    </row>
    <row r="817" spans="16:16" x14ac:dyDescent="0.25">
      <c r="P817" s="12"/>
    </row>
    <row r="818" spans="16:16" x14ac:dyDescent="0.25">
      <c r="P818" s="12"/>
    </row>
    <row r="819" spans="16:16" x14ac:dyDescent="0.25">
      <c r="P819" s="12"/>
    </row>
    <row r="820" spans="16:16" x14ac:dyDescent="0.25">
      <c r="P820" s="12"/>
    </row>
    <row r="821" spans="16:16" x14ac:dyDescent="0.25">
      <c r="P821" s="12"/>
    </row>
    <row r="822" spans="16:16" x14ac:dyDescent="0.25">
      <c r="P822" s="12"/>
    </row>
    <row r="823" spans="16:16" x14ac:dyDescent="0.25">
      <c r="P823" s="12"/>
    </row>
    <row r="824" spans="16:16" x14ac:dyDescent="0.25">
      <c r="P824" s="12"/>
    </row>
    <row r="825" spans="16:16" x14ac:dyDescent="0.25">
      <c r="P825" s="12"/>
    </row>
    <row r="826" spans="16:16" x14ac:dyDescent="0.25">
      <c r="P826" s="12"/>
    </row>
    <row r="827" spans="16:16" x14ac:dyDescent="0.25">
      <c r="P827" s="12"/>
    </row>
    <row r="828" spans="16:16" x14ac:dyDescent="0.25">
      <c r="P828" s="12"/>
    </row>
    <row r="829" spans="16:16" x14ac:dyDescent="0.25">
      <c r="P829" s="12"/>
    </row>
    <row r="830" spans="16:16" x14ac:dyDescent="0.25">
      <c r="P830" s="12"/>
    </row>
    <row r="831" spans="16:16" x14ac:dyDescent="0.25">
      <c r="P831" s="12"/>
    </row>
    <row r="832" spans="16:16" x14ac:dyDescent="0.25">
      <c r="P832" s="12"/>
    </row>
    <row r="833" spans="16:16" x14ac:dyDescent="0.25">
      <c r="P833" s="12"/>
    </row>
    <row r="834" spans="16:16" x14ac:dyDescent="0.25">
      <c r="P834" s="12"/>
    </row>
    <row r="835" spans="16:16" x14ac:dyDescent="0.25">
      <c r="P835" s="12"/>
    </row>
    <row r="836" spans="16:16" x14ac:dyDescent="0.25">
      <c r="P836" s="12"/>
    </row>
    <row r="837" spans="16:16" x14ac:dyDescent="0.25">
      <c r="P837" s="12"/>
    </row>
    <row r="838" spans="16:16" x14ac:dyDescent="0.25">
      <c r="P838" s="12"/>
    </row>
    <row r="839" spans="16:16" x14ac:dyDescent="0.25">
      <c r="P839" s="12"/>
    </row>
    <row r="840" spans="16:16" x14ac:dyDescent="0.25">
      <c r="P840" s="12"/>
    </row>
    <row r="841" spans="16:16" x14ac:dyDescent="0.25">
      <c r="P841" s="12"/>
    </row>
    <row r="842" spans="16:16" x14ac:dyDescent="0.25">
      <c r="P842" s="12"/>
    </row>
    <row r="843" spans="16:16" x14ac:dyDescent="0.25">
      <c r="P843" s="12"/>
    </row>
    <row r="844" spans="16:16" x14ac:dyDescent="0.25">
      <c r="P844" s="12"/>
    </row>
    <row r="845" spans="16:16" x14ac:dyDescent="0.25">
      <c r="P845" s="12"/>
    </row>
    <row r="846" spans="16:16" x14ac:dyDescent="0.25">
      <c r="P846" s="12"/>
    </row>
    <row r="847" spans="16:16" x14ac:dyDescent="0.25">
      <c r="P847" s="12"/>
    </row>
    <row r="848" spans="16:16" x14ac:dyDescent="0.25">
      <c r="P848" s="12"/>
    </row>
    <row r="849" spans="16:16" x14ac:dyDescent="0.25">
      <c r="P849" s="12"/>
    </row>
    <row r="850" spans="16:16" x14ac:dyDescent="0.25">
      <c r="P850" s="12"/>
    </row>
    <row r="851" spans="16:16" x14ac:dyDescent="0.25">
      <c r="P851" s="12"/>
    </row>
    <row r="852" spans="16:16" x14ac:dyDescent="0.25">
      <c r="P852" s="12"/>
    </row>
    <row r="853" spans="16:16" x14ac:dyDescent="0.25">
      <c r="P853" s="12"/>
    </row>
    <row r="854" spans="16:16" x14ac:dyDescent="0.25">
      <c r="P854" s="12"/>
    </row>
    <row r="855" spans="16:16" x14ac:dyDescent="0.25">
      <c r="P855" s="12"/>
    </row>
    <row r="856" spans="16:16" x14ac:dyDescent="0.25">
      <c r="P856" s="12"/>
    </row>
    <row r="857" spans="16:16" x14ac:dyDescent="0.25">
      <c r="P857" s="12"/>
    </row>
    <row r="858" spans="16:16" x14ac:dyDescent="0.25">
      <c r="P858" s="12"/>
    </row>
    <row r="859" spans="16:16" x14ac:dyDescent="0.25">
      <c r="P859" s="12"/>
    </row>
    <row r="860" spans="16:16" x14ac:dyDescent="0.25">
      <c r="P860" s="12"/>
    </row>
    <row r="861" spans="16:16" x14ac:dyDescent="0.25">
      <c r="P861" s="12"/>
    </row>
    <row r="862" spans="16:16" x14ac:dyDescent="0.25">
      <c r="P862" s="12"/>
    </row>
    <row r="863" spans="16:16" x14ac:dyDescent="0.25">
      <c r="P863" s="12"/>
    </row>
    <row r="864" spans="16:16" x14ac:dyDescent="0.25">
      <c r="P864" s="12"/>
    </row>
    <row r="865" spans="16:16" x14ac:dyDescent="0.25">
      <c r="P865" s="12"/>
    </row>
    <row r="866" spans="16:16" x14ac:dyDescent="0.25">
      <c r="P866" s="12"/>
    </row>
    <row r="867" spans="16:16" x14ac:dyDescent="0.25">
      <c r="P867" s="12"/>
    </row>
    <row r="868" spans="16:16" x14ac:dyDescent="0.25">
      <c r="P868" s="12"/>
    </row>
    <row r="869" spans="16:16" x14ac:dyDescent="0.25">
      <c r="P869" s="12"/>
    </row>
    <row r="870" spans="16:16" x14ac:dyDescent="0.25">
      <c r="P870" s="12"/>
    </row>
    <row r="871" spans="16:16" x14ac:dyDescent="0.25">
      <c r="P871" s="12"/>
    </row>
    <row r="872" spans="16:16" x14ac:dyDescent="0.25">
      <c r="P872" s="12"/>
    </row>
    <row r="873" spans="16:16" x14ac:dyDescent="0.25">
      <c r="P873" s="12"/>
    </row>
    <row r="874" spans="16:16" x14ac:dyDescent="0.25">
      <c r="P874" s="12"/>
    </row>
    <row r="875" spans="16:16" x14ac:dyDescent="0.25">
      <c r="P875" s="12"/>
    </row>
    <row r="876" spans="16:16" x14ac:dyDescent="0.25">
      <c r="P876" s="12"/>
    </row>
    <row r="877" spans="16:16" x14ac:dyDescent="0.25">
      <c r="P877" s="12"/>
    </row>
    <row r="878" spans="16:16" x14ac:dyDescent="0.25">
      <c r="P878" s="12"/>
    </row>
    <row r="879" spans="16:16" x14ac:dyDescent="0.25">
      <c r="P879" s="12"/>
    </row>
    <row r="880" spans="16:16" x14ac:dyDescent="0.25">
      <c r="P880" s="12"/>
    </row>
    <row r="881" spans="16:16" x14ac:dyDescent="0.25">
      <c r="P881" s="12"/>
    </row>
    <row r="882" spans="16:16" x14ac:dyDescent="0.25">
      <c r="P882" s="12"/>
    </row>
    <row r="883" spans="16:16" x14ac:dyDescent="0.25">
      <c r="P883" s="12"/>
    </row>
    <row r="884" spans="16:16" x14ac:dyDescent="0.25">
      <c r="P884" s="12"/>
    </row>
    <row r="885" spans="16:16" x14ac:dyDescent="0.25">
      <c r="P885" s="12"/>
    </row>
    <row r="886" spans="16:16" x14ac:dyDescent="0.25">
      <c r="P886" s="12"/>
    </row>
    <row r="887" spans="16:16" x14ac:dyDescent="0.25">
      <c r="P887" s="12"/>
    </row>
    <row r="888" spans="16:16" x14ac:dyDescent="0.25">
      <c r="P888" s="12"/>
    </row>
  </sheetData>
  <autoFilter ref="A7:P80" xr:uid="{00000000-0001-0000-0600-000000000000}"/>
  <phoneticPr fontId="4" type="noConversion"/>
  <conditionalFormatting sqref="H23:K36 D37:K50 A63:K69 A72:K75 L78 A77:K80 M69:O79 D23:F36 N39:N50 A8:C50 M39:M80 M8:N25 D8:K22 L8:L50 O8:P80">
    <cfRule type="expression" dxfId="1171" priority="465" stopIfTrue="1">
      <formula>MOD(ROW(),2)=0</formula>
    </cfRule>
    <cfRule type="expression" dxfId="1170" priority="466" stopIfTrue="1">
      <formula>MOD(ROW(),2)&lt;&gt;0</formula>
    </cfRule>
  </conditionalFormatting>
  <conditionalFormatting sqref="G23:G36">
    <cfRule type="expression" dxfId="1169" priority="463" stopIfTrue="1">
      <formula>MOD(ROW(),2)=0</formula>
    </cfRule>
    <cfRule type="expression" dxfId="1168" priority="464" stopIfTrue="1">
      <formula>MOD(ROW(),2)&lt;&gt;0</formula>
    </cfRule>
  </conditionalFormatting>
  <conditionalFormatting sqref="D51:K62 A51:B62 M51:O80">
    <cfRule type="expression" dxfId="1167" priority="461" stopIfTrue="1">
      <formula>MOD(ROW(),2)=0</formula>
    </cfRule>
    <cfRule type="expression" dxfId="1166" priority="462" stopIfTrue="1">
      <formula>MOD(ROW(),2)&lt;&gt;0</formula>
    </cfRule>
  </conditionalFormatting>
  <conditionalFormatting sqref="L52:L62">
    <cfRule type="expression" dxfId="1165" priority="459" stopIfTrue="1">
      <formula>MOD(ROW(),2)=0</formula>
    </cfRule>
    <cfRule type="expression" dxfId="1164" priority="460" stopIfTrue="1">
      <formula>MOD(ROW(),2)&lt;&gt;0</formula>
    </cfRule>
  </conditionalFormatting>
  <conditionalFormatting sqref="C51:C62">
    <cfRule type="expression" dxfId="1163" priority="457" stopIfTrue="1">
      <formula>MOD(ROW(),2)=0</formula>
    </cfRule>
    <cfRule type="expression" dxfId="1162" priority="458" stopIfTrue="1">
      <formula>MOD(ROW(),2)&lt;&gt;0</formula>
    </cfRule>
  </conditionalFormatting>
  <conditionalFormatting sqref="O63 M63">
    <cfRule type="expression" dxfId="1161" priority="455" stopIfTrue="1">
      <formula>MOD(ROW(),2)=0</formula>
    </cfRule>
    <cfRule type="expression" dxfId="1160" priority="456" stopIfTrue="1">
      <formula>MOD(ROW(),2)&lt;&gt;0</formula>
    </cfRule>
  </conditionalFormatting>
  <conditionalFormatting sqref="M63:O63">
    <cfRule type="expression" dxfId="1159" priority="453" stopIfTrue="1">
      <formula>MOD(ROW(),2)=0</formula>
    </cfRule>
    <cfRule type="expression" dxfId="1158" priority="454" stopIfTrue="1">
      <formula>MOD(ROW(),2)&lt;&gt;0</formula>
    </cfRule>
  </conditionalFormatting>
  <conditionalFormatting sqref="L63">
    <cfRule type="expression" dxfId="1157" priority="451" stopIfTrue="1">
      <formula>MOD(ROW(),2)=0</formula>
    </cfRule>
    <cfRule type="expression" dxfId="1156" priority="452" stopIfTrue="1">
      <formula>MOD(ROW(),2)&lt;&gt;0</formula>
    </cfRule>
  </conditionalFormatting>
  <conditionalFormatting sqref="O64 M64">
    <cfRule type="expression" dxfId="1155" priority="449" stopIfTrue="1">
      <formula>MOD(ROW(),2)=0</formula>
    </cfRule>
    <cfRule type="expression" dxfId="1154" priority="450" stopIfTrue="1">
      <formula>MOD(ROW(),2)&lt;&gt;0</formula>
    </cfRule>
  </conditionalFormatting>
  <conditionalFormatting sqref="M64:O64">
    <cfRule type="expression" dxfId="1153" priority="447" stopIfTrue="1">
      <formula>MOD(ROW(),2)=0</formula>
    </cfRule>
    <cfRule type="expression" dxfId="1152" priority="448" stopIfTrue="1">
      <formula>MOD(ROW(),2)&lt;&gt;0</formula>
    </cfRule>
  </conditionalFormatting>
  <conditionalFormatting sqref="L64">
    <cfRule type="expression" dxfId="1151" priority="445" stopIfTrue="1">
      <formula>MOD(ROW(),2)=0</formula>
    </cfRule>
    <cfRule type="expression" dxfId="1150" priority="446" stopIfTrue="1">
      <formula>MOD(ROW(),2)&lt;&gt;0</formula>
    </cfRule>
  </conditionalFormatting>
  <conditionalFormatting sqref="O65 M65">
    <cfRule type="expression" dxfId="1149" priority="443" stopIfTrue="1">
      <formula>MOD(ROW(),2)=0</formula>
    </cfRule>
    <cfRule type="expression" dxfId="1148" priority="444" stopIfTrue="1">
      <formula>MOD(ROW(),2)&lt;&gt;0</formula>
    </cfRule>
  </conditionalFormatting>
  <conditionalFormatting sqref="M65:O65">
    <cfRule type="expression" dxfId="1147" priority="441" stopIfTrue="1">
      <formula>MOD(ROW(),2)=0</formula>
    </cfRule>
    <cfRule type="expression" dxfId="1146" priority="442" stopIfTrue="1">
      <formula>MOD(ROW(),2)&lt;&gt;0</formula>
    </cfRule>
  </conditionalFormatting>
  <conditionalFormatting sqref="L65">
    <cfRule type="expression" dxfId="1145" priority="439" stopIfTrue="1">
      <formula>MOD(ROW(),2)=0</formula>
    </cfRule>
    <cfRule type="expression" dxfId="1144" priority="440" stopIfTrue="1">
      <formula>MOD(ROW(),2)&lt;&gt;0</formula>
    </cfRule>
  </conditionalFormatting>
  <conditionalFormatting sqref="O66 M66">
    <cfRule type="expression" dxfId="1143" priority="437" stopIfTrue="1">
      <formula>MOD(ROW(),2)=0</formula>
    </cfRule>
    <cfRule type="expression" dxfId="1142" priority="438" stopIfTrue="1">
      <formula>MOD(ROW(),2)&lt;&gt;0</formula>
    </cfRule>
  </conditionalFormatting>
  <conditionalFormatting sqref="M66:O66">
    <cfRule type="expression" dxfId="1141" priority="435" stopIfTrue="1">
      <formula>MOD(ROW(),2)=0</formula>
    </cfRule>
    <cfRule type="expression" dxfId="1140" priority="436" stopIfTrue="1">
      <formula>MOD(ROW(),2)&lt;&gt;0</formula>
    </cfRule>
  </conditionalFormatting>
  <conditionalFormatting sqref="L66">
    <cfRule type="expression" dxfId="1139" priority="433" stopIfTrue="1">
      <formula>MOD(ROW(),2)=0</formula>
    </cfRule>
    <cfRule type="expression" dxfId="1138" priority="434" stopIfTrue="1">
      <formula>MOD(ROW(),2)&lt;&gt;0</formula>
    </cfRule>
  </conditionalFormatting>
  <conditionalFormatting sqref="O67:O68 M67:M68">
    <cfRule type="expression" dxfId="1137" priority="431" stopIfTrue="1">
      <formula>MOD(ROW(),2)=0</formula>
    </cfRule>
    <cfRule type="expression" dxfId="1136" priority="432" stopIfTrue="1">
      <formula>MOD(ROW(),2)&lt;&gt;0</formula>
    </cfRule>
  </conditionalFormatting>
  <conditionalFormatting sqref="M67:O68">
    <cfRule type="expression" dxfId="1135" priority="429" stopIfTrue="1">
      <formula>MOD(ROW(),2)=0</formula>
    </cfRule>
    <cfRule type="expression" dxfId="1134" priority="430" stopIfTrue="1">
      <formula>MOD(ROW(),2)&lt;&gt;0</formula>
    </cfRule>
  </conditionalFormatting>
  <conditionalFormatting sqref="L67:L69">
    <cfRule type="expression" dxfId="1133" priority="427" stopIfTrue="1">
      <formula>MOD(ROW(),2)=0</formula>
    </cfRule>
    <cfRule type="expression" dxfId="1132" priority="428" stopIfTrue="1">
      <formula>MOD(ROW(),2)&lt;&gt;0</formula>
    </cfRule>
  </conditionalFormatting>
  <conditionalFormatting sqref="A70:K71">
    <cfRule type="expression" dxfId="1131" priority="413" stopIfTrue="1">
      <formula>MOD(ROW(),2)=0</formula>
    </cfRule>
    <cfRule type="expression" dxfId="1130" priority="414" stopIfTrue="1">
      <formula>MOD(ROW(),2)&lt;&gt;0</formula>
    </cfRule>
  </conditionalFormatting>
  <conditionalFormatting sqref="A76:K76">
    <cfRule type="expression" dxfId="1129" priority="411" stopIfTrue="1">
      <formula>MOD(ROW(),2)=0</formula>
    </cfRule>
    <cfRule type="expression" dxfId="1128" priority="412" stopIfTrue="1">
      <formula>MOD(ROW(),2)&lt;&gt;0</formula>
    </cfRule>
  </conditionalFormatting>
  <conditionalFormatting sqref="L70">
    <cfRule type="expression" dxfId="1127" priority="409" stopIfTrue="1">
      <formula>MOD(ROW(),2)=0</formula>
    </cfRule>
    <cfRule type="expression" dxfId="1126" priority="410" stopIfTrue="1">
      <formula>MOD(ROW(),2)&lt;&gt;0</formula>
    </cfRule>
  </conditionalFormatting>
  <conditionalFormatting sqref="L71">
    <cfRule type="expression" dxfId="1125" priority="407" stopIfTrue="1">
      <formula>MOD(ROW(),2)=0</formula>
    </cfRule>
    <cfRule type="expression" dxfId="1124" priority="408" stopIfTrue="1">
      <formula>MOD(ROW(),2)&lt;&gt;0</formula>
    </cfRule>
  </conditionalFormatting>
  <conditionalFormatting sqref="L72">
    <cfRule type="expression" dxfId="1123" priority="405" stopIfTrue="1">
      <formula>MOD(ROW(),2)=0</formula>
    </cfRule>
    <cfRule type="expression" dxfId="1122" priority="406" stopIfTrue="1">
      <formula>MOD(ROW(),2)&lt;&gt;0</formula>
    </cfRule>
  </conditionalFormatting>
  <conditionalFormatting sqref="L73">
    <cfRule type="expression" dxfId="1121" priority="403" stopIfTrue="1">
      <formula>MOD(ROW(),2)=0</formula>
    </cfRule>
    <cfRule type="expression" dxfId="1120" priority="404" stopIfTrue="1">
      <formula>MOD(ROW(),2)&lt;&gt;0</formula>
    </cfRule>
  </conditionalFormatting>
  <conditionalFormatting sqref="L74">
    <cfRule type="expression" dxfId="1119" priority="401" stopIfTrue="1">
      <formula>MOD(ROW(),2)=0</formula>
    </cfRule>
    <cfRule type="expression" dxfId="1118" priority="402" stopIfTrue="1">
      <formula>MOD(ROW(),2)&lt;&gt;0</formula>
    </cfRule>
  </conditionalFormatting>
  <conditionalFormatting sqref="L75">
    <cfRule type="expression" dxfId="1117" priority="399" stopIfTrue="1">
      <formula>MOD(ROW(),2)=0</formula>
    </cfRule>
    <cfRule type="expression" dxfId="1116" priority="400" stopIfTrue="1">
      <formula>MOD(ROW(),2)&lt;&gt;0</formula>
    </cfRule>
  </conditionalFormatting>
  <conditionalFormatting sqref="L76">
    <cfRule type="expression" dxfId="1115" priority="397" stopIfTrue="1">
      <formula>MOD(ROW(),2)=0</formula>
    </cfRule>
    <cfRule type="expression" dxfId="1114" priority="398" stopIfTrue="1">
      <formula>MOD(ROW(),2)&lt;&gt;0</formula>
    </cfRule>
  </conditionalFormatting>
  <conditionalFormatting sqref="L77">
    <cfRule type="expression" dxfId="1113" priority="395" stopIfTrue="1">
      <formula>MOD(ROW(),2)=0</formula>
    </cfRule>
    <cfRule type="expression" dxfId="1112" priority="396" stopIfTrue="1">
      <formula>MOD(ROW(),2)&lt;&gt;0</formula>
    </cfRule>
  </conditionalFormatting>
  <conditionalFormatting sqref="L79">
    <cfRule type="expression" dxfId="1111" priority="363" stopIfTrue="1">
      <formula>MOD(ROW(),2)=0</formula>
    </cfRule>
    <cfRule type="expression" dxfId="1110" priority="364" stopIfTrue="1">
      <formula>MOD(ROW(),2)&lt;&gt;0</formula>
    </cfRule>
  </conditionalFormatting>
  <conditionalFormatting sqref="M80:O80">
    <cfRule type="expression" dxfId="1109" priority="361" stopIfTrue="1">
      <formula>MOD(ROW(),2)=0</formula>
    </cfRule>
    <cfRule type="expression" dxfId="1108" priority="362" stopIfTrue="1">
      <formula>MOD(ROW(),2)&lt;&gt;0</formula>
    </cfRule>
  </conditionalFormatting>
  <conditionalFormatting sqref="L80">
    <cfRule type="expression" dxfId="1107" priority="359" stopIfTrue="1">
      <formula>MOD(ROW(),2)=0</formula>
    </cfRule>
    <cfRule type="expression" dxfId="1106" priority="360" stopIfTrue="1">
      <formula>MOD(ROW(),2)&lt;&gt;0</formula>
    </cfRule>
  </conditionalFormatting>
  <conditionalFormatting sqref="L51">
    <cfRule type="expression" dxfId="1105" priority="107" stopIfTrue="1">
      <formula>MOD(ROW(),2)=0</formula>
    </cfRule>
    <cfRule type="expression" dxfId="1104" priority="108" stopIfTrue="1">
      <formula>MOD(ROW(),2)&lt;&gt;0</formula>
    </cfRule>
  </conditionalFormatting>
  <conditionalFormatting sqref="M27:N38 M26">
    <cfRule type="expression" dxfId="1103" priority="105" stopIfTrue="1">
      <formula>MOD(ROW(),2)=0</formula>
    </cfRule>
    <cfRule type="expression" dxfId="1102" priority="106" stopIfTrue="1">
      <formula>MOD(ROW(),2)&lt;&gt;0</formula>
    </cfRule>
  </conditionalFormatting>
  <conditionalFormatting sqref="N26">
    <cfRule type="expression" dxfId="1101" priority="103" stopIfTrue="1">
      <formula>MOD(ROW(),2)=0</formula>
    </cfRule>
    <cfRule type="expression" dxfId="1100" priority="104" stopIfTrue="1">
      <formula>MOD(ROW(),2)&lt;&gt;0</formula>
    </cfRule>
  </conditionalFormatting>
  <conditionalFormatting sqref="A7:P80">
    <cfRule type="expression" priority="467" stopIfTrue="1">
      <formula>MOD(ROW(),2)=0</formula>
    </cfRule>
    <cfRule type="expression" priority="468" stopIfTrue="1">
      <formula>MOD(ROW(),2)&lt;&gt;0</formula>
    </cfRule>
    <cfRule type="expression" priority="469" stopIfTrue="1">
      <formula>MOD(ROW(),2)=0</formula>
    </cfRule>
    <cfRule type="expression" priority="470" stopIfTrue="1">
      <formula>MOD(ROW(),2)&lt;&gt;0</formula>
    </cfRule>
    <cfRule type="expression" priority="471" stopIfTrue="1">
      <formula>MOD(ROW(),2)=0</formula>
    </cfRule>
    <cfRule type="expression" priority="472" stopIfTrue="1">
      <formula>MOD(ROW(),2)&lt;&gt;0</formula>
    </cfRule>
  </conditionalFormatting>
  <conditionalFormatting sqref="N36">
    <cfRule type="expression" dxfId="1099" priority="101" stopIfTrue="1">
      <formula>MOD(ROW(),2)=0</formula>
    </cfRule>
    <cfRule type="expression" dxfId="1098" priority="102" stopIfTrue="1">
      <formula>MOD(ROW(),2)&lt;&gt;0</formula>
    </cfRule>
  </conditionalFormatting>
  <conditionalFormatting sqref="N38">
    <cfRule type="expression" dxfId="1097" priority="99" stopIfTrue="1">
      <formula>MOD(ROW(),2)=0</formula>
    </cfRule>
    <cfRule type="expression" dxfId="1096" priority="100" stopIfTrue="1">
      <formula>MOD(ROW(),2)&lt;&gt;0</formula>
    </cfRule>
  </conditionalFormatting>
  <conditionalFormatting sqref="N26">
    <cfRule type="expression" dxfId="1095" priority="97" stopIfTrue="1">
      <formula>MOD(ROW(),2)=0</formula>
    </cfRule>
    <cfRule type="expression" dxfId="1094" priority="98" stopIfTrue="1">
      <formula>MOD(ROW(),2)&lt;&gt;0</formula>
    </cfRule>
  </conditionalFormatting>
  <conditionalFormatting sqref="N38">
    <cfRule type="expression" dxfId="1093" priority="95" stopIfTrue="1">
      <formula>MOD(ROW(),2)=0</formula>
    </cfRule>
    <cfRule type="expression" dxfId="1092" priority="96" stopIfTrue="1">
      <formula>MOD(ROW(),2)&lt;&gt;0</formula>
    </cfRule>
  </conditionalFormatting>
  <conditionalFormatting sqref="N51">
    <cfRule type="expression" dxfId="1091" priority="93" stopIfTrue="1">
      <formula>MOD(ROW(),2)=0</formula>
    </cfRule>
    <cfRule type="expression" dxfId="1090" priority="94" stopIfTrue="1">
      <formula>MOD(ROW(),2)&lt;&gt;0</formula>
    </cfRule>
  </conditionalFormatting>
  <conditionalFormatting sqref="N52">
    <cfRule type="expression" dxfId="1089" priority="91" stopIfTrue="1">
      <formula>MOD(ROW(),2)=0</formula>
    </cfRule>
    <cfRule type="expression" dxfId="1088" priority="92" stopIfTrue="1">
      <formula>MOD(ROW(),2)&lt;&gt;0</formula>
    </cfRule>
  </conditionalFormatting>
  <conditionalFormatting sqref="N53">
    <cfRule type="expression" dxfId="1087" priority="89" stopIfTrue="1">
      <formula>MOD(ROW(),2)=0</formula>
    </cfRule>
    <cfRule type="expression" dxfId="1086" priority="90" stopIfTrue="1">
      <formula>MOD(ROW(),2)&lt;&gt;0</formula>
    </cfRule>
  </conditionalFormatting>
  <conditionalFormatting sqref="N53">
    <cfRule type="expression" dxfId="1085" priority="69" stopIfTrue="1">
      <formula>MOD(ROW(),2)=0</formula>
    </cfRule>
    <cfRule type="expression" dxfId="1084" priority="70" stopIfTrue="1">
      <formula>MOD(ROW(),2)&lt;&gt;0</formula>
    </cfRule>
  </conditionalFormatting>
  <conditionalFormatting sqref="N54">
    <cfRule type="expression" dxfId="1083" priority="67" stopIfTrue="1">
      <formula>MOD(ROW(),2)=0</formula>
    </cfRule>
    <cfRule type="expression" dxfId="1082" priority="68" stopIfTrue="1">
      <formula>MOD(ROW(),2)&lt;&gt;0</formula>
    </cfRule>
  </conditionalFormatting>
  <conditionalFormatting sqref="N55">
    <cfRule type="expression" dxfId="1081" priority="65" stopIfTrue="1">
      <formula>MOD(ROW(),2)=0</formula>
    </cfRule>
    <cfRule type="expression" dxfId="1080" priority="66" stopIfTrue="1">
      <formula>MOD(ROW(),2)&lt;&gt;0</formula>
    </cfRule>
  </conditionalFormatting>
  <conditionalFormatting sqref="N55:N80">
    <cfRule type="expression" dxfId="1079" priority="63" stopIfTrue="1">
      <formula>MOD(ROW(),2)=0</formula>
    </cfRule>
    <cfRule type="expression" dxfId="1078" priority="64" stopIfTrue="1">
      <formula>MOD(ROW(),2)&lt;&gt;0</formula>
    </cfRule>
  </conditionalFormatting>
  <conditionalFormatting sqref="N55">
    <cfRule type="expression" dxfId="1077" priority="61" stopIfTrue="1">
      <formula>MOD(ROW(),2)=0</formula>
    </cfRule>
    <cfRule type="expression" dxfId="1076" priority="62" stopIfTrue="1">
      <formula>MOD(ROW(),2)&lt;&gt;0</formula>
    </cfRule>
  </conditionalFormatting>
  <conditionalFormatting sqref="N56">
    <cfRule type="expression" dxfId="1075" priority="59" stopIfTrue="1">
      <formula>MOD(ROW(),2)=0</formula>
    </cfRule>
    <cfRule type="expression" dxfId="1074" priority="60" stopIfTrue="1">
      <formula>MOD(ROW(),2)&lt;&gt;0</formula>
    </cfRule>
  </conditionalFormatting>
  <conditionalFormatting sqref="N57">
    <cfRule type="expression" dxfId="1073" priority="57" stopIfTrue="1">
      <formula>MOD(ROW(),2)=0</formula>
    </cfRule>
    <cfRule type="expression" dxfId="1072" priority="58" stopIfTrue="1">
      <formula>MOD(ROW(),2)&lt;&gt;0</formula>
    </cfRule>
  </conditionalFormatting>
  <conditionalFormatting sqref="N58">
    <cfRule type="expression" dxfId="1071" priority="55" stopIfTrue="1">
      <formula>MOD(ROW(),2)=0</formula>
    </cfRule>
    <cfRule type="expression" dxfId="1070" priority="56" stopIfTrue="1">
      <formula>MOD(ROW(),2)&lt;&gt;0</formula>
    </cfRule>
  </conditionalFormatting>
  <conditionalFormatting sqref="N59">
    <cfRule type="expression" dxfId="1069" priority="53" stopIfTrue="1">
      <formula>MOD(ROW(),2)=0</formula>
    </cfRule>
    <cfRule type="expression" dxfId="1068" priority="54" stopIfTrue="1">
      <formula>MOD(ROW(),2)&lt;&gt;0</formula>
    </cfRule>
  </conditionalFormatting>
  <conditionalFormatting sqref="N60">
    <cfRule type="expression" dxfId="1067" priority="51" stopIfTrue="1">
      <formula>MOD(ROW(),2)=0</formula>
    </cfRule>
    <cfRule type="expression" dxfId="1066" priority="52" stopIfTrue="1">
      <formula>MOD(ROW(),2)&lt;&gt;0</formula>
    </cfRule>
  </conditionalFormatting>
  <conditionalFormatting sqref="N61">
    <cfRule type="expression" dxfId="1065" priority="49" stopIfTrue="1">
      <formula>MOD(ROW(),2)=0</formula>
    </cfRule>
    <cfRule type="expression" dxfId="1064" priority="50" stopIfTrue="1">
      <formula>MOD(ROW(),2)&lt;&gt;0</formula>
    </cfRule>
  </conditionalFormatting>
  <conditionalFormatting sqref="N62">
    <cfRule type="expression" dxfId="1063" priority="47" stopIfTrue="1">
      <formula>MOD(ROW(),2)=0</formula>
    </cfRule>
    <cfRule type="expression" dxfId="1062" priority="48" stopIfTrue="1">
      <formula>MOD(ROW(),2)&lt;&gt;0</formula>
    </cfRule>
  </conditionalFormatting>
  <conditionalFormatting sqref="N63">
    <cfRule type="expression" dxfId="1061" priority="45" stopIfTrue="1">
      <formula>MOD(ROW(),2)=0</formula>
    </cfRule>
    <cfRule type="expression" dxfId="1060" priority="46" stopIfTrue="1">
      <formula>MOD(ROW(),2)&lt;&gt;0</formula>
    </cfRule>
  </conditionalFormatting>
  <conditionalFormatting sqref="N64">
    <cfRule type="expression" dxfId="1059" priority="43" stopIfTrue="1">
      <formula>MOD(ROW(),2)=0</formula>
    </cfRule>
    <cfRule type="expression" dxfId="1058" priority="44" stopIfTrue="1">
      <formula>MOD(ROW(),2)&lt;&gt;0</formula>
    </cfRule>
  </conditionalFormatting>
  <conditionalFormatting sqref="N65">
    <cfRule type="expression" dxfId="1057" priority="41" stopIfTrue="1">
      <formula>MOD(ROW(),2)=0</formula>
    </cfRule>
    <cfRule type="expression" dxfId="1056" priority="42" stopIfTrue="1">
      <formula>MOD(ROW(),2)&lt;&gt;0</formula>
    </cfRule>
  </conditionalFormatting>
  <conditionalFormatting sqref="N66">
    <cfRule type="expression" dxfId="1055" priority="39" stopIfTrue="1">
      <formula>MOD(ROW(),2)=0</formula>
    </cfRule>
    <cfRule type="expression" dxfId="1054" priority="40" stopIfTrue="1">
      <formula>MOD(ROW(),2)&lt;&gt;0</formula>
    </cfRule>
  </conditionalFormatting>
  <conditionalFormatting sqref="N67">
    <cfRule type="expression" dxfId="1053" priority="37" stopIfTrue="1">
      <formula>MOD(ROW(),2)=0</formula>
    </cfRule>
    <cfRule type="expression" dxfId="1052" priority="38" stopIfTrue="1">
      <formula>MOD(ROW(),2)&lt;&gt;0</formula>
    </cfRule>
  </conditionalFormatting>
  <conditionalFormatting sqref="N68">
    <cfRule type="expression" dxfId="1051" priority="35" stopIfTrue="1">
      <formula>MOD(ROW(),2)=0</formula>
    </cfRule>
    <cfRule type="expression" dxfId="1050" priority="36" stopIfTrue="1">
      <formula>MOD(ROW(),2)&lt;&gt;0</formula>
    </cfRule>
  </conditionalFormatting>
  <conditionalFormatting sqref="N69">
    <cfRule type="expression" dxfId="1049" priority="33" stopIfTrue="1">
      <formula>MOD(ROW(),2)=0</formula>
    </cfRule>
    <cfRule type="expression" dxfId="1048" priority="34" stopIfTrue="1">
      <formula>MOD(ROW(),2)&lt;&gt;0</formula>
    </cfRule>
  </conditionalFormatting>
  <conditionalFormatting sqref="N70">
    <cfRule type="expression" dxfId="1047" priority="31" stopIfTrue="1">
      <formula>MOD(ROW(),2)=0</formula>
    </cfRule>
    <cfRule type="expression" dxfId="1046" priority="32" stopIfTrue="1">
      <formula>MOD(ROW(),2)&lt;&gt;0</formula>
    </cfRule>
  </conditionalFormatting>
  <conditionalFormatting sqref="N71">
    <cfRule type="expression" dxfId="1045" priority="29" stopIfTrue="1">
      <formula>MOD(ROW(),2)=0</formula>
    </cfRule>
    <cfRule type="expression" dxfId="1044" priority="30" stopIfTrue="1">
      <formula>MOD(ROW(),2)&lt;&gt;0</formula>
    </cfRule>
  </conditionalFormatting>
  <conditionalFormatting sqref="N72">
    <cfRule type="expression" dxfId="1043" priority="27" stopIfTrue="1">
      <formula>MOD(ROW(),2)=0</formula>
    </cfRule>
    <cfRule type="expression" dxfId="1042" priority="28" stopIfTrue="1">
      <formula>MOD(ROW(),2)&lt;&gt;0</formula>
    </cfRule>
  </conditionalFormatting>
  <conditionalFormatting sqref="N73">
    <cfRule type="expression" dxfId="1041" priority="25" stopIfTrue="1">
      <formula>MOD(ROW(),2)=0</formula>
    </cfRule>
    <cfRule type="expression" dxfId="1040" priority="26" stopIfTrue="1">
      <formula>MOD(ROW(),2)&lt;&gt;0</formula>
    </cfRule>
  </conditionalFormatting>
  <conditionalFormatting sqref="N74">
    <cfRule type="expression" dxfId="1039" priority="23" stopIfTrue="1">
      <formula>MOD(ROW(),2)=0</formula>
    </cfRule>
    <cfRule type="expression" dxfId="1038" priority="24" stopIfTrue="1">
      <formula>MOD(ROW(),2)&lt;&gt;0</formula>
    </cfRule>
  </conditionalFormatting>
  <conditionalFormatting sqref="N75">
    <cfRule type="expression" dxfId="1037" priority="21" stopIfTrue="1">
      <formula>MOD(ROW(),2)=0</formula>
    </cfRule>
    <cfRule type="expression" dxfId="1036" priority="22" stopIfTrue="1">
      <formula>MOD(ROW(),2)&lt;&gt;0</formula>
    </cfRule>
  </conditionalFormatting>
  <conditionalFormatting sqref="N76">
    <cfRule type="expression" dxfId="1035" priority="19" stopIfTrue="1">
      <formula>MOD(ROW(),2)=0</formula>
    </cfRule>
    <cfRule type="expression" dxfId="1034" priority="20" stopIfTrue="1">
      <formula>MOD(ROW(),2)&lt;&gt;0</formula>
    </cfRule>
  </conditionalFormatting>
  <conditionalFormatting sqref="N77">
    <cfRule type="expression" dxfId="1033" priority="17" stopIfTrue="1">
      <formula>MOD(ROW(),2)=0</formula>
    </cfRule>
    <cfRule type="expression" dxfId="1032" priority="18" stopIfTrue="1">
      <formula>MOD(ROW(),2)&lt;&gt;0</formula>
    </cfRule>
  </conditionalFormatting>
  <conditionalFormatting sqref="N78">
    <cfRule type="expression" dxfId="1031" priority="15" stopIfTrue="1">
      <formula>MOD(ROW(),2)=0</formula>
    </cfRule>
    <cfRule type="expression" dxfId="1030" priority="16" stopIfTrue="1">
      <formula>MOD(ROW(),2)&lt;&gt;0</formula>
    </cfRule>
  </conditionalFormatting>
  <conditionalFormatting sqref="N79">
    <cfRule type="expression" dxfId="1029" priority="13" stopIfTrue="1">
      <formula>MOD(ROW(),2)=0</formula>
    </cfRule>
    <cfRule type="expression" dxfId="1028" priority="14" stopIfTrue="1">
      <formula>MOD(ROW(),2)&lt;&gt;0</formula>
    </cfRule>
  </conditionalFormatting>
  <conditionalFormatting sqref="N80">
    <cfRule type="expression" dxfId="1027" priority="11" stopIfTrue="1">
      <formula>MOD(ROW(),2)=0</formula>
    </cfRule>
    <cfRule type="expression" dxfId="1026" priority="12" stopIfTrue="1">
      <formula>MOD(ROW(),2)&lt;&gt;0</formula>
    </cfRule>
  </conditionalFormatting>
  <conditionalFormatting sqref="P7">
    <cfRule type="expression" priority="3" stopIfTrue="1">
      <formula>MOD(ROW(),2)=0</formula>
    </cfRule>
    <cfRule type="expression"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9"/>
  <dimension ref="A1:I65"/>
  <sheetViews>
    <sheetView showGridLines="0" zoomScale="85" zoomScaleNormal="85" workbookViewId="0">
      <selection activeCell="B17" sqref="B17"/>
    </sheetView>
  </sheetViews>
  <sheetFormatPr defaultColWidth="10" defaultRowHeight="12.5" x14ac:dyDescent="0.25"/>
  <cols>
    <col min="1" max="1" width="31.54296875" style="27" customWidth="1"/>
    <col min="2" max="4" width="22.54296875"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ERF - x-401</v>
      </c>
      <c r="B3" s="42"/>
      <c r="C3" s="42"/>
      <c r="D3" s="42"/>
      <c r="E3" s="42"/>
      <c r="F3" s="42"/>
      <c r="G3" s="42"/>
      <c r="H3" s="42"/>
      <c r="I3" s="42"/>
    </row>
    <row r="4" spans="1:9" x14ac:dyDescent="0.25">
      <c r="A4" s="44"/>
    </row>
    <row r="6" spans="1:9" ht="13" x14ac:dyDescent="0.3">
      <c r="A6" s="72" t="s">
        <v>23</v>
      </c>
      <c r="B6" s="74" t="s">
        <v>25</v>
      </c>
      <c r="C6" s="74"/>
      <c r="D6" s="74"/>
    </row>
    <row r="7" spans="1:9" x14ac:dyDescent="0.25">
      <c r="A7" s="73" t="s">
        <v>275</v>
      </c>
      <c r="B7" s="75" t="s">
        <v>48</v>
      </c>
      <c r="C7" s="75"/>
      <c r="D7" s="75"/>
    </row>
    <row r="8" spans="1:9" x14ac:dyDescent="0.25">
      <c r="A8" s="73" t="s">
        <v>49</v>
      </c>
      <c r="B8" s="75" t="s">
        <v>274</v>
      </c>
      <c r="C8" s="75"/>
      <c r="D8" s="75"/>
    </row>
    <row r="9" spans="1:9" x14ac:dyDescent="0.25">
      <c r="A9" s="73" t="s">
        <v>16</v>
      </c>
      <c r="B9" s="75" t="s">
        <v>265</v>
      </c>
      <c r="C9" s="75"/>
      <c r="D9" s="75"/>
    </row>
    <row r="10" spans="1:9" x14ac:dyDescent="0.25">
      <c r="A10" s="73" t="s">
        <v>2</v>
      </c>
      <c r="B10" s="75" t="s">
        <v>266</v>
      </c>
      <c r="C10" s="75"/>
      <c r="D10" s="75"/>
    </row>
    <row r="11" spans="1:9" x14ac:dyDescent="0.25">
      <c r="A11" s="73" t="s">
        <v>22</v>
      </c>
      <c r="B11" s="75" t="s">
        <v>267</v>
      </c>
      <c r="C11" s="75"/>
      <c r="D11" s="75"/>
    </row>
    <row r="12" spans="1:9" x14ac:dyDescent="0.25">
      <c r="A12" s="73" t="s">
        <v>262</v>
      </c>
      <c r="B12" s="75" t="s">
        <v>268</v>
      </c>
      <c r="C12" s="75"/>
      <c r="D12" s="75"/>
    </row>
    <row r="13" spans="1:9" x14ac:dyDescent="0.25">
      <c r="A13" s="73" t="s">
        <v>52</v>
      </c>
      <c r="B13" s="75">
        <v>0</v>
      </c>
      <c r="C13" s="75"/>
      <c r="D13" s="75"/>
    </row>
    <row r="14" spans="1:9" x14ac:dyDescent="0.25">
      <c r="A14" s="73" t="s">
        <v>17</v>
      </c>
      <c r="B14" s="75">
        <v>401</v>
      </c>
      <c r="C14" s="75"/>
      <c r="D14" s="75"/>
    </row>
    <row r="15" spans="1:9" x14ac:dyDescent="0.25">
      <c r="A15" s="73" t="s">
        <v>53</v>
      </c>
      <c r="B15" s="75" t="s">
        <v>269</v>
      </c>
      <c r="C15" s="75"/>
      <c r="D15" s="75"/>
    </row>
    <row r="16" spans="1:9" x14ac:dyDescent="0.25">
      <c r="A16" s="73" t="s">
        <v>54</v>
      </c>
      <c r="B16" s="75" t="s">
        <v>270</v>
      </c>
      <c r="C16" s="75"/>
      <c r="D16" s="75"/>
    </row>
    <row r="17" spans="1:4" x14ac:dyDescent="0.25">
      <c r="A17" s="73" t="s">
        <v>431</v>
      </c>
      <c r="B17" s="75"/>
      <c r="C17" s="75"/>
      <c r="D17" s="75"/>
    </row>
    <row r="18" spans="1:4" x14ac:dyDescent="0.25">
      <c r="A18" s="73" t="s">
        <v>18</v>
      </c>
      <c r="B18" s="76">
        <v>45107</v>
      </c>
      <c r="C18" s="75"/>
      <c r="D18" s="75"/>
    </row>
    <row r="19" spans="1:4" x14ac:dyDescent="0.25">
      <c r="A19" s="73" t="s">
        <v>19</v>
      </c>
      <c r="B19" s="76">
        <v>45110</v>
      </c>
      <c r="C19" s="75"/>
      <c r="D19" s="75"/>
    </row>
    <row r="20" spans="1:4" x14ac:dyDescent="0.25">
      <c r="A20" s="73" t="s">
        <v>260</v>
      </c>
      <c r="B20" s="75" t="s">
        <v>276</v>
      </c>
      <c r="C20" s="75"/>
      <c r="D20" s="75"/>
    </row>
    <row r="21" spans="1:4" x14ac:dyDescent="0.25">
      <c r="A21" s="73" t="s">
        <v>851</v>
      </c>
      <c r="B21" s="75" t="s">
        <v>803</v>
      </c>
      <c r="C21" s="75"/>
      <c r="D21" s="75"/>
    </row>
    <row r="22" spans="1:4" x14ac:dyDescent="0.25">
      <c r="A22" s="88"/>
    </row>
    <row r="23" spans="1:4" x14ac:dyDescent="0.25">
      <c r="B23" s="88" t="str">
        <f>HYPERLINK("#'Factor List'!A1","Back to Factor List")</f>
        <v>Back to Factor List</v>
      </c>
    </row>
    <row r="24" spans="1:4" x14ac:dyDescent="0.25">
      <c r="B24" s="88" t="s">
        <v>797</v>
      </c>
    </row>
    <row r="26" spans="1:4" ht="39" x14ac:dyDescent="0.25">
      <c r="A26" s="96" t="s">
        <v>268</v>
      </c>
      <c r="B26" s="96" t="s">
        <v>271</v>
      </c>
      <c r="C26" s="96" t="s">
        <v>272</v>
      </c>
      <c r="D26" s="96" t="s">
        <v>273</v>
      </c>
    </row>
    <row r="27" spans="1:4" x14ac:dyDescent="0.25">
      <c r="A27" s="97">
        <v>0</v>
      </c>
      <c r="B27" s="111">
        <v>0</v>
      </c>
      <c r="C27" s="111">
        <v>0</v>
      </c>
      <c r="D27" s="111">
        <v>0</v>
      </c>
    </row>
    <row r="28" spans="1:4" x14ac:dyDescent="0.25">
      <c r="A28" s="97">
        <v>1</v>
      </c>
      <c r="B28" s="111">
        <v>4.9000000000000002E-2</v>
      </c>
      <c r="C28" s="111">
        <v>4.9000000000000002E-2</v>
      </c>
      <c r="D28" s="111">
        <v>1.7000000000000001E-2</v>
      </c>
    </row>
    <row r="29" spans="1:4" x14ac:dyDescent="0.25">
      <c r="A29" s="97">
        <v>2</v>
      </c>
      <c r="B29" s="111">
        <v>9.2999999999999999E-2</v>
      </c>
      <c r="C29" s="111">
        <v>9.2999999999999999E-2</v>
      </c>
      <c r="D29" s="111">
        <v>3.3000000000000002E-2</v>
      </c>
    </row>
    <row r="30" spans="1:4" x14ac:dyDescent="0.25">
      <c r="A30" s="97">
        <v>3</v>
      </c>
      <c r="B30" s="111">
        <v>0.13500000000000001</v>
      </c>
      <c r="C30" s="111">
        <v>0.13500000000000001</v>
      </c>
      <c r="D30" s="111">
        <v>4.9000000000000002E-2</v>
      </c>
    </row>
    <row r="31" spans="1:4" x14ac:dyDescent="0.25">
      <c r="A31" s="97">
        <v>4</v>
      </c>
      <c r="B31" s="111">
        <v>0.17399999999999999</v>
      </c>
      <c r="C31" s="111">
        <v>0.17399999999999999</v>
      </c>
      <c r="D31" s="111">
        <v>6.5000000000000002E-2</v>
      </c>
    </row>
    <row r="32" spans="1:4" x14ac:dyDescent="0.25">
      <c r="A32" s="97">
        <v>5</v>
      </c>
      <c r="B32" s="111">
        <v>0.20899999999999999</v>
      </c>
      <c r="C32" s="111">
        <v>0.20899999999999999</v>
      </c>
      <c r="D32" s="111">
        <v>8.1000000000000003E-2</v>
      </c>
    </row>
    <row r="33" spans="1:4" x14ac:dyDescent="0.25">
      <c r="A33" s="97">
        <v>6</v>
      </c>
      <c r="B33" s="111">
        <v>0.24299999999999999</v>
      </c>
      <c r="C33" s="111">
        <v>0.24299999999999999</v>
      </c>
      <c r="D33" s="111">
        <v>9.6000000000000002E-2</v>
      </c>
    </row>
    <row r="34" spans="1:4" x14ac:dyDescent="0.25">
      <c r="A34" s="97">
        <v>7</v>
      </c>
      <c r="B34" s="111">
        <v>0.27400000000000002</v>
      </c>
      <c r="C34" s="111">
        <v>0.27400000000000002</v>
      </c>
      <c r="D34" s="111">
        <v>0.111</v>
      </c>
    </row>
    <row r="35" spans="1:4" x14ac:dyDescent="0.25">
      <c r="A35" s="97">
        <v>8</v>
      </c>
      <c r="B35" s="111">
        <v>0.30299999999999999</v>
      </c>
      <c r="C35" s="111">
        <v>0.30299999999999999</v>
      </c>
      <c r="D35" s="111">
        <v>0.126</v>
      </c>
    </row>
    <row r="36" spans="1:4" x14ac:dyDescent="0.25">
      <c r="A36" s="97">
        <v>9</v>
      </c>
      <c r="B36" s="111">
        <v>0.33</v>
      </c>
      <c r="C36" s="111">
        <v>0.33</v>
      </c>
      <c r="D36" s="111">
        <v>0.14099999999999999</v>
      </c>
    </row>
    <row r="37" spans="1:4" x14ac:dyDescent="0.25">
      <c r="A37" s="97">
        <v>10</v>
      </c>
      <c r="B37" s="111">
        <v>0.35599999999999998</v>
      </c>
      <c r="C37" s="111">
        <v>0.35599999999999998</v>
      </c>
      <c r="D37" s="111">
        <v>0.155</v>
      </c>
    </row>
    <row r="38" spans="1:4" x14ac:dyDescent="0.25">
      <c r="A38" s="97">
        <v>11</v>
      </c>
      <c r="B38" s="111">
        <v>0.39500000000000002</v>
      </c>
      <c r="C38" s="111">
        <v>0.39500000000000002</v>
      </c>
      <c r="D38" s="111"/>
    </row>
    <row r="39" spans="1:4" x14ac:dyDescent="0.25">
      <c r="A39" s="97">
        <v>12</v>
      </c>
      <c r="B39" s="111">
        <v>0.41799999999999998</v>
      </c>
      <c r="C39" s="111">
        <v>0.41799999999999998</v>
      </c>
      <c r="D39" s="111"/>
    </row>
    <row r="40" spans="1:4" x14ac:dyDescent="0.25">
      <c r="A40" s="97">
        <v>13</v>
      </c>
      <c r="B40" s="111">
        <v>0.439</v>
      </c>
      <c r="C40" s="111">
        <v>0.439</v>
      </c>
      <c r="D40" s="111"/>
    </row>
    <row r="41" spans="1:4" x14ac:dyDescent="0.25">
      <c r="A41"/>
      <c r="B41"/>
    </row>
    <row r="42" spans="1:4" x14ac:dyDescent="0.25">
      <c r="A42"/>
      <c r="B42"/>
    </row>
    <row r="43" spans="1:4" x14ac:dyDescent="0.25">
      <c r="A43"/>
      <c r="B43"/>
    </row>
    <row r="44" spans="1:4" ht="39.65" customHeight="1" x14ac:dyDescent="0.25">
      <c r="A44"/>
      <c r="B44"/>
    </row>
    <row r="45" spans="1:4" x14ac:dyDescent="0.25">
      <c r="A45"/>
      <c r="B45"/>
    </row>
    <row r="46" spans="1:4" ht="27.65"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9cVqiOc7emlEDEdTxI3FX8lKT8nLRHqkUKghDSRH7j/BcgS7tqqKIrgU1s1ErFkCEvt49SbO5SNaNthMZoqGw==" saltValue="oNUZ8fGulzfDxxxgOv1vTA==" spinCount="100000" sheet="1" objects="1" scenarios="1"/>
  <conditionalFormatting sqref="A6:A21">
    <cfRule type="expression" dxfId="629" priority="15" stopIfTrue="1">
      <formula>MOD(ROW(),2)=0</formula>
    </cfRule>
    <cfRule type="expression" dxfId="628" priority="16" stopIfTrue="1">
      <formula>MOD(ROW(),2)&lt;&gt;0</formula>
    </cfRule>
  </conditionalFormatting>
  <conditionalFormatting sqref="B6:D18 C19:D19 B20:D21">
    <cfRule type="expression" dxfId="627" priority="17" stopIfTrue="1">
      <formula>MOD(ROW(),2)=0</formula>
    </cfRule>
    <cfRule type="expression" dxfId="626" priority="18" stopIfTrue="1">
      <formula>MOD(ROW(),2)&lt;&gt;0</formula>
    </cfRule>
  </conditionalFormatting>
  <conditionalFormatting sqref="B19">
    <cfRule type="expression" dxfId="625" priority="7" stopIfTrue="1">
      <formula>MOD(ROW(),2)=0</formula>
    </cfRule>
    <cfRule type="expression" dxfId="624" priority="8" stopIfTrue="1">
      <formula>MOD(ROW(),2)&lt;&gt;0</formula>
    </cfRule>
  </conditionalFormatting>
  <conditionalFormatting sqref="A26:A40">
    <cfRule type="expression" dxfId="623" priority="1" stopIfTrue="1">
      <formula>MOD(ROW(),2)=0</formula>
    </cfRule>
    <cfRule type="expression" dxfId="622" priority="2" stopIfTrue="1">
      <formula>MOD(ROW(),2)&lt;&gt;0</formula>
    </cfRule>
  </conditionalFormatting>
  <conditionalFormatting sqref="B26:D40">
    <cfRule type="expression" dxfId="621" priority="3" stopIfTrue="1">
      <formula>MOD(ROW(),2)=0</formula>
    </cfRule>
    <cfRule type="expression" dxfId="620" priority="4" stopIfTrue="1">
      <formula>MOD(ROW(),2)&lt;&gt;0</formula>
    </cfRule>
  </conditionalFormatting>
  <hyperlinks>
    <hyperlink ref="B24" location="Assumptions!A1" display="Assumptions" xr:uid="{3E990207-3734-4C15-83C0-7D20CC98451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8"/>
  <dimension ref="A1:I45"/>
  <sheetViews>
    <sheetView showGridLines="0" zoomScale="85" zoomScaleNormal="85" workbookViewId="0">
      <selection activeCell="B17" sqref="B17"/>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LRF - x-402</v>
      </c>
      <c r="B3" s="42"/>
      <c r="C3" s="42"/>
      <c r="D3" s="42"/>
      <c r="E3" s="42"/>
      <c r="F3" s="42"/>
      <c r="G3" s="42"/>
      <c r="H3" s="42"/>
      <c r="I3" s="42"/>
    </row>
    <row r="4" spans="1:9" x14ac:dyDescent="0.25">
      <c r="A4" s="44"/>
    </row>
    <row r="6" spans="1:9" ht="13" x14ac:dyDescent="0.3">
      <c r="A6" s="84" t="s">
        <v>23</v>
      </c>
      <c r="B6" s="83" t="s">
        <v>25</v>
      </c>
      <c r="C6" s="83"/>
    </row>
    <row r="7" spans="1:9" x14ac:dyDescent="0.25">
      <c r="A7" s="81" t="s">
        <v>15</v>
      </c>
      <c r="B7" s="80" t="s">
        <v>48</v>
      </c>
      <c r="C7" s="80"/>
    </row>
    <row r="8" spans="1:9" x14ac:dyDescent="0.25">
      <c r="A8" s="81" t="s">
        <v>49</v>
      </c>
      <c r="B8" s="80">
        <v>2014</v>
      </c>
      <c r="C8" s="80"/>
    </row>
    <row r="9" spans="1:9" x14ac:dyDescent="0.25">
      <c r="A9" s="81" t="s">
        <v>16</v>
      </c>
      <c r="B9" s="80" t="s">
        <v>656</v>
      </c>
      <c r="C9" s="80"/>
    </row>
    <row r="10" spans="1:9" ht="25" x14ac:dyDescent="0.25">
      <c r="A10" s="81" t="s">
        <v>2</v>
      </c>
      <c r="B10" s="80" t="s">
        <v>657</v>
      </c>
      <c r="C10" s="80"/>
    </row>
    <row r="11" spans="1:9" x14ac:dyDescent="0.25">
      <c r="A11" s="81" t="s">
        <v>22</v>
      </c>
      <c r="B11" s="80" t="s">
        <v>355</v>
      </c>
      <c r="C11" s="80"/>
    </row>
    <row r="12" spans="1:9" x14ac:dyDescent="0.25">
      <c r="A12" s="81" t="s">
        <v>262</v>
      </c>
      <c r="B12" s="80" t="s">
        <v>658</v>
      </c>
      <c r="C12" s="80"/>
    </row>
    <row r="13" spans="1:9" x14ac:dyDescent="0.25">
      <c r="A13" s="81" t="s">
        <v>52</v>
      </c>
      <c r="B13" s="80">
        <v>0</v>
      </c>
      <c r="C13" s="80"/>
    </row>
    <row r="14" spans="1:9" x14ac:dyDescent="0.25">
      <c r="A14" s="81" t="s">
        <v>17</v>
      </c>
      <c r="B14" s="80">
        <v>402</v>
      </c>
      <c r="C14" s="80"/>
    </row>
    <row r="15" spans="1:9" x14ac:dyDescent="0.25">
      <c r="A15" s="81" t="s">
        <v>53</v>
      </c>
      <c r="B15" s="80" t="s">
        <v>659</v>
      </c>
      <c r="C15" s="80"/>
    </row>
    <row r="16" spans="1:9" x14ac:dyDescent="0.25">
      <c r="A16" s="81" t="s">
        <v>54</v>
      </c>
      <c r="B16" s="80" t="s">
        <v>660</v>
      </c>
      <c r="C16" s="80"/>
    </row>
    <row r="17" spans="1:3" x14ac:dyDescent="0.25">
      <c r="A17" s="81" t="s">
        <v>431</v>
      </c>
      <c r="B17" s="80"/>
      <c r="C17" s="80"/>
    </row>
    <row r="18" spans="1:3" x14ac:dyDescent="0.25">
      <c r="A18" s="81" t="s">
        <v>18</v>
      </c>
      <c r="B18" s="82">
        <v>45107</v>
      </c>
      <c r="C18" s="80"/>
    </row>
    <row r="19" spans="1:3" x14ac:dyDescent="0.25">
      <c r="A19" s="81" t="s">
        <v>19</v>
      </c>
      <c r="B19" s="82">
        <v>45170</v>
      </c>
      <c r="C19" s="80"/>
    </row>
    <row r="20" spans="1:3" x14ac:dyDescent="0.25">
      <c r="A20" s="81" t="s">
        <v>260</v>
      </c>
      <c r="B20" s="80" t="s">
        <v>276</v>
      </c>
      <c r="C20" s="80"/>
    </row>
    <row r="21" spans="1:3" x14ac:dyDescent="0.25">
      <c r="A21" s="81" t="s">
        <v>851</v>
      </c>
      <c r="B21" s="80" t="s">
        <v>803</v>
      </c>
      <c r="C21" s="80"/>
    </row>
    <row r="22" spans="1:3" x14ac:dyDescent="0.25">
      <c r="A22" s="88"/>
    </row>
    <row r="23" spans="1:3" x14ac:dyDescent="0.25">
      <c r="B23" s="88" t="str">
        <f>HYPERLINK("#'Factor List'!A1","Back to Factor List")</f>
        <v>Back to Factor List</v>
      </c>
    </row>
    <row r="24" spans="1:3" x14ac:dyDescent="0.25">
      <c r="B24" s="88" t="s">
        <v>797</v>
      </c>
    </row>
    <row r="26" spans="1:3" ht="26" x14ac:dyDescent="0.25">
      <c r="A26" s="96" t="s">
        <v>658</v>
      </c>
      <c r="B26" s="96" t="s">
        <v>661</v>
      </c>
      <c r="C26" s="96" t="s">
        <v>662</v>
      </c>
    </row>
    <row r="27" spans="1:3" x14ac:dyDescent="0.25">
      <c r="A27" s="97">
        <v>1</v>
      </c>
      <c r="B27" s="125">
        <v>9.7999999999999997E-5</v>
      </c>
      <c r="C27" s="125">
        <v>0</v>
      </c>
    </row>
    <row r="28" spans="1:3" x14ac:dyDescent="0.25">
      <c r="A28" s="97">
        <v>2</v>
      </c>
      <c r="B28" s="125">
        <v>1.07E-4</v>
      </c>
      <c r="C28" s="125">
        <v>0</v>
      </c>
    </row>
    <row r="29" spans="1:3" x14ac:dyDescent="0.25">
      <c r="A29" s="97">
        <v>3</v>
      </c>
      <c r="B29" s="125">
        <v>1.17E-4</v>
      </c>
      <c r="C29" s="125">
        <v>0</v>
      </c>
    </row>
    <row r="30" spans="1:3" x14ac:dyDescent="0.25">
      <c r="A30" s="97">
        <v>4</v>
      </c>
      <c r="B30" s="125">
        <v>1.2899999999999999E-4</v>
      </c>
      <c r="C30" s="125">
        <v>0</v>
      </c>
    </row>
    <row r="31" spans="1:3" x14ac:dyDescent="0.25">
      <c r="A31" s="97">
        <v>5</v>
      </c>
      <c r="B31" s="125">
        <v>1.4100000000000001E-4</v>
      </c>
      <c r="C31" s="125">
        <v>0</v>
      </c>
    </row>
    <row r="32" spans="1:3" x14ac:dyDescent="0.25">
      <c r="A32" s="97">
        <v>6</v>
      </c>
      <c r="B32" s="125">
        <v>1.56E-4</v>
      </c>
      <c r="C32" s="125">
        <v>0</v>
      </c>
    </row>
    <row r="33" spans="1:3" x14ac:dyDescent="0.25">
      <c r="A33" s="97">
        <v>7</v>
      </c>
      <c r="B33" s="125">
        <v>1.7100000000000001E-4</v>
      </c>
      <c r="C33" s="125">
        <v>0</v>
      </c>
    </row>
    <row r="34" spans="1:3" x14ac:dyDescent="0.25">
      <c r="A34" s="97">
        <v>8</v>
      </c>
      <c r="B34" s="125">
        <v>1.8900000000000001E-4</v>
      </c>
      <c r="C34" s="125">
        <v>0</v>
      </c>
    </row>
    <row r="35" spans="1:3" x14ac:dyDescent="0.25">
      <c r="A35" s="97">
        <v>9</v>
      </c>
      <c r="B35" s="125">
        <v>2.0799999999999999E-4</v>
      </c>
      <c r="C35" s="125">
        <v>0</v>
      </c>
    </row>
    <row r="36" spans="1:3" x14ac:dyDescent="0.25">
      <c r="A36" s="97">
        <v>10</v>
      </c>
      <c r="B36" s="125">
        <v>2.3000000000000001E-4</v>
      </c>
      <c r="C36" s="125">
        <v>0</v>
      </c>
    </row>
    <row r="43" spans="1:3" ht="39.65" customHeight="1" x14ac:dyDescent="0.25"/>
    <row r="45" spans="1:3" ht="27.65" customHeight="1" x14ac:dyDescent="0.25"/>
  </sheetData>
  <sheetProtection algorithmName="SHA-512" hashValue="5WWrJtq7Sf2i4EuA2VuoLtkWcxAOPwEBr7tISCAae+EBI1ix3Bd95tpDCUG34MworYpJhIwCjWZ3RVwyhuASkg==" saltValue="X+INnjElVHV2tzDTThmgqg==" spinCount="100000" sheet="1" objects="1" scenarios="1"/>
  <conditionalFormatting sqref="A6:A21">
    <cfRule type="expression" dxfId="619" priority="11" stopIfTrue="1">
      <formula>MOD(ROW(),2)=0</formula>
    </cfRule>
    <cfRule type="expression" dxfId="618" priority="12" stopIfTrue="1">
      <formula>MOD(ROW(),2)&lt;&gt;0</formula>
    </cfRule>
  </conditionalFormatting>
  <conditionalFormatting sqref="B6:C21">
    <cfRule type="expression" dxfId="617" priority="13" stopIfTrue="1">
      <formula>MOD(ROW(),2)=0</formula>
    </cfRule>
    <cfRule type="expression" dxfId="616" priority="14" stopIfTrue="1">
      <formula>MOD(ROW(),2)&lt;&gt;0</formula>
    </cfRule>
  </conditionalFormatting>
  <conditionalFormatting sqref="A26:A36">
    <cfRule type="expression" dxfId="615" priority="1" stopIfTrue="1">
      <formula>MOD(ROW(),2)=0</formula>
    </cfRule>
    <cfRule type="expression" dxfId="614" priority="2" stopIfTrue="1">
      <formula>MOD(ROW(),2)&lt;&gt;0</formula>
    </cfRule>
  </conditionalFormatting>
  <conditionalFormatting sqref="B26:C36">
    <cfRule type="expression" dxfId="613" priority="3" stopIfTrue="1">
      <formula>MOD(ROW(),2)=0</formula>
    </cfRule>
    <cfRule type="expression" dxfId="612" priority="4" stopIfTrue="1">
      <formula>MOD(ROW(),2)&lt;&gt;0</formula>
    </cfRule>
  </conditionalFormatting>
  <hyperlinks>
    <hyperlink ref="B24" location="Assumptions!A1" display="Assumptions" xr:uid="{20EBFA0D-6371-4BF8-8A31-8E8A6602CC4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dimension ref="A1:I72"/>
  <sheetViews>
    <sheetView showGridLines="0" zoomScale="85" zoomScaleNormal="85" workbookViewId="0">
      <selection activeCell="G17" sqref="G17"/>
    </sheetView>
  </sheetViews>
  <sheetFormatPr defaultColWidth="10" defaultRowHeight="12.5" x14ac:dyDescent="0.25"/>
  <cols>
    <col min="1" max="1" width="31.54296875" style="27" customWidth="1"/>
    <col min="2" max="3" width="22.54296875" style="27" customWidth="1"/>
    <col min="4" max="4" width="10" style="27" customWidth="1"/>
    <col min="5" max="5" width="10" style="27"/>
    <col min="6" max="6" width="31.54296875" style="27" customWidth="1"/>
    <col min="7" max="8" width="22.54296875" style="27" customWidth="1"/>
    <col min="9"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Triv Comm - x-501</v>
      </c>
      <c r="B3" s="42"/>
      <c r="C3" s="42"/>
      <c r="D3" s="42"/>
      <c r="E3" s="42"/>
      <c r="F3" s="42"/>
      <c r="G3" s="42"/>
      <c r="H3" s="42"/>
      <c r="I3" s="42"/>
    </row>
    <row r="4" spans="1:9" x14ac:dyDescent="0.25">
      <c r="A4" s="44"/>
    </row>
    <row r="6" spans="1:9" ht="13" x14ac:dyDescent="0.3">
      <c r="A6" s="84" t="s">
        <v>23</v>
      </c>
      <c r="B6" s="83" t="s">
        <v>25</v>
      </c>
      <c r="C6" s="83"/>
      <c r="F6" s="84" t="s">
        <v>23</v>
      </c>
      <c r="G6" s="83" t="s">
        <v>25</v>
      </c>
      <c r="H6" s="83"/>
    </row>
    <row r="7" spans="1:9" x14ac:dyDescent="0.25">
      <c r="A7" s="81" t="s">
        <v>275</v>
      </c>
      <c r="B7" s="80" t="s">
        <v>48</v>
      </c>
      <c r="C7" s="80"/>
      <c r="F7" s="81" t="s">
        <v>275</v>
      </c>
      <c r="G7" s="80" t="s">
        <v>48</v>
      </c>
      <c r="H7" s="80"/>
    </row>
    <row r="8" spans="1:9" x14ac:dyDescent="0.25">
      <c r="A8" s="81" t="s">
        <v>49</v>
      </c>
      <c r="B8" s="80" t="s">
        <v>274</v>
      </c>
      <c r="C8" s="80"/>
      <c r="F8" s="81" t="s">
        <v>49</v>
      </c>
      <c r="G8" s="80" t="s">
        <v>274</v>
      </c>
      <c r="H8" s="80"/>
    </row>
    <row r="9" spans="1:9" x14ac:dyDescent="0.25">
      <c r="A9" s="81" t="s">
        <v>16</v>
      </c>
      <c r="B9" s="80" t="s">
        <v>363</v>
      </c>
      <c r="C9" s="80"/>
      <c r="F9" s="81" t="s">
        <v>16</v>
      </c>
      <c r="G9" s="80" t="s">
        <v>363</v>
      </c>
      <c r="H9" s="80"/>
    </row>
    <row r="10" spans="1:9" ht="25" x14ac:dyDescent="0.25">
      <c r="A10" s="81" t="s">
        <v>2</v>
      </c>
      <c r="B10" s="80" t="s">
        <v>362</v>
      </c>
      <c r="C10" s="80"/>
      <c r="F10" s="81" t="s">
        <v>2</v>
      </c>
      <c r="G10" s="80" t="s">
        <v>361</v>
      </c>
      <c r="H10" s="80"/>
    </row>
    <row r="11" spans="1:9" x14ac:dyDescent="0.25">
      <c r="A11" s="81" t="s">
        <v>22</v>
      </c>
      <c r="B11" s="80" t="s">
        <v>288</v>
      </c>
      <c r="C11" s="80"/>
      <c r="F11" s="81" t="s">
        <v>22</v>
      </c>
      <c r="G11" s="80" t="s">
        <v>293</v>
      </c>
      <c r="H11" s="80"/>
    </row>
    <row r="12" spans="1:9" ht="25" x14ac:dyDescent="0.25">
      <c r="A12" s="81" t="s">
        <v>262</v>
      </c>
      <c r="B12" s="80" t="s">
        <v>667</v>
      </c>
      <c r="C12" s="80"/>
      <c r="F12" s="81" t="s">
        <v>262</v>
      </c>
      <c r="G12" s="80" t="s">
        <v>667</v>
      </c>
      <c r="H12" s="80"/>
    </row>
    <row r="13" spans="1:9" x14ac:dyDescent="0.25">
      <c r="A13" s="81" t="s">
        <v>52</v>
      </c>
      <c r="B13" s="80">
        <v>0</v>
      </c>
      <c r="C13" s="80"/>
      <c r="F13" s="81" t="s">
        <v>52</v>
      </c>
      <c r="G13" s="80">
        <v>0</v>
      </c>
      <c r="H13" s="80"/>
    </row>
    <row r="14" spans="1:9" x14ac:dyDescent="0.25">
      <c r="A14" s="81" t="s">
        <v>17</v>
      </c>
      <c r="B14" s="80">
        <v>501</v>
      </c>
      <c r="C14" s="80"/>
      <c r="F14" s="81" t="s">
        <v>17</v>
      </c>
      <c r="G14" s="80">
        <v>501</v>
      </c>
      <c r="H14" s="80"/>
    </row>
    <row r="15" spans="1:9" x14ac:dyDescent="0.25">
      <c r="A15" s="81" t="s">
        <v>53</v>
      </c>
      <c r="B15" s="80" t="s">
        <v>360</v>
      </c>
      <c r="C15" s="80"/>
      <c r="F15" s="81" t="s">
        <v>53</v>
      </c>
      <c r="G15" s="80" t="s">
        <v>359</v>
      </c>
      <c r="H15" s="80"/>
    </row>
    <row r="16" spans="1:9" x14ac:dyDescent="0.25">
      <c r="A16" s="81" t="s">
        <v>54</v>
      </c>
      <c r="B16" s="80" t="s">
        <v>358</v>
      </c>
      <c r="C16" s="80"/>
      <c r="F16" s="81" t="s">
        <v>54</v>
      </c>
      <c r="G16" s="80" t="s">
        <v>358</v>
      </c>
      <c r="H16" s="80"/>
    </row>
    <row r="17" spans="1:8" x14ac:dyDescent="0.25">
      <c r="A17" s="81" t="s">
        <v>431</v>
      </c>
      <c r="B17" s="80"/>
      <c r="C17" s="80"/>
      <c r="F17" s="81" t="s">
        <v>431</v>
      </c>
      <c r="G17" s="80"/>
      <c r="H17" s="80"/>
    </row>
    <row r="18" spans="1:8" x14ac:dyDescent="0.25">
      <c r="A18" s="81" t="s">
        <v>18</v>
      </c>
      <c r="B18" s="76">
        <v>45134</v>
      </c>
      <c r="C18" s="80"/>
      <c r="F18" s="81" t="s">
        <v>18</v>
      </c>
      <c r="G18" s="76">
        <v>45134</v>
      </c>
      <c r="H18" s="80"/>
    </row>
    <row r="19" spans="1:8" x14ac:dyDescent="0.25">
      <c r="A19" s="81" t="s">
        <v>19</v>
      </c>
      <c r="B19" s="76">
        <v>45135</v>
      </c>
      <c r="C19" s="80"/>
      <c r="F19" s="81" t="s">
        <v>19</v>
      </c>
      <c r="G19" s="76">
        <v>45135</v>
      </c>
      <c r="H19" s="80"/>
    </row>
    <row r="20" spans="1:8" x14ac:dyDescent="0.25">
      <c r="A20" s="81" t="s">
        <v>260</v>
      </c>
      <c r="B20" s="75" t="s">
        <v>276</v>
      </c>
      <c r="C20" s="80"/>
      <c r="F20" s="81" t="s">
        <v>260</v>
      </c>
      <c r="G20" s="75" t="s">
        <v>276</v>
      </c>
      <c r="H20" s="80"/>
    </row>
    <row r="21" spans="1:8" x14ac:dyDescent="0.25">
      <c r="A21" s="81" t="s">
        <v>851</v>
      </c>
      <c r="B21" s="75" t="s">
        <v>803</v>
      </c>
      <c r="C21" s="80"/>
      <c r="F21" s="81" t="s">
        <v>851</v>
      </c>
      <c r="G21" s="75" t="s">
        <v>803</v>
      </c>
      <c r="H21" s="80"/>
    </row>
    <row r="22" spans="1:8" x14ac:dyDescent="0.25">
      <c r="A22" s="88"/>
    </row>
    <row r="23" spans="1:8" x14ac:dyDescent="0.25">
      <c r="B23" s="88" t="str">
        <f>HYPERLINK("#'Factor List'!A1","Back to Factor List")</f>
        <v>Back to Factor List</v>
      </c>
    </row>
    <row r="24" spans="1:8" x14ac:dyDescent="0.25">
      <c r="B24" s="88" t="s">
        <v>797</v>
      </c>
    </row>
    <row r="26" spans="1:8" ht="39" x14ac:dyDescent="0.25">
      <c r="A26" s="96" t="s">
        <v>284</v>
      </c>
      <c r="B26" s="96" t="s">
        <v>357</v>
      </c>
      <c r="C26" s="96" t="s">
        <v>356</v>
      </c>
      <c r="F26" s="96" t="s">
        <v>284</v>
      </c>
      <c r="G26" s="96" t="s">
        <v>357</v>
      </c>
      <c r="H26" s="96" t="s">
        <v>356</v>
      </c>
    </row>
    <row r="27" spans="1:8" x14ac:dyDescent="0.25">
      <c r="A27" s="97">
        <v>55</v>
      </c>
      <c r="B27" s="98">
        <v>24.92</v>
      </c>
      <c r="C27" s="98">
        <v>2.21</v>
      </c>
      <c r="F27" s="97">
        <v>55</v>
      </c>
      <c r="G27" s="98">
        <v>24.92</v>
      </c>
      <c r="H27" s="98">
        <v>2.21</v>
      </c>
    </row>
    <row r="28" spans="1:8" x14ac:dyDescent="0.25">
      <c r="A28" s="97">
        <v>56</v>
      </c>
      <c r="B28" s="98">
        <v>24.35</v>
      </c>
      <c r="C28" s="98">
        <v>2.23</v>
      </c>
      <c r="F28" s="97">
        <v>56</v>
      </c>
      <c r="G28" s="98">
        <v>24.35</v>
      </c>
      <c r="H28" s="98">
        <v>2.23</v>
      </c>
    </row>
    <row r="29" spans="1:8" x14ac:dyDescent="0.25">
      <c r="A29" s="97">
        <v>57</v>
      </c>
      <c r="B29" s="98">
        <v>23.77</v>
      </c>
      <c r="C29" s="98">
        <v>2.2400000000000002</v>
      </c>
      <c r="F29" s="97">
        <v>57</v>
      </c>
      <c r="G29" s="98">
        <v>23.77</v>
      </c>
      <c r="H29" s="98">
        <v>2.2400000000000002</v>
      </c>
    </row>
    <row r="30" spans="1:8" x14ac:dyDescent="0.25">
      <c r="A30" s="97">
        <v>58</v>
      </c>
      <c r="B30" s="98">
        <v>23.18</v>
      </c>
      <c r="C30" s="98">
        <v>2.25</v>
      </c>
      <c r="F30" s="97">
        <v>58</v>
      </c>
      <c r="G30" s="98">
        <v>23.18</v>
      </c>
      <c r="H30" s="98">
        <v>2.25</v>
      </c>
    </row>
    <row r="31" spans="1:8" x14ac:dyDescent="0.25">
      <c r="A31" s="97">
        <v>59</v>
      </c>
      <c r="B31" s="98">
        <v>22.6</v>
      </c>
      <c r="C31" s="98">
        <v>2.2599999999999998</v>
      </c>
      <c r="F31" s="97">
        <v>59</v>
      </c>
      <c r="G31" s="98">
        <v>22.6</v>
      </c>
      <c r="H31" s="98">
        <v>2.2599999999999998</v>
      </c>
    </row>
    <row r="32" spans="1:8" x14ac:dyDescent="0.25">
      <c r="A32" s="97">
        <v>60</v>
      </c>
      <c r="B32" s="98">
        <v>22</v>
      </c>
      <c r="C32" s="98">
        <v>2.27</v>
      </c>
      <c r="F32" s="97">
        <v>60</v>
      </c>
      <c r="G32" s="98">
        <v>22</v>
      </c>
      <c r="H32" s="98">
        <v>2.27</v>
      </c>
    </row>
    <row r="33" spans="1:8" x14ac:dyDescent="0.25">
      <c r="A33" s="97">
        <v>61</v>
      </c>
      <c r="B33" s="98">
        <v>21.41</v>
      </c>
      <c r="C33" s="98">
        <v>2.2799999999999998</v>
      </c>
      <c r="F33" s="97">
        <v>61</v>
      </c>
      <c r="G33" s="98">
        <v>21.41</v>
      </c>
      <c r="H33" s="98">
        <v>2.2799999999999998</v>
      </c>
    </row>
    <row r="34" spans="1:8" x14ac:dyDescent="0.25">
      <c r="A34" s="97">
        <v>62</v>
      </c>
      <c r="B34" s="98">
        <v>20.81</v>
      </c>
      <c r="C34" s="98">
        <v>2.2799999999999998</v>
      </c>
      <c r="F34" s="97">
        <v>62</v>
      </c>
      <c r="G34" s="98">
        <v>20.81</v>
      </c>
      <c r="H34" s="98">
        <v>2.2799999999999998</v>
      </c>
    </row>
    <row r="35" spans="1:8" x14ac:dyDescent="0.25">
      <c r="A35" s="97">
        <v>63</v>
      </c>
      <c r="B35" s="98">
        <v>20.22</v>
      </c>
      <c r="C35" s="98">
        <v>2.2799999999999998</v>
      </c>
      <c r="F35" s="97">
        <v>63</v>
      </c>
      <c r="G35" s="98">
        <v>20.22</v>
      </c>
      <c r="H35" s="98">
        <v>2.2799999999999998</v>
      </c>
    </row>
    <row r="36" spans="1:8" x14ac:dyDescent="0.25">
      <c r="A36" s="97">
        <v>64</v>
      </c>
      <c r="B36" s="98">
        <v>19.62</v>
      </c>
      <c r="C36" s="98">
        <v>2.2799999999999998</v>
      </c>
      <c r="F36" s="97">
        <v>64</v>
      </c>
      <c r="G36" s="98">
        <v>19.62</v>
      </c>
      <c r="H36" s="98">
        <v>2.2799999999999998</v>
      </c>
    </row>
    <row r="37" spans="1:8" x14ac:dyDescent="0.25">
      <c r="A37" s="97">
        <v>65</v>
      </c>
      <c r="B37" s="98">
        <v>18.989999999999998</v>
      </c>
      <c r="C37" s="98">
        <v>2.27</v>
      </c>
      <c r="F37" s="97">
        <v>65</v>
      </c>
      <c r="G37" s="98">
        <v>18.989999999999998</v>
      </c>
      <c r="H37" s="98">
        <v>2.27</v>
      </c>
    </row>
    <row r="38" spans="1:8" x14ac:dyDescent="0.25">
      <c r="A38" s="97">
        <v>66</v>
      </c>
      <c r="B38" s="98">
        <v>18.309999999999999</v>
      </c>
      <c r="C38" s="98">
        <v>2.27</v>
      </c>
      <c r="F38" s="97">
        <v>66</v>
      </c>
      <c r="G38" s="98">
        <v>18.309999999999999</v>
      </c>
      <c r="H38" s="98">
        <v>2.27</v>
      </c>
    </row>
    <row r="39" spans="1:8" x14ac:dyDescent="0.25">
      <c r="A39" s="97">
        <v>67</v>
      </c>
      <c r="B39" s="98">
        <v>17.64</v>
      </c>
      <c r="C39" s="98">
        <v>2.2599999999999998</v>
      </c>
      <c r="F39" s="97">
        <v>67</v>
      </c>
      <c r="G39" s="98">
        <v>17.64</v>
      </c>
      <c r="H39" s="98">
        <v>2.2599999999999998</v>
      </c>
    </row>
    <row r="40" spans="1:8" x14ac:dyDescent="0.25">
      <c r="A40" s="97">
        <v>68</v>
      </c>
      <c r="B40" s="98">
        <v>16.96</v>
      </c>
      <c r="C40" s="98">
        <v>2.2400000000000002</v>
      </c>
      <c r="F40" s="97">
        <v>68</v>
      </c>
      <c r="G40" s="98">
        <v>16.96</v>
      </c>
      <c r="H40" s="98">
        <v>2.2400000000000002</v>
      </c>
    </row>
    <row r="41" spans="1:8" x14ac:dyDescent="0.25">
      <c r="A41" s="97">
        <v>69</v>
      </c>
      <c r="B41" s="98">
        <v>16.28</v>
      </c>
      <c r="C41" s="98">
        <v>2.11</v>
      </c>
      <c r="F41" s="97">
        <v>69</v>
      </c>
      <c r="G41" s="98">
        <v>16.28</v>
      </c>
      <c r="H41" s="98">
        <v>2.11</v>
      </c>
    </row>
    <row r="42" spans="1:8" x14ac:dyDescent="0.25">
      <c r="A42" s="97">
        <v>70</v>
      </c>
      <c r="B42" s="98">
        <v>15.6</v>
      </c>
      <c r="C42" s="98">
        <v>1.98</v>
      </c>
      <c r="F42" s="97">
        <v>70</v>
      </c>
      <c r="G42" s="98">
        <v>15.6</v>
      </c>
      <c r="H42" s="98">
        <v>1.98</v>
      </c>
    </row>
    <row r="43" spans="1:8" x14ac:dyDescent="0.25">
      <c r="A43" s="97">
        <v>71</v>
      </c>
      <c r="B43" s="98">
        <v>14.92</v>
      </c>
      <c r="C43" s="98">
        <v>1.96</v>
      </c>
      <c r="F43" s="97">
        <v>71</v>
      </c>
      <c r="G43" s="98">
        <v>14.92</v>
      </c>
      <c r="H43" s="98">
        <v>1.96</v>
      </c>
    </row>
    <row r="44" spans="1:8" x14ac:dyDescent="0.25">
      <c r="A44" s="97">
        <v>72</v>
      </c>
      <c r="B44" s="98">
        <v>14.25</v>
      </c>
      <c r="C44" s="98">
        <v>1.94</v>
      </c>
      <c r="F44" s="97">
        <v>72</v>
      </c>
      <c r="G44" s="98">
        <v>14.25</v>
      </c>
      <c r="H44" s="98">
        <v>1.94</v>
      </c>
    </row>
    <row r="45" spans="1:8" x14ac:dyDescent="0.25">
      <c r="A45" s="97">
        <v>73</v>
      </c>
      <c r="B45" s="98">
        <v>13.59</v>
      </c>
      <c r="C45" s="98">
        <v>1.92</v>
      </c>
      <c r="F45" s="97">
        <v>73</v>
      </c>
      <c r="G45" s="98">
        <v>13.59</v>
      </c>
      <c r="H45" s="98">
        <v>1.92</v>
      </c>
    </row>
    <row r="46" spans="1:8" x14ac:dyDescent="0.25">
      <c r="A46" s="97">
        <v>74</v>
      </c>
      <c r="B46" s="98">
        <v>12.94</v>
      </c>
      <c r="C46" s="98">
        <v>1.77</v>
      </c>
      <c r="F46" s="97">
        <v>74</v>
      </c>
      <c r="G46" s="98">
        <v>12.94</v>
      </c>
      <c r="H46" s="98">
        <v>1.77</v>
      </c>
    </row>
    <row r="47" spans="1:8" x14ac:dyDescent="0.25">
      <c r="A47" s="97">
        <v>75</v>
      </c>
      <c r="B47" s="98">
        <v>12.3</v>
      </c>
      <c r="C47" s="98">
        <v>1.63</v>
      </c>
      <c r="F47" s="97">
        <v>75</v>
      </c>
      <c r="G47" s="98">
        <v>12.3</v>
      </c>
      <c r="H47" s="98">
        <v>1.63</v>
      </c>
    </row>
    <row r="48" spans="1:8" x14ac:dyDescent="0.25">
      <c r="A48" s="97">
        <v>76</v>
      </c>
      <c r="B48" s="98">
        <v>11.67</v>
      </c>
      <c r="C48" s="98">
        <v>1.6</v>
      </c>
      <c r="F48" s="97">
        <v>76</v>
      </c>
      <c r="G48" s="98">
        <v>11.67</v>
      </c>
      <c r="H48" s="98">
        <v>1.6</v>
      </c>
    </row>
    <row r="49" spans="1:8" x14ac:dyDescent="0.25">
      <c r="A49" s="97">
        <v>77</v>
      </c>
      <c r="B49" s="98">
        <v>11.05</v>
      </c>
      <c r="C49" s="98">
        <v>1.58</v>
      </c>
      <c r="F49" s="97">
        <v>77</v>
      </c>
      <c r="G49" s="98">
        <v>11.05</v>
      </c>
      <c r="H49" s="98">
        <v>1.58</v>
      </c>
    </row>
    <row r="50" spans="1:8" x14ac:dyDescent="0.25">
      <c r="A50" s="97">
        <v>78</v>
      </c>
      <c r="B50" s="98">
        <v>10.44</v>
      </c>
      <c r="C50" s="98">
        <v>1.54</v>
      </c>
      <c r="F50" s="97">
        <v>78</v>
      </c>
      <c r="G50" s="98">
        <v>10.44</v>
      </c>
      <c r="H50" s="98">
        <v>1.54</v>
      </c>
    </row>
    <row r="51" spans="1:8" x14ac:dyDescent="0.25">
      <c r="A51" s="97">
        <v>79</v>
      </c>
      <c r="B51" s="98">
        <v>9.83</v>
      </c>
      <c r="C51" s="98">
        <v>1.37</v>
      </c>
      <c r="F51" s="97">
        <v>79</v>
      </c>
      <c r="G51" s="98">
        <v>9.83</v>
      </c>
      <c r="H51" s="98">
        <v>1.37</v>
      </c>
    </row>
    <row r="52" spans="1:8" x14ac:dyDescent="0.25">
      <c r="A52" s="97">
        <v>80</v>
      </c>
      <c r="B52" s="98">
        <v>9.24</v>
      </c>
      <c r="C52" s="98">
        <v>1.2</v>
      </c>
      <c r="F52" s="97">
        <v>80</v>
      </c>
      <c r="G52" s="98">
        <v>9.24</v>
      </c>
      <c r="H52" s="98">
        <v>1.2</v>
      </c>
    </row>
    <row r="53" spans="1:8" x14ac:dyDescent="0.25">
      <c r="A53" s="97">
        <v>81</v>
      </c>
      <c r="B53" s="98">
        <v>8.67</v>
      </c>
      <c r="C53" s="98">
        <v>1.17</v>
      </c>
      <c r="F53" s="97">
        <v>81</v>
      </c>
      <c r="G53" s="98">
        <v>8.67</v>
      </c>
      <c r="H53" s="98">
        <v>1.17</v>
      </c>
    </row>
    <row r="54" spans="1:8" x14ac:dyDescent="0.25">
      <c r="A54" s="97">
        <v>82</v>
      </c>
      <c r="B54" s="98">
        <v>8.11</v>
      </c>
      <c r="C54" s="98">
        <v>1.1299999999999999</v>
      </c>
      <c r="F54" s="97">
        <v>82</v>
      </c>
      <c r="G54" s="98">
        <v>8.11</v>
      </c>
      <c r="H54" s="98">
        <v>1.1299999999999999</v>
      </c>
    </row>
    <row r="55" spans="1:8" x14ac:dyDescent="0.25">
      <c r="A55" s="97">
        <v>83</v>
      </c>
      <c r="B55" s="98">
        <v>7.57</v>
      </c>
      <c r="C55" s="98">
        <v>1.1000000000000001</v>
      </c>
      <c r="F55" s="97">
        <v>83</v>
      </c>
      <c r="G55" s="98">
        <v>7.57</v>
      </c>
      <c r="H55" s="98">
        <v>1.1000000000000001</v>
      </c>
    </row>
    <row r="56" spans="1:8" x14ac:dyDescent="0.25">
      <c r="A56" s="97">
        <v>84</v>
      </c>
      <c r="B56" s="98">
        <v>7.05</v>
      </c>
      <c r="C56" s="98">
        <v>0.94</v>
      </c>
      <c r="F56" s="97">
        <v>84</v>
      </c>
      <c r="G56" s="98">
        <v>7.05</v>
      </c>
      <c r="H56" s="98">
        <v>0.94</v>
      </c>
    </row>
    <row r="57" spans="1:8" x14ac:dyDescent="0.25">
      <c r="A57" s="97">
        <v>85</v>
      </c>
      <c r="B57" s="98">
        <v>6.55</v>
      </c>
      <c r="C57" s="98">
        <v>0.78</v>
      </c>
      <c r="F57" s="97">
        <v>85</v>
      </c>
      <c r="G57" s="98">
        <v>6.55</v>
      </c>
      <c r="H57" s="98">
        <v>0.78</v>
      </c>
    </row>
    <row r="58" spans="1:8" x14ac:dyDescent="0.25">
      <c r="A58" s="97">
        <v>86</v>
      </c>
      <c r="B58" s="98">
        <v>6.07</v>
      </c>
      <c r="C58" s="98">
        <v>0.75</v>
      </c>
      <c r="F58" s="97">
        <v>86</v>
      </c>
      <c r="G58" s="98">
        <v>6.07</v>
      </c>
      <c r="H58" s="98">
        <v>0.75</v>
      </c>
    </row>
    <row r="59" spans="1:8" x14ac:dyDescent="0.25">
      <c r="A59" s="97">
        <v>87</v>
      </c>
      <c r="B59" s="98">
        <v>5.62</v>
      </c>
      <c r="C59" s="98">
        <v>0.71</v>
      </c>
      <c r="F59" s="97">
        <v>87</v>
      </c>
      <c r="G59" s="98">
        <v>5.62</v>
      </c>
      <c r="H59" s="98">
        <v>0.71</v>
      </c>
    </row>
    <row r="60" spans="1:8" x14ac:dyDescent="0.25">
      <c r="A60" s="97">
        <v>88</v>
      </c>
      <c r="B60" s="98">
        <v>5.2</v>
      </c>
      <c r="C60" s="98">
        <v>0.68</v>
      </c>
      <c r="F60" s="97">
        <v>88</v>
      </c>
      <c r="G60" s="98">
        <v>5.2</v>
      </c>
      <c r="H60" s="98">
        <v>0.68</v>
      </c>
    </row>
    <row r="61" spans="1:8" x14ac:dyDescent="0.25">
      <c r="A61" s="97">
        <v>89</v>
      </c>
      <c r="B61" s="98">
        <v>4.8</v>
      </c>
      <c r="C61" s="98">
        <v>0.54</v>
      </c>
      <c r="F61" s="97">
        <v>89</v>
      </c>
      <c r="G61" s="98">
        <v>4.8</v>
      </c>
      <c r="H61" s="98">
        <v>0.54</v>
      </c>
    </row>
    <row r="62" spans="1:8" x14ac:dyDescent="0.25">
      <c r="A62" s="97">
        <v>90</v>
      </c>
      <c r="B62" s="98">
        <v>4.43</v>
      </c>
      <c r="C62" s="98">
        <v>0.41</v>
      </c>
      <c r="F62" s="97">
        <v>90</v>
      </c>
      <c r="G62" s="98">
        <v>4.43</v>
      </c>
      <c r="H62" s="98">
        <v>0.41</v>
      </c>
    </row>
    <row r="63" spans="1:8" x14ac:dyDescent="0.25">
      <c r="A63" s="97">
        <v>91</v>
      </c>
      <c r="B63" s="98">
        <v>4.09</v>
      </c>
      <c r="C63" s="98">
        <v>0.39</v>
      </c>
      <c r="F63" s="97">
        <v>91</v>
      </c>
      <c r="G63" s="98">
        <v>4.09</v>
      </c>
      <c r="H63" s="98">
        <v>0.39</v>
      </c>
    </row>
    <row r="64" spans="1:8" x14ac:dyDescent="0.25">
      <c r="A64" s="97">
        <v>92</v>
      </c>
      <c r="B64" s="98">
        <v>3.77</v>
      </c>
      <c r="C64" s="98">
        <v>0.37</v>
      </c>
      <c r="F64" s="97">
        <v>92</v>
      </c>
      <c r="G64" s="98">
        <v>3.77</v>
      </c>
      <c r="H64" s="98">
        <v>0.37</v>
      </c>
    </row>
    <row r="65" spans="1:8" x14ac:dyDescent="0.25">
      <c r="A65" s="97">
        <v>93</v>
      </c>
      <c r="B65" s="98">
        <v>3.49</v>
      </c>
      <c r="C65" s="98">
        <v>0.34</v>
      </c>
      <c r="F65" s="97">
        <v>93</v>
      </c>
      <c r="G65" s="98">
        <v>3.49</v>
      </c>
      <c r="H65" s="98">
        <v>0.34</v>
      </c>
    </row>
    <row r="66" spans="1:8" x14ac:dyDescent="0.25">
      <c r="A66" s="97">
        <v>94</v>
      </c>
      <c r="B66" s="98">
        <v>3.23</v>
      </c>
      <c r="C66" s="98">
        <v>0.32</v>
      </c>
      <c r="F66" s="97">
        <v>94</v>
      </c>
      <c r="G66" s="98">
        <v>3.23</v>
      </c>
      <c r="H66" s="98">
        <v>0.32</v>
      </c>
    </row>
    <row r="67" spans="1:8" x14ac:dyDescent="0.25">
      <c r="A67" s="97">
        <v>95</v>
      </c>
      <c r="B67" s="98">
        <v>2.99</v>
      </c>
      <c r="C67" s="98">
        <v>0.3</v>
      </c>
      <c r="F67" s="97">
        <v>95</v>
      </c>
      <c r="G67" s="98">
        <v>2.99</v>
      </c>
      <c r="H67" s="98">
        <v>0.3</v>
      </c>
    </row>
    <row r="68" spans="1:8" x14ac:dyDescent="0.25">
      <c r="A68" s="97">
        <v>96</v>
      </c>
      <c r="B68" s="98">
        <v>2.78</v>
      </c>
      <c r="C68" s="98">
        <v>0.28000000000000003</v>
      </c>
      <c r="F68" s="97">
        <v>96</v>
      </c>
      <c r="G68" s="98">
        <v>2.78</v>
      </c>
      <c r="H68" s="98">
        <v>0.28000000000000003</v>
      </c>
    </row>
    <row r="69" spans="1:8" x14ac:dyDescent="0.25">
      <c r="A69" s="97">
        <v>97</v>
      </c>
      <c r="B69" s="98">
        <v>2.6</v>
      </c>
      <c r="C69" s="98">
        <v>0.26</v>
      </c>
      <c r="F69" s="97">
        <v>97</v>
      </c>
      <c r="G69" s="98">
        <v>2.6</v>
      </c>
      <c r="H69" s="98">
        <v>0.26</v>
      </c>
    </row>
    <row r="70" spans="1:8" x14ac:dyDescent="0.25">
      <c r="A70" s="97">
        <v>98</v>
      </c>
      <c r="B70" s="98">
        <v>2.44</v>
      </c>
      <c r="C70" s="98">
        <v>0.25</v>
      </c>
      <c r="F70" s="97">
        <v>98</v>
      </c>
      <c r="G70" s="98">
        <v>2.44</v>
      </c>
      <c r="H70" s="98">
        <v>0.25</v>
      </c>
    </row>
    <row r="71" spans="1:8" x14ac:dyDescent="0.25">
      <c r="A71" s="97">
        <v>99</v>
      </c>
      <c r="B71" s="98">
        <v>2.31</v>
      </c>
      <c r="C71" s="98">
        <v>0.23</v>
      </c>
      <c r="F71" s="97">
        <v>99</v>
      </c>
      <c r="G71" s="98">
        <v>2.31</v>
      </c>
      <c r="H71" s="98">
        <v>0.23</v>
      </c>
    </row>
    <row r="72" spans="1:8" x14ac:dyDescent="0.25">
      <c r="A72" s="97">
        <v>100</v>
      </c>
      <c r="B72" s="98">
        <v>2.21</v>
      </c>
      <c r="C72" s="98">
        <v>0.22</v>
      </c>
      <c r="F72" s="97">
        <v>100</v>
      </c>
      <c r="G72" s="98">
        <v>2.21</v>
      </c>
      <c r="H72" s="98">
        <v>0.22</v>
      </c>
    </row>
  </sheetData>
  <sheetProtection algorithmName="SHA-512" hashValue="kmUO4U6FPUnJzmxeKh3QXZP+/cOh7Wi2JxL3BI0fxIrq1fbVvLE2iEMnzOBKlajygZp3ApcvOVnyfOSD09U6xw==" saltValue="t55p1K2MSmyvkkVNM8SLIw==" spinCount="100000" sheet="1" objects="1" scenarios="1"/>
  <conditionalFormatting sqref="A6:A21">
    <cfRule type="expression" dxfId="611" priority="43" stopIfTrue="1">
      <formula>MOD(ROW(),2)=0</formula>
    </cfRule>
    <cfRule type="expression" dxfId="610" priority="44" stopIfTrue="1">
      <formula>MOD(ROW(),2)&lt;&gt;0</formula>
    </cfRule>
  </conditionalFormatting>
  <conditionalFormatting sqref="B6:C7 C8 B9:C16 C17:C21">
    <cfRule type="expression" dxfId="609" priority="45" stopIfTrue="1">
      <formula>MOD(ROW(),2)=0</formula>
    </cfRule>
    <cfRule type="expression" dxfId="608" priority="46" stopIfTrue="1">
      <formula>MOD(ROW(),2)&lt;&gt;0</formula>
    </cfRule>
  </conditionalFormatting>
  <conditionalFormatting sqref="F6:F16 F18:F21">
    <cfRule type="expression" dxfId="607" priority="51" stopIfTrue="1">
      <formula>MOD(ROW(),2)=0</formula>
    </cfRule>
    <cfRule type="expression" dxfId="606" priority="52" stopIfTrue="1">
      <formula>MOD(ROW(),2)&lt;&gt;0</formula>
    </cfRule>
  </conditionalFormatting>
  <conditionalFormatting sqref="G6:H7 G9:H16 H8 H17:H21">
    <cfRule type="expression" dxfId="605" priority="53" stopIfTrue="1">
      <formula>MOD(ROW(),2)=0</formula>
    </cfRule>
    <cfRule type="expression" dxfId="604" priority="54" stopIfTrue="1">
      <formula>MOD(ROW(),2)&lt;&gt;0</formula>
    </cfRule>
  </conditionalFormatting>
  <conditionalFormatting sqref="B8">
    <cfRule type="expression" dxfId="603" priority="37" stopIfTrue="1">
      <formula>MOD(ROW(),2)=0</formula>
    </cfRule>
    <cfRule type="expression" dxfId="602" priority="38" stopIfTrue="1">
      <formula>MOD(ROW(),2)&lt;&gt;0</formula>
    </cfRule>
  </conditionalFormatting>
  <conditionalFormatting sqref="G8">
    <cfRule type="expression" dxfId="601" priority="35" stopIfTrue="1">
      <formula>MOD(ROW(),2)=0</formula>
    </cfRule>
    <cfRule type="expression" dxfId="600" priority="36" stopIfTrue="1">
      <formula>MOD(ROW(),2)&lt;&gt;0</formula>
    </cfRule>
  </conditionalFormatting>
  <conditionalFormatting sqref="F17">
    <cfRule type="expression" dxfId="599" priority="31" stopIfTrue="1">
      <formula>MOD(ROW(),2)=0</formula>
    </cfRule>
    <cfRule type="expression" dxfId="598" priority="32" stopIfTrue="1">
      <formula>MOD(ROW(),2)&lt;&gt;0</formula>
    </cfRule>
  </conditionalFormatting>
  <conditionalFormatting sqref="B17">
    <cfRule type="expression" dxfId="597" priority="21" stopIfTrue="1">
      <formula>MOD(ROW(),2)=0</formula>
    </cfRule>
    <cfRule type="expression" dxfId="596" priority="22" stopIfTrue="1">
      <formula>MOD(ROW(),2)&lt;&gt;0</formula>
    </cfRule>
  </conditionalFormatting>
  <conditionalFormatting sqref="G17">
    <cfRule type="expression" dxfId="595" priority="19" stopIfTrue="1">
      <formula>MOD(ROW(),2)=0</formula>
    </cfRule>
    <cfRule type="expression" dxfId="594" priority="20" stopIfTrue="1">
      <formula>MOD(ROW(),2)&lt;&gt;0</formula>
    </cfRule>
  </conditionalFormatting>
  <conditionalFormatting sqref="A26:A72">
    <cfRule type="expression" dxfId="593" priority="11" stopIfTrue="1">
      <formula>MOD(ROW(),2)=0</formula>
    </cfRule>
    <cfRule type="expression" dxfId="592" priority="12" stopIfTrue="1">
      <formula>MOD(ROW(),2)&lt;&gt;0</formula>
    </cfRule>
  </conditionalFormatting>
  <conditionalFormatting sqref="B26:C72">
    <cfRule type="expression" dxfId="591" priority="13" stopIfTrue="1">
      <formula>MOD(ROW(),2)=0</formula>
    </cfRule>
    <cfRule type="expression" dxfId="590" priority="14" stopIfTrue="1">
      <formula>MOD(ROW(),2)&lt;&gt;0</formula>
    </cfRule>
  </conditionalFormatting>
  <conditionalFormatting sqref="F26:F72">
    <cfRule type="expression" dxfId="589" priority="7" stopIfTrue="1">
      <formula>MOD(ROW(),2)=0</formula>
    </cfRule>
    <cfRule type="expression" dxfId="588" priority="8" stopIfTrue="1">
      <formula>MOD(ROW(),2)&lt;&gt;0</formula>
    </cfRule>
  </conditionalFormatting>
  <conditionalFormatting sqref="G26:H72">
    <cfRule type="expression" dxfId="587" priority="9" stopIfTrue="1">
      <formula>MOD(ROW(),2)=0</formula>
    </cfRule>
    <cfRule type="expression" dxfId="586" priority="10" stopIfTrue="1">
      <formula>MOD(ROW(),2)&lt;&gt;0</formula>
    </cfRule>
  </conditionalFormatting>
  <conditionalFormatting sqref="B18:B21">
    <cfRule type="expression" dxfId="585" priority="5" stopIfTrue="1">
      <formula>MOD(ROW(),2)=0</formula>
    </cfRule>
    <cfRule type="expression" dxfId="584" priority="6" stopIfTrue="1">
      <formula>MOD(ROW(),2)&lt;&gt;0</formula>
    </cfRule>
  </conditionalFormatting>
  <conditionalFormatting sqref="G18 G20:G21">
    <cfRule type="expression" dxfId="583" priority="3" stopIfTrue="1">
      <formula>MOD(ROW(),2)=0</formula>
    </cfRule>
    <cfRule type="expression" dxfId="582" priority="4" stopIfTrue="1">
      <formula>MOD(ROW(),2)&lt;&gt;0</formula>
    </cfRule>
  </conditionalFormatting>
  <conditionalFormatting sqref="G19">
    <cfRule type="expression" dxfId="581" priority="1" stopIfTrue="1">
      <formula>MOD(ROW(),2)=0</formula>
    </cfRule>
    <cfRule type="expression" dxfId="580" priority="2" stopIfTrue="1">
      <formula>MOD(ROW(),2)&lt;&gt;0</formula>
    </cfRule>
  </conditionalFormatting>
  <hyperlinks>
    <hyperlink ref="B24" location="Assumptions!A1" display="Assumptions" xr:uid="{AA537898-93E5-4A55-8AAD-58A7A70FA6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9"/>
  <dimension ref="A1:I107"/>
  <sheetViews>
    <sheetView showGridLines="0" zoomScale="85" zoomScaleNormal="85" workbookViewId="0">
      <selection activeCell="F17" sqref="F17"/>
    </sheetView>
  </sheetViews>
  <sheetFormatPr defaultColWidth="10" defaultRowHeight="12.5" x14ac:dyDescent="0.25"/>
  <cols>
    <col min="1" max="1" width="31.54296875" style="27" customWidth="1"/>
    <col min="2" max="2" width="22.54296875" style="27" customWidth="1"/>
    <col min="3" max="3" width="10.453125" style="27" customWidth="1"/>
    <col min="4" max="4" width="10" style="27" customWidth="1"/>
    <col min="5" max="5" width="31.54296875" style="27" customWidth="1"/>
    <col min="6" max="6" width="22.54296875" style="27" customWidth="1"/>
    <col min="7"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Triv Comm - x-502</v>
      </c>
      <c r="B3" s="42"/>
      <c r="C3" s="42"/>
      <c r="D3" s="42"/>
      <c r="E3" s="42"/>
      <c r="F3" s="42"/>
      <c r="G3" s="42"/>
      <c r="H3" s="42"/>
      <c r="I3" s="42"/>
    </row>
    <row r="4" spans="1:9" x14ac:dyDescent="0.25">
      <c r="A4" s="44"/>
    </row>
    <row r="6" spans="1:9" ht="13" x14ac:dyDescent="0.3">
      <c r="A6" s="84" t="s">
        <v>23</v>
      </c>
      <c r="B6" s="83" t="s">
        <v>25</v>
      </c>
      <c r="E6" s="84" t="s">
        <v>23</v>
      </c>
      <c r="F6" s="83" t="s">
        <v>25</v>
      </c>
    </row>
    <row r="7" spans="1:9" x14ac:dyDescent="0.25">
      <c r="A7" s="81" t="s">
        <v>275</v>
      </c>
      <c r="B7" s="80" t="s">
        <v>48</v>
      </c>
      <c r="E7" s="81" t="s">
        <v>275</v>
      </c>
      <c r="F7" s="80" t="s">
        <v>48</v>
      </c>
    </row>
    <row r="8" spans="1:9" x14ac:dyDescent="0.25">
      <c r="A8" s="81" t="s">
        <v>49</v>
      </c>
      <c r="B8" s="80" t="s">
        <v>274</v>
      </c>
      <c r="E8" s="81" t="s">
        <v>49</v>
      </c>
      <c r="F8" s="80" t="s">
        <v>274</v>
      </c>
    </row>
    <row r="9" spans="1:9" x14ac:dyDescent="0.25">
      <c r="A9" s="81" t="s">
        <v>16</v>
      </c>
      <c r="B9" s="80" t="s">
        <v>363</v>
      </c>
      <c r="E9" s="81" t="s">
        <v>16</v>
      </c>
      <c r="F9" s="80" t="s">
        <v>363</v>
      </c>
    </row>
    <row r="10" spans="1:9" ht="62.5" x14ac:dyDescent="0.25">
      <c r="A10" s="81" t="s">
        <v>2</v>
      </c>
      <c r="B10" s="80" t="s">
        <v>370</v>
      </c>
      <c r="E10" s="81" t="s">
        <v>2</v>
      </c>
      <c r="F10" s="80" t="s">
        <v>369</v>
      </c>
    </row>
    <row r="11" spans="1:9" x14ac:dyDescent="0.25">
      <c r="A11" s="81" t="s">
        <v>22</v>
      </c>
      <c r="B11" s="80" t="s">
        <v>293</v>
      </c>
      <c r="E11" s="81" t="s">
        <v>22</v>
      </c>
      <c r="F11" s="80" t="s">
        <v>288</v>
      </c>
    </row>
    <row r="12" spans="1:9" x14ac:dyDescent="0.25">
      <c r="A12" s="81" t="s">
        <v>262</v>
      </c>
      <c r="B12" s="80" t="s">
        <v>368</v>
      </c>
      <c r="E12" s="81" t="s">
        <v>262</v>
      </c>
      <c r="F12" s="80" t="s">
        <v>368</v>
      </c>
    </row>
    <row r="13" spans="1:9" x14ac:dyDescent="0.25">
      <c r="A13" s="81" t="s">
        <v>52</v>
      </c>
      <c r="B13" s="80">
        <v>0</v>
      </c>
      <c r="E13" s="81" t="s">
        <v>52</v>
      </c>
      <c r="F13" s="80">
        <v>0</v>
      </c>
    </row>
    <row r="14" spans="1:9" x14ac:dyDescent="0.25">
      <c r="A14" s="81" t="s">
        <v>17</v>
      </c>
      <c r="B14" s="80">
        <v>502</v>
      </c>
      <c r="E14" s="81" t="s">
        <v>17</v>
      </c>
      <c r="F14" s="80">
        <v>502</v>
      </c>
    </row>
    <row r="15" spans="1:9" x14ac:dyDescent="0.25">
      <c r="A15" s="81" t="s">
        <v>53</v>
      </c>
      <c r="B15" s="80" t="s">
        <v>367</v>
      </c>
      <c r="E15" s="81" t="s">
        <v>53</v>
      </c>
      <c r="F15" s="80" t="s">
        <v>366</v>
      </c>
    </row>
    <row r="16" spans="1:9" x14ac:dyDescent="0.25">
      <c r="A16" s="81" t="s">
        <v>54</v>
      </c>
      <c r="B16" s="80" t="s">
        <v>365</v>
      </c>
      <c r="E16" s="81" t="s">
        <v>54</v>
      </c>
      <c r="F16" s="80" t="s">
        <v>365</v>
      </c>
    </row>
    <row r="17" spans="1:6" x14ac:dyDescent="0.25">
      <c r="A17" s="81" t="s">
        <v>431</v>
      </c>
      <c r="B17" s="80"/>
      <c r="E17" s="81" t="s">
        <v>431</v>
      </c>
      <c r="F17" s="80"/>
    </row>
    <row r="18" spans="1:6" x14ac:dyDescent="0.25">
      <c r="A18" s="81" t="s">
        <v>18</v>
      </c>
      <c r="B18" s="76">
        <v>45134</v>
      </c>
      <c r="E18" s="81" t="s">
        <v>18</v>
      </c>
      <c r="F18" s="76">
        <v>45134</v>
      </c>
    </row>
    <row r="19" spans="1:6" x14ac:dyDescent="0.25">
      <c r="A19" s="81" t="s">
        <v>19</v>
      </c>
      <c r="B19" s="76">
        <v>45135</v>
      </c>
      <c r="E19" s="81" t="s">
        <v>19</v>
      </c>
      <c r="F19" s="76">
        <v>45135</v>
      </c>
    </row>
    <row r="20" spans="1:6" x14ac:dyDescent="0.25">
      <c r="A20" s="81" t="s">
        <v>260</v>
      </c>
      <c r="B20" s="75" t="s">
        <v>276</v>
      </c>
      <c r="E20" s="81" t="s">
        <v>260</v>
      </c>
      <c r="F20" s="75" t="s">
        <v>276</v>
      </c>
    </row>
    <row r="21" spans="1:6" x14ac:dyDescent="0.25">
      <c r="A21" s="81" t="s">
        <v>851</v>
      </c>
      <c r="B21" s="75" t="s">
        <v>803</v>
      </c>
      <c r="E21" s="81" t="s">
        <v>851</v>
      </c>
      <c r="F21" s="75" t="s">
        <v>803</v>
      </c>
    </row>
    <row r="22" spans="1:6" x14ac:dyDescent="0.25">
      <c r="A22" s="88"/>
    </row>
    <row r="23" spans="1:6" x14ac:dyDescent="0.25">
      <c r="B23" s="88" t="str">
        <f>HYPERLINK("#'Factor List'!A1","Back to Factor List")</f>
        <v>Back to Factor List</v>
      </c>
    </row>
    <row r="24" spans="1:6" x14ac:dyDescent="0.25">
      <c r="B24" s="88" t="s">
        <v>797</v>
      </c>
    </row>
    <row r="26" spans="1:6" ht="26" x14ac:dyDescent="0.25">
      <c r="A26" s="96" t="s">
        <v>284</v>
      </c>
      <c r="B26" s="96" t="s">
        <v>364</v>
      </c>
      <c r="E26" s="96" t="s">
        <v>284</v>
      </c>
      <c r="F26" s="96" t="s">
        <v>364</v>
      </c>
    </row>
    <row r="27" spans="1:6" x14ac:dyDescent="0.25">
      <c r="A27" s="97">
        <v>20</v>
      </c>
      <c r="B27" s="98">
        <v>40.32</v>
      </c>
      <c r="E27" s="97">
        <v>20</v>
      </c>
      <c r="F27" s="98">
        <v>40.32</v>
      </c>
    </row>
    <row r="28" spans="1:6" x14ac:dyDescent="0.25">
      <c r="A28" s="97">
        <v>21</v>
      </c>
      <c r="B28" s="98">
        <v>39.979999999999997</v>
      </c>
      <c r="E28" s="97">
        <v>21</v>
      </c>
      <c r="F28" s="98">
        <v>39.979999999999997</v>
      </c>
    </row>
    <row r="29" spans="1:6" x14ac:dyDescent="0.25">
      <c r="A29" s="97">
        <v>22</v>
      </c>
      <c r="B29" s="98">
        <v>39.630000000000003</v>
      </c>
      <c r="E29" s="97">
        <v>22</v>
      </c>
      <c r="F29" s="98">
        <v>39.630000000000003</v>
      </c>
    </row>
    <row r="30" spans="1:6" x14ac:dyDescent="0.25">
      <c r="A30" s="97">
        <v>23</v>
      </c>
      <c r="B30" s="98">
        <v>39.270000000000003</v>
      </c>
      <c r="E30" s="97">
        <v>23</v>
      </c>
      <c r="F30" s="98">
        <v>39.270000000000003</v>
      </c>
    </row>
    <row r="31" spans="1:6" x14ac:dyDescent="0.25">
      <c r="A31" s="97">
        <v>24</v>
      </c>
      <c r="B31" s="98">
        <v>38.909999999999997</v>
      </c>
      <c r="E31" s="97">
        <v>24</v>
      </c>
      <c r="F31" s="98">
        <v>38.909999999999997</v>
      </c>
    </row>
    <row r="32" spans="1:6" x14ac:dyDescent="0.25">
      <c r="A32" s="97">
        <v>25</v>
      </c>
      <c r="B32" s="98">
        <v>38.54</v>
      </c>
      <c r="E32" s="97">
        <v>25</v>
      </c>
      <c r="F32" s="98">
        <v>38.54</v>
      </c>
    </row>
    <row r="33" spans="1:6" x14ac:dyDescent="0.25">
      <c r="A33" s="97">
        <v>26</v>
      </c>
      <c r="B33" s="98">
        <v>38.17</v>
      </c>
      <c r="E33" s="97">
        <v>26</v>
      </c>
      <c r="F33" s="98">
        <v>38.17</v>
      </c>
    </row>
    <row r="34" spans="1:6" x14ac:dyDescent="0.25">
      <c r="A34" s="97">
        <v>27</v>
      </c>
      <c r="B34" s="98">
        <v>37.79</v>
      </c>
      <c r="E34" s="97">
        <v>27</v>
      </c>
      <c r="F34" s="98">
        <v>37.79</v>
      </c>
    </row>
    <row r="35" spans="1:6" x14ac:dyDescent="0.25">
      <c r="A35" s="97">
        <v>28</v>
      </c>
      <c r="B35" s="98">
        <v>37.4</v>
      </c>
      <c r="E35" s="97">
        <v>28</v>
      </c>
      <c r="F35" s="98">
        <v>37.4</v>
      </c>
    </row>
    <row r="36" spans="1:6" x14ac:dyDescent="0.25">
      <c r="A36" s="97">
        <v>29</v>
      </c>
      <c r="B36" s="98">
        <v>37.01</v>
      </c>
      <c r="E36" s="97">
        <v>29</v>
      </c>
      <c r="F36" s="98">
        <v>37.01</v>
      </c>
    </row>
    <row r="37" spans="1:6" x14ac:dyDescent="0.25">
      <c r="A37" s="97">
        <v>30</v>
      </c>
      <c r="B37" s="98">
        <v>36.61</v>
      </c>
      <c r="E37" s="97">
        <v>30</v>
      </c>
      <c r="F37" s="98">
        <v>36.61</v>
      </c>
    </row>
    <row r="38" spans="1:6" x14ac:dyDescent="0.25">
      <c r="A38" s="97">
        <v>31</v>
      </c>
      <c r="B38" s="98">
        <v>36.200000000000003</v>
      </c>
      <c r="E38" s="97">
        <v>31</v>
      </c>
      <c r="F38" s="98">
        <v>36.200000000000003</v>
      </c>
    </row>
    <row r="39" spans="1:6" x14ac:dyDescent="0.25">
      <c r="A39" s="97">
        <v>32</v>
      </c>
      <c r="B39" s="98">
        <v>35.79</v>
      </c>
      <c r="E39" s="97">
        <v>32</v>
      </c>
      <c r="F39" s="98">
        <v>35.79</v>
      </c>
    </row>
    <row r="40" spans="1:6" x14ac:dyDescent="0.25">
      <c r="A40" s="97">
        <v>33</v>
      </c>
      <c r="B40" s="98">
        <v>35.369999999999997</v>
      </c>
      <c r="E40" s="97">
        <v>33</v>
      </c>
      <c r="F40" s="98">
        <v>35.369999999999997</v>
      </c>
    </row>
    <row r="41" spans="1:6" x14ac:dyDescent="0.25">
      <c r="A41" s="97">
        <v>34</v>
      </c>
      <c r="B41" s="98">
        <v>34.950000000000003</v>
      </c>
      <c r="E41" s="97">
        <v>34</v>
      </c>
      <c r="F41" s="98">
        <v>34.950000000000003</v>
      </c>
    </row>
    <row r="42" spans="1:6" x14ac:dyDescent="0.25">
      <c r="A42" s="97">
        <v>35</v>
      </c>
      <c r="B42" s="98">
        <v>34.520000000000003</v>
      </c>
      <c r="E42" s="97">
        <v>35</v>
      </c>
      <c r="F42" s="98">
        <v>34.520000000000003</v>
      </c>
    </row>
    <row r="43" spans="1:6" x14ac:dyDescent="0.25">
      <c r="A43" s="97">
        <v>36</v>
      </c>
      <c r="B43" s="98">
        <v>34.08</v>
      </c>
      <c r="E43" s="97">
        <v>36</v>
      </c>
      <c r="F43" s="98">
        <v>34.08</v>
      </c>
    </row>
    <row r="44" spans="1:6" x14ac:dyDescent="0.25">
      <c r="A44" s="97">
        <v>37</v>
      </c>
      <c r="B44" s="98">
        <v>33.630000000000003</v>
      </c>
      <c r="E44" s="97">
        <v>37</v>
      </c>
      <c r="F44" s="98">
        <v>33.630000000000003</v>
      </c>
    </row>
    <row r="45" spans="1:6" x14ac:dyDescent="0.25">
      <c r="A45" s="97">
        <v>38</v>
      </c>
      <c r="B45" s="98">
        <v>33.18</v>
      </c>
      <c r="E45" s="97">
        <v>38</v>
      </c>
      <c r="F45" s="98">
        <v>33.18</v>
      </c>
    </row>
    <row r="46" spans="1:6" x14ac:dyDescent="0.25">
      <c r="A46" s="97">
        <v>39</v>
      </c>
      <c r="B46" s="98">
        <v>32.72</v>
      </c>
      <c r="E46" s="97">
        <v>39</v>
      </c>
      <c r="F46" s="98">
        <v>32.72</v>
      </c>
    </row>
    <row r="47" spans="1:6" x14ac:dyDescent="0.25">
      <c r="A47" s="97">
        <v>40</v>
      </c>
      <c r="B47" s="98">
        <v>32.26</v>
      </c>
      <c r="E47" s="97">
        <v>40</v>
      </c>
      <c r="F47" s="98">
        <v>32.26</v>
      </c>
    </row>
    <row r="48" spans="1:6" x14ac:dyDescent="0.25">
      <c r="A48" s="97">
        <v>41</v>
      </c>
      <c r="B48" s="98">
        <v>31.78</v>
      </c>
      <c r="E48" s="97">
        <v>41</v>
      </c>
      <c r="F48" s="98">
        <v>31.78</v>
      </c>
    </row>
    <row r="49" spans="1:6" x14ac:dyDescent="0.25">
      <c r="A49" s="97">
        <v>42</v>
      </c>
      <c r="B49" s="98">
        <v>31.3</v>
      </c>
      <c r="E49" s="97">
        <v>42</v>
      </c>
      <c r="F49" s="98">
        <v>31.3</v>
      </c>
    </row>
    <row r="50" spans="1:6" x14ac:dyDescent="0.25">
      <c r="A50" s="97">
        <v>43</v>
      </c>
      <c r="B50" s="98">
        <v>30.82</v>
      </c>
      <c r="E50" s="97">
        <v>43</v>
      </c>
      <c r="F50" s="98">
        <v>30.82</v>
      </c>
    </row>
    <row r="51" spans="1:6" x14ac:dyDescent="0.25">
      <c r="A51" s="97">
        <v>44</v>
      </c>
      <c r="B51" s="98">
        <v>30.33</v>
      </c>
      <c r="E51" s="97">
        <v>44</v>
      </c>
      <c r="F51" s="98">
        <v>30.33</v>
      </c>
    </row>
    <row r="52" spans="1:6" x14ac:dyDescent="0.25">
      <c r="A52" s="97">
        <v>45</v>
      </c>
      <c r="B52" s="98">
        <v>29.83</v>
      </c>
      <c r="E52" s="97">
        <v>45</v>
      </c>
      <c r="F52" s="98">
        <v>29.83</v>
      </c>
    </row>
    <row r="53" spans="1:6" x14ac:dyDescent="0.25">
      <c r="A53" s="97">
        <v>46</v>
      </c>
      <c r="B53" s="98">
        <v>29.32</v>
      </c>
      <c r="E53" s="97">
        <v>46</v>
      </c>
      <c r="F53" s="98">
        <v>29.32</v>
      </c>
    </row>
    <row r="54" spans="1:6" x14ac:dyDescent="0.25">
      <c r="A54" s="97">
        <v>47</v>
      </c>
      <c r="B54" s="98">
        <v>28.8</v>
      </c>
      <c r="E54" s="97">
        <v>47</v>
      </c>
      <c r="F54" s="98">
        <v>28.8</v>
      </c>
    </row>
    <row r="55" spans="1:6" x14ac:dyDescent="0.25">
      <c r="A55" s="97">
        <v>48</v>
      </c>
      <c r="B55" s="98">
        <v>28.28</v>
      </c>
      <c r="E55" s="97">
        <v>48</v>
      </c>
      <c r="F55" s="98">
        <v>28.28</v>
      </c>
    </row>
    <row r="56" spans="1:6" x14ac:dyDescent="0.25">
      <c r="A56" s="97">
        <v>49</v>
      </c>
      <c r="B56" s="98">
        <v>27.76</v>
      </c>
      <c r="E56" s="97">
        <v>49</v>
      </c>
      <c r="F56" s="98">
        <v>27.76</v>
      </c>
    </row>
    <row r="57" spans="1:6" x14ac:dyDescent="0.25">
      <c r="A57" s="97">
        <v>50</v>
      </c>
      <c r="B57" s="98">
        <v>27.22</v>
      </c>
      <c r="E57" s="97">
        <v>50</v>
      </c>
      <c r="F57" s="98">
        <v>27.22</v>
      </c>
    </row>
    <row r="58" spans="1:6" x14ac:dyDescent="0.25">
      <c r="A58" s="97">
        <v>51</v>
      </c>
      <c r="B58" s="98">
        <v>26.68</v>
      </c>
      <c r="E58" s="97">
        <v>51</v>
      </c>
      <c r="F58" s="98">
        <v>26.68</v>
      </c>
    </row>
    <row r="59" spans="1:6" x14ac:dyDescent="0.25">
      <c r="A59" s="97">
        <v>52</v>
      </c>
      <c r="B59" s="98">
        <v>26.13</v>
      </c>
      <c r="E59" s="97">
        <v>52</v>
      </c>
      <c r="F59" s="98">
        <v>26.13</v>
      </c>
    </row>
    <row r="60" spans="1:6" x14ac:dyDescent="0.25">
      <c r="A60" s="97">
        <v>53</v>
      </c>
      <c r="B60" s="98">
        <v>25.58</v>
      </c>
      <c r="E60" s="97">
        <v>53</v>
      </c>
      <c r="F60" s="98">
        <v>25.58</v>
      </c>
    </row>
    <row r="61" spans="1:6" x14ac:dyDescent="0.25">
      <c r="A61" s="97">
        <v>54</v>
      </c>
      <c r="B61" s="98">
        <v>25.02</v>
      </c>
      <c r="E61" s="97">
        <v>54</v>
      </c>
      <c r="F61" s="98">
        <v>25.02</v>
      </c>
    </row>
    <row r="62" spans="1:6" x14ac:dyDescent="0.25">
      <c r="A62" s="97">
        <v>55</v>
      </c>
      <c r="B62" s="98">
        <v>24.45</v>
      </c>
      <c r="E62" s="97">
        <v>55</v>
      </c>
      <c r="F62" s="98">
        <v>24.45</v>
      </c>
    </row>
    <row r="63" spans="1:6" x14ac:dyDescent="0.25">
      <c r="A63" s="97">
        <v>56</v>
      </c>
      <c r="B63" s="98">
        <v>23.88</v>
      </c>
      <c r="E63" s="97">
        <v>56</v>
      </c>
      <c r="F63" s="98">
        <v>23.88</v>
      </c>
    </row>
    <row r="64" spans="1:6" x14ac:dyDescent="0.25">
      <c r="A64" s="97">
        <v>57</v>
      </c>
      <c r="B64" s="98">
        <v>23.3</v>
      </c>
      <c r="E64" s="97">
        <v>57</v>
      </c>
      <c r="F64" s="98">
        <v>23.3</v>
      </c>
    </row>
    <row r="65" spans="1:6" x14ac:dyDescent="0.25">
      <c r="A65" s="97">
        <v>58</v>
      </c>
      <c r="B65" s="98">
        <v>22.72</v>
      </c>
      <c r="E65" s="97">
        <v>58</v>
      </c>
      <c r="F65" s="98">
        <v>22.72</v>
      </c>
    </row>
    <row r="66" spans="1:6" x14ac:dyDescent="0.25">
      <c r="A66" s="97">
        <v>59</v>
      </c>
      <c r="B66" s="98">
        <v>22.13</v>
      </c>
      <c r="E66" s="97">
        <v>59</v>
      </c>
      <c r="F66" s="98">
        <v>22.13</v>
      </c>
    </row>
    <row r="67" spans="1:6" x14ac:dyDescent="0.25">
      <c r="A67" s="97">
        <v>60</v>
      </c>
      <c r="B67" s="98">
        <v>21.54</v>
      </c>
      <c r="E67" s="97">
        <v>60</v>
      </c>
      <c r="F67" s="98">
        <v>21.54</v>
      </c>
    </row>
    <row r="68" spans="1:6" x14ac:dyDescent="0.25">
      <c r="A68" s="97">
        <v>61</v>
      </c>
      <c r="B68" s="98">
        <v>20.95</v>
      </c>
      <c r="E68" s="97">
        <v>61</v>
      </c>
      <c r="F68" s="98">
        <v>20.95</v>
      </c>
    </row>
    <row r="69" spans="1:6" x14ac:dyDescent="0.25">
      <c r="A69" s="97">
        <v>62</v>
      </c>
      <c r="B69" s="98">
        <v>20.36</v>
      </c>
      <c r="E69" s="97">
        <v>62</v>
      </c>
      <c r="F69" s="98">
        <v>20.36</v>
      </c>
    </row>
    <row r="70" spans="1:6" x14ac:dyDescent="0.25">
      <c r="A70" s="97">
        <v>63</v>
      </c>
      <c r="B70" s="98">
        <v>19.760000000000002</v>
      </c>
      <c r="E70" s="97">
        <v>63</v>
      </c>
      <c r="F70" s="98">
        <v>19.760000000000002</v>
      </c>
    </row>
    <row r="71" spans="1:6" x14ac:dyDescent="0.25">
      <c r="A71" s="97">
        <v>64</v>
      </c>
      <c r="B71" s="98">
        <v>19.170000000000002</v>
      </c>
      <c r="E71" s="97">
        <v>64</v>
      </c>
      <c r="F71" s="98">
        <v>19.170000000000002</v>
      </c>
    </row>
    <row r="72" spans="1:6" x14ac:dyDescent="0.25">
      <c r="A72" s="97">
        <v>65</v>
      </c>
      <c r="B72" s="98">
        <v>18.53</v>
      </c>
      <c r="E72" s="97">
        <v>65</v>
      </c>
      <c r="F72" s="98">
        <v>18.53</v>
      </c>
    </row>
    <row r="73" spans="1:6" x14ac:dyDescent="0.25">
      <c r="A73" s="97">
        <v>66</v>
      </c>
      <c r="B73" s="98">
        <v>17.86</v>
      </c>
      <c r="E73" s="97">
        <v>66</v>
      </c>
      <c r="F73" s="98">
        <v>17.86</v>
      </c>
    </row>
    <row r="74" spans="1:6" x14ac:dyDescent="0.25">
      <c r="A74" s="97">
        <v>67</v>
      </c>
      <c r="B74" s="98">
        <v>17.18</v>
      </c>
      <c r="E74" s="97">
        <v>67</v>
      </c>
      <c r="F74" s="98">
        <v>17.18</v>
      </c>
    </row>
    <row r="75" spans="1:6" x14ac:dyDescent="0.25">
      <c r="A75" s="97">
        <v>68</v>
      </c>
      <c r="B75" s="98">
        <v>16.5</v>
      </c>
      <c r="E75" s="97">
        <v>68</v>
      </c>
      <c r="F75" s="98">
        <v>16.5</v>
      </c>
    </row>
    <row r="76" spans="1:6" x14ac:dyDescent="0.25">
      <c r="A76" s="97">
        <v>69</v>
      </c>
      <c r="B76" s="98">
        <v>15.81</v>
      </c>
      <c r="E76" s="97">
        <v>69</v>
      </c>
      <c r="F76" s="98">
        <v>15.81</v>
      </c>
    </row>
    <row r="77" spans="1:6" x14ac:dyDescent="0.25">
      <c r="A77" s="97">
        <v>70</v>
      </c>
      <c r="B77" s="98">
        <v>15.13</v>
      </c>
      <c r="E77" s="97">
        <v>70</v>
      </c>
      <c r="F77" s="98">
        <v>15.13</v>
      </c>
    </row>
    <row r="78" spans="1:6" x14ac:dyDescent="0.25">
      <c r="A78" s="97">
        <v>71</v>
      </c>
      <c r="B78" s="98">
        <v>14.46</v>
      </c>
      <c r="E78" s="97">
        <v>71</v>
      </c>
      <c r="F78" s="98">
        <v>14.46</v>
      </c>
    </row>
    <row r="79" spans="1:6" x14ac:dyDescent="0.25">
      <c r="A79" s="97">
        <v>72</v>
      </c>
      <c r="B79" s="98">
        <v>13.79</v>
      </c>
      <c r="E79" s="97">
        <v>72</v>
      </c>
      <c r="F79" s="98">
        <v>13.79</v>
      </c>
    </row>
    <row r="80" spans="1:6" x14ac:dyDescent="0.25">
      <c r="A80" s="97">
        <v>73</v>
      </c>
      <c r="B80" s="98">
        <v>13.13</v>
      </c>
      <c r="E80" s="97">
        <v>73</v>
      </c>
      <c r="F80" s="98">
        <v>13.13</v>
      </c>
    </row>
    <row r="81" spans="1:6" x14ac:dyDescent="0.25">
      <c r="A81" s="97">
        <v>74</v>
      </c>
      <c r="B81" s="98">
        <v>12.49</v>
      </c>
      <c r="E81" s="97">
        <v>74</v>
      </c>
      <c r="F81" s="98">
        <v>12.49</v>
      </c>
    </row>
    <row r="82" spans="1:6" x14ac:dyDescent="0.25">
      <c r="A82" s="97">
        <v>75</v>
      </c>
      <c r="B82" s="98">
        <v>11.86</v>
      </c>
      <c r="E82" s="97">
        <v>75</v>
      </c>
      <c r="F82" s="98">
        <v>11.86</v>
      </c>
    </row>
    <row r="83" spans="1:6" x14ac:dyDescent="0.25">
      <c r="A83" s="97">
        <v>76</v>
      </c>
      <c r="B83" s="98">
        <v>11.25</v>
      </c>
      <c r="E83" s="97">
        <v>76</v>
      </c>
      <c r="F83" s="98">
        <v>11.25</v>
      </c>
    </row>
    <row r="84" spans="1:6" x14ac:dyDescent="0.25">
      <c r="A84" s="97">
        <v>77</v>
      </c>
      <c r="B84" s="98">
        <v>10.64</v>
      </c>
      <c r="E84" s="97">
        <v>77</v>
      </c>
      <c r="F84" s="98">
        <v>10.64</v>
      </c>
    </row>
    <row r="85" spans="1:6" x14ac:dyDescent="0.25">
      <c r="A85" s="97">
        <v>78</v>
      </c>
      <c r="B85" s="98">
        <v>10.039999999999999</v>
      </c>
      <c r="E85" s="97">
        <v>78</v>
      </c>
      <c r="F85" s="98">
        <v>10.039999999999999</v>
      </c>
    </row>
    <row r="86" spans="1:6" x14ac:dyDescent="0.25">
      <c r="A86" s="97">
        <v>79</v>
      </c>
      <c r="B86" s="98">
        <v>9.4499999999999993</v>
      </c>
      <c r="E86" s="97">
        <v>79</v>
      </c>
      <c r="F86" s="98">
        <v>9.4499999999999993</v>
      </c>
    </row>
    <row r="87" spans="1:6" x14ac:dyDescent="0.25">
      <c r="A87" s="97">
        <v>80</v>
      </c>
      <c r="B87" s="98">
        <v>8.8800000000000008</v>
      </c>
      <c r="E87" s="97">
        <v>80</v>
      </c>
      <c r="F87" s="98">
        <v>8.8800000000000008</v>
      </c>
    </row>
    <row r="88" spans="1:6" x14ac:dyDescent="0.25">
      <c r="A88" s="97">
        <v>81</v>
      </c>
      <c r="B88" s="98">
        <v>8.32</v>
      </c>
      <c r="E88" s="97">
        <v>81</v>
      </c>
      <c r="F88" s="98">
        <v>8.32</v>
      </c>
    </row>
    <row r="89" spans="1:6" x14ac:dyDescent="0.25">
      <c r="A89" s="97">
        <v>82</v>
      </c>
      <c r="B89" s="98">
        <v>7.78</v>
      </c>
      <c r="E89" s="97">
        <v>82</v>
      </c>
      <c r="F89" s="98">
        <v>7.78</v>
      </c>
    </row>
    <row r="90" spans="1:6" x14ac:dyDescent="0.25">
      <c r="A90" s="97">
        <v>83</v>
      </c>
      <c r="B90" s="98">
        <v>7.27</v>
      </c>
      <c r="E90" s="97">
        <v>83</v>
      </c>
      <c r="F90" s="98">
        <v>7.27</v>
      </c>
    </row>
    <row r="91" spans="1:6" x14ac:dyDescent="0.25">
      <c r="A91" s="97">
        <v>84</v>
      </c>
      <c r="B91" s="98">
        <v>6.77</v>
      </c>
      <c r="E91" s="97">
        <v>84</v>
      </c>
      <c r="F91" s="98">
        <v>6.77</v>
      </c>
    </row>
    <row r="92" spans="1:6" x14ac:dyDescent="0.25">
      <c r="A92" s="97">
        <v>85</v>
      </c>
      <c r="B92" s="98">
        <v>6.29</v>
      </c>
      <c r="E92" s="97">
        <v>85</v>
      </c>
      <c r="F92" s="98">
        <v>6.29</v>
      </c>
    </row>
    <row r="93" spans="1:6" x14ac:dyDescent="0.25">
      <c r="A93" s="97">
        <v>86</v>
      </c>
      <c r="B93" s="98">
        <v>5.83</v>
      </c>
      <c r="E93" s="97">
        <v>86</v>
      </c>
      <c r="F93" s="98">
        <v>5.83</v>
      </c>
    </row>
    <row r="94" spans="1:6" x14ac:dyDescent="0.25">
      <c r="A94" s="97">
        <v>87</v>
      </c>
      <c r="B94" s="98">
        <v>5.4</v>
      </c>
      <c r="E94" s="97">
        <v>87</v>
      </c>
      <c r="F94" s="98">
        <v>5.4</v>
      </c>
    </row>
    <row r="95" spans="1:6" x14ac:dyDescent="0.25">
      <c r="A95" s="97">
        <v>88</v>
      </c>
      <c r="B95" s="98">
        <v>4.99</v>
      </c>
      <c r="E95" s="97">
        <v>88</v>
      </c>
      <c r="F95" s="98">
        <v>4.99</v>
      </c>
    </row>
    <row r="96" spans="1:6" x14ac:dyDescent="0.25">
      <c r="A96" s="97">
        <v>89</v>
      </c>
      <c r="B96" s="98">
        <v>4.6100000000000003</v>
      </c>
      <c r="E96" s="97">
        <v>89</v>
      </c>
      <c r="F96" s="98">
        <v>4.6100000000000003</v>
      </c>
    </row>
    <row r="97" spans="1:6" x14ac:dyDescent="0.25">
      <c r="A97" s="97">
        <v>90</v>
      </c>
      <c r="B97" s="98">
        <v>4.25</v>
      </c>
      <c r="E97" s="97">
        <v>90</v>
      </c>
      <c r="F97" s="98">
        <v>4.25</v>
      </c>
    </row>
    <row r="98" spans="1:6" x14ac:dyDescent="0.25">
      <c r="A98" s="97">
        <v>91</v>
      </c>
      <c r="B98" s="98">
        <v>3.92</v>
      </c>
      <c r="E98" s="97">
        <v>91</v>
      </c>
      <c r="F98" s="98">
        <v>3.92</v>
      </c>
    </row>
    <row r="99" spans="1:6" x14ac:dyDescent="0.25">
      <c r="A99" s="97">
        <v>92</v>
      </c>
      <c r="B99" s="98">
        <v>3.62</v>
      </c>
      <c r="E99" s="97">
        <v>92</v>
      </c>
      <c r="F99" s="98">
        <v>3.62</v>
      </c>
    </row>
    <row r="100" spans="1:6" x14ac:dyDescent="0.25">
      <c r="A100" s="97">
        <v>93</v>
      </c>
      <c r="B100" s="98">
        <v>3.35</v>
      </c>
      <c r="E100" s="97">
        <v>93</v>
      </c>
      <c r="F100" s="98">
        <v>3.35</v>
      </c>
    </row>
    <row r="101" spans="1:6" x14ac:dyDescent="0.25">
      <c r="A101" s="97">
        <v>94</v>
      </c>
      <c r="B101" s="98">
        <v>3.1</v>
      </c>
      <c r="E101" s="97">
        <v>94</v>
      </c>
      <c r="F101" s="98">
        <v>3.1</v>
      </c>
    </row>
    <row r="102" spans="1:6" x14ac:dyDescent="0.25">
      <c r="A102" s="97">
        <v>95</v>
      </c>
      <c r="B102" s="98">
        <v>2.88</v>
      </c>
      <c r="E102" s="97">
        <v>95</v>
      </c>
      <c r="F102" s="98">
        <v>2.88</v>
      </c>
    </row>
    <row r="103" spans="1:6" x14ac:dyDescent="0.25">
      <c r="A103" s="97">
        <v>96</v>
      </c>
      <c r="B103" s="98">
        <v>2.68</v>
      </c>
      <c r="E103" s="97">
        <v>96</v>
      </c>
      <c r="F103" s="98">
        <v>2.68</v>
      </c>
    </row>
    <row r="104" spans="1:6" x14ac:dyDescent="0.25">
      <c r="A104" s="97">
        <v>97</v>
      </c>
      <c r="B104" s="98">
        <v>2.5099999999999998</v>
      </c>
      <c r="E104" s="97">
        <v>97</v>
      </c>
      <c r="F104" s="98">
        <v>2.5099999999999998</v>
      </c>
    </row>
    <row r="105" spans="1:6" x14ac:dyDescent="0.25">
      <c r="A105" s="97">
        <v>98</v>
      </c>
      <c r="B105" s="98">
        <v>2.35</v>
      </c>
      <c r="E105" s="97">
        <v>98</v>
      </c>
      <c r="F105" s="98">
        <v>2.35</v>
      </c>
    </row>
    <row r="106" spans="1:6" x14ac:dyDescent="0.25">
      <c r="A106" s="97">
        <v>99</v>
      </c>
      <c r="B106" s="98">
        <v>2.23</v>
      </c>
      <c r="E106" s="97">
        <v>99</v>
      </c>
      <c r="F106" s="98">
        <v>2.23</v>
      </c>
    </row>
    <row r="107" spans="1:6" x14ac:dyDescent="0.25">
      <c r="A107" s="97">
        <v>100</v>
      </c>
      <c r="B107" s="98">
        <v>2.14</v>
      </c>
      <c r="E107" s="97">
        <v>100</v>
      </c>
      <c r="F107" s="98">
        <v>2.14</v>
      </c>
    </row>
  </sheetData>
  <sheetProtection algorithmName="SHA-512" hashValue="SJpPI9WXO8qEMwii7wtqMsGWOGEKkm2oyGRBZ6rkzGHoiAmVcrnImmKrnQdvRxhB4tGjwWcg7OQvWLfwn7GVHg==" saltValue="Fz7T6CGf6VNUq3R2waoAng==" spinCount="100000" sheet="1" objects="1" scenarios="1"/>
  <conditionalFormatting sqref="A6:A21">
    <cfRule type="expression" dxfId="579" priority="45" stopIfTrue="1">
      <formula>MOD(ROW(),2)=0</formula>
    </cfRule>
    <cfRule type="expression" dxfId="578" priority="46" stopIfTrue="1">
      <formula>MOD(ROW(),2)&lt;&gt;0</formula>
    </cfRule>
  </conditionalFormatting>
  <conditionalFormatting sqref="B6:B7 B9:B16">
    <cfRule type="expression" dxfId="577" priority="47" stopIfTrue="1">
      <formula>MOD(ROW(),2)=0</formula>
    </cfRule>
    <cfRule type="expression" dxfId="576" priority="48" stopIfTrue="1">
      <formula>MOD(ROW(),2)&lt;&gt;0</formula>
    </cfRule>
  </conditionalFormatting>
  <conditionalFormatting sqref="E6:E16 E18:E21">
    <cfRule type="expression" dxfId="575" priority="53" stopIfTrue="1">
      <formula>MOD(ROW(),2)=0</formula>
    </cfRule>
    <cfRule type="expression" dxfId="574" priority="54" stopIfTrue="1">
      <formula>MOD(ROW(),2)&lt;&gt;0</formula>
    </cfRule>
  </conditionalFormatting>
  <conditionalFormatting sqref="F6:F7 F9:F16">
    <cfRule type="expression" dxfId="573" priority="55" stopIfTrue="1">
      <formula>MOD(ROW(),2)=0</formula>
    </cfRule>
    <cfRule type="expression" dxfId="572" priority="56" stopIfTrue="1">
      <formula>MOD(ROW(),2)&lt;&gt;0</formula>
    </cfRule>
  </conditionalFormatting>
  <conditionalFormatting sqref="B8">
    <cfRule type="expression" dxfId="571" priority="39" stopIfTrue="1">
      <formula>MOD(ROW(),2)=0</formula>
    </cfRule>
    <cfRule type="expression" dxfId="570" priority="40" stopIfTrue="1">
      <formula>MOD(ROW(),2)&lt;&gt;0</formula>
    </cfRule>
  </conditionalFormatting>
  <conditionalFormatting sqref="F8">
    <cfRule type="expression" dxfId="569" priority="37" stopIfTrue="1">
      <formula>MOD(ROW(),2)=0</formula>
    </cfRule>
    <cfRule type="expression" dxfId="568" priority="38" stopIfTrue="1">
      <formula>MOD(ROW(),2)&lt;&gt;0</formula>
    </cfRule>
  </conditionalFormatting>
  <conditionalFormatting sqref="E17">
    <cfRule type="expression" dxfId="567" priority="35" stopIfTrue="1">
      <formula>MOD(ROW(),2)=0</formula>
    </cfRule>
    <cfRule type="expression" dxfId="566" priority="36" stopIfTrue="1">
      <formula>MOD(ROW(),2)&lt;&gt;0</formula>
    </cfRule>
  </conditionalFormatting>
  <conditionalFormatting sqref="B17">
    <cfRule type="expression" dxfId="565" priority="25" stopIfTrue="1">
      <formula>MOD(ROW(),2)=0</formula>
    </cfRule>
    <cfRule type="expression" dxfId="564" priority="26" stopIfTrue="1">
      <formula>MOD(ROW(),2)&lt;&gt;0</formula>
    </cfRule>
  </conditionalFormatting>
  <conditionalFormatting sqref="F17">
    <cfRule type="expression" dxfId="563" priority="21" stopIfTrue="1">
      <formula>MOD(ROW(),2)=0</formula>
    </cfRule>
    <cfRule type="expression" dxfId="562" priority="22" stopIfTrue="1">
      <formula>MOD(ROW(),2)&lt;&gt;0</formula>
    </cfRule>
  </conditionalFormatting>
  <conditionalFormatting sqref="A26:A107">
    <cfRule type="expression" dxfId="561" priority="13" stopIfTrue="1">
      <formula>MOD(ROW(),2)=0</formula>
    </cfRule>
    <cfRule type="expression" dxfId="560" priority="14" stopIfTrue="1">
      <formula>MOD(ROW(),2)&lt;&gt;0</formula>
    </cfRule>
  </conditionalFormatting>
  <conditionalFormatting sqref="B26:B107">
    <cfRule type="expression" dxfId="559" priority="15" stopIfTrue="1">
      <formula>MOD(ROW(),2)=0</formula>
    </cfRule>
    <cfRule type="expression" dxfId="558" priority="16" stopIfTrue="1">
      <formula>MOD(ROW(),2)&lt;&gt;0</formula>
    </cfRule>
  </conditionalFormatting>
  <conditionalFormatting sqref="E26:E107">
    <cfRule type="expression" dxfId="557" priority="9" stopIfTrue="1">
      <formula>MOD(ROW(),2)=0</formula>
    </cfRule>
    <cfRule type="expression" dxfId="556" priority="10" stopIfTrue="1">
      <formula>MOD(ROW(),2)&lt;&gt;0</formula>
    </cfRule>
  </conditionalFormatting>
  <conditionalFormatting sqref="F26:F107">
    <cfRule type="expression" dxfId="555" priority="11" stopIfTrue="1">
      <formula>MOD(ROW(),2)=0</formula>
    </cfRule>
    <cfRule type="expression" dxfId="554" priority="12" stopIfTrue="1">
      <formula>MOD(ROW(),2)&lt;&gt;0</formula>
    </cfRule>
  </conditionalFormatting>
  <conditionalFormatting sqref="B18:B21">
    <cfRule type="expression" dxfId="553" priority="3" stopIfTrue="1">
      <formula>MOD(ROW(),2)=0</formula>
    </cfRule>
    <cfRule type="expression" dxfId="552" priority="4" stopIfTrue="1">
      <formula>MOD(ROW(),2)&lt;&gt;0</formula>
    </cfRule>
  </conditionalFormatting>
  <conditionalFormatting sqref="F18:F21">
    <cfRule type="expression" dxfId="551" priority="1" stopIfTrue="1">
      <formula>MOD(ROW(),2)=0</formula>
    </cfRule>
    <cfRule type="expression" dxfId="550" priority="2" stopIfTrue="1">
      <formula>MOD(ROW(),2)&lt;&gt;0</formula>
    </cfRule>
  </conditionalFormatting>
  <hyperlinks>
    <hyperlink ref="B24" location="Assumptions!A1" display="Assumptions" xr:uid="{9E60788B-6652-408F-BDC9-8CA83AAF52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0"/>
  <dimension ref="A1:I46"/>
  <sheetViews>
    <sheetView showGridLines="0" zoomScale="85" zoomScaleNormal="85" workbookViewId="0">
      <selection activeCell="F17" sqref="F17"/>
    </sheetView>
  </sheetViews>
  <sheetFormatPr defaultColWidth="10" defaultRowHeight="12.5" x14ac:dyDescent="0.25"/>
  <cols>
    <col min="1" max="1" width="31.54296875" style="27" customWidth="1"/>
    <col min="2" max="2" width="22.54296875" style="27" customWidth="1"/>
    <col min="3" max="3" width="10.453125" style="27" customWidth="1"/>
    <col min="4" max="4" width="10" style="27" customWidth="1"/>
    <col min="5" max="5" width="31.54296875" style="27" customWidth="1"/>
    <col min="6" max="6" width="22.54296875" style="27" customWidth="1"/>
    <col min="7"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Triv Comm - x-503</v>
      </c>
      <c r="B3" s="42"/>
      <c r="C3" s="42"/>
      <c r="D3" s="42"/>
      <c r="E3" s="42"/>
      <c r="F3" s="42"/>
      <c r="G3" s="42"/>
      <c r="H3" s="42"/>
      <c r="I3" s="42"/>
    </row>
    <row r="4" spans="1:9" x14ac:dyDescent="0.25">
      <c r="A4" s="44"/>
    </row>
    <row r="6" spans="1:9" ht="13" x14ac:dyDescent="0.3">
      <c r="A6" s="84" t="s">
        <v>23</v>
      </c>
      <c r="B6" s="83" t="s">
        <v>25</v>
      </c>
      <c r="E6" s="84" t="s">
        <v>23</v>
      </c>
      <c r="F6" s="83" t="s">
        <v>25</v>
      </c>
    </row>
    <row r="7" spans="1:9" x14ac:dyDescent="0.25">
      <c r="A7" s="81" t="s">
        <v>275</v>
      </c>
      <c r="B7" s="80" t="s">
        <v>48</v>
      </c>
      <c r="E7" s="81" t="s">
        <v>275</v>
      </c>
      <c r="F7" s="80" t="s">
        <v>48</v>
      </c>
    </row>
    <row r="8" spans="1:9" x14ac:dyDescent="0.25">
      <c r="A8" s="81" t="s">
        <v>49</v>
      </c>
      <c r="B8" s="80" t="s">
        <v>274</v>
      </c>
      <c r="E8" s="81" t="s">
        <v>49</v>
      </c>
      <c r="F8" s="80" t="s">
        <v>274</v>
      </c>
    </row>
    <row r="9" spans="1:9" x14ac:dyDescent="0.25">
      <c r="A9" s="81" t="s">
        <v>16</v>
      </c>
      <c r="B9" s="80" t="s">
        <v>363</v>
      </c>
      <c r="E9" s="81" t="s">
        <v>16</v>
      </c>
      <c r="F9" s="80" t="s">
        <v>363</v>
      </c>
    </row>
    <row r="10" spans="1:9" ht="37.5" x14ac:dyDescent="0.25">
      <c r="A10" s="81" t="s">
        <v>2</v>
      </c>
      <c r="B10" s="80" t="s">
        <v>377</v>
      </c>
      <c r="E10" s="81" t="s">
        <v>2</v>
      </c>
      <c r="F10" s="80" t="s">
        <v>377</v>
      </c>
    </row>
    <row r="11" spans="1:9" x14ac:dyDescent="0.25">
      <c r="A11" s="81" t="s">
        <v>22</v>
      </c>
      <c r="B11" s="80" t="s">
        <v>355</v>
      </c>
      <c r="E11" s="81" t="s">
        <v>22</v>
      </c>
      <c r="F11" s="80" t="s">
        <v>355</v>
      </c>
    </row>
    <row r="12" spans="1:9" ht="37.5" x14ac:dyDescent="0.25">
      <c r="A12" s="81" t="s">
        <v>262</v>
      </c>
      <c r="B12" s="80" t="s">
        <v>376</v>
      </c>
      <c r="E12" s="81" t="s">
        <v>262</v>
      </c>
      <c r="F12" s="80" t="s">
        <v>375</v>
      </c>
    </row>
    <row r="13" spans="1:9" x14ac:dyDescent="0.25">
      <c r="A13" s="81" t="s">
        <v>52</v>
      </c>
      <c r="B13" s="80">
        <v>0</v>
      </c>
      <c r="E13" s="81" t="s">
        <v>52</v>
      </c>
      <c r="F13" s="80">
        <v>0</v>
      </c>
    </row>
    <row r="14" spans="1:9" x14ac:dyDescent="0.25">
      <c r="A14" s="81" t="s">
        <v>17</v>
      </c>
      <c r="B14" s="80">
        <v>503</v>
      </c>
      <c r="E14" s="81" t="s">
        <v>17</v>
      </c>
      <c r="F14" s="80">
        <v>503</v>
      </c>
    </row>
    <row r="15" spans="1:9" x14ac:dyDescent="0.25">
      <c r="A15" s="81" t="s">
        <v>53</v>
      </c>
      <c r="B15" s="80" t="s">
        <v>374</v>
      </c>
      <c r="E15" s="81" t="s">
        <v>53</v>
      </c>
      <c r="F15" s="80" t="s">
        <v>373</v>
      </c>
    </row>
    <row r="16" spans="1:9" x14ac:dyDescent="0.25">
      <c r="A16" s="81" t="s">
        <v>54</v>
      </c>
      <c r="B16" s="80" t="s">
        <v>372</v>
      </c>
      <c r="E16" s="81" t="s">
        <v>54</v>
      </c>
      <c r="F16" s="80" t="s">
        <v>372</v>
      </c>
    </row>
    <row r="17" spans="1:6" x14ac:dyDescent="0.25">
      <c r="A17" s="81" t="s">
        <v>431</v>
      </c>
      <c r="B17" s="80"/>
      <c r="E17" s="81" t="s">
        <v>431</v>
      </c>
      <c r="F17" s="80"/>
    </row>
    <row r="18" spans="1:6" x14ac:dyDescent="0.25">
      <c r="A18" s="81" t="s">
        <v>18</v>
      </c>
      <c r="B18" s="76">
        <v>45134</v>
      </c>
      <c r="E18" s="81" t="s">
        <v>18</v>
      </c>
      <c r="F18" s="76">
        <v>45134</v>
      </c>
    </row>
    <row r="19" spans="1:6" x14ac:dyDescent="0.25">
      <c r="A19" s="81" t="s">
        <v>19</v>
      </c>
      <c r="B19" s="76">
        <v>45135</v>
      </c>
      <c r="E19" s="81" t="s">
        <v>19</v>
      </c>
      <c r="F19" s="76">
        <v>45135</v>
      </c>
    </row>
    <row r="20" spans="1:6" x14ac:dyDescent="0.25">
      <c r="A20" s="81" t="s">
        <v>260</v>
      </c>
      <c r="B20" s="75" t="s">
        <v>276</v>
      </c>
      <c r="E20" s="81" t="s">
        <v>260</v>
      </c>
      <c r="F20" s="75" t="s">
        <v>276</v>
      </c>
    </row>
    <row r="21" spans="1:6" x14ac:dyDescent="0.25">
      <c r="A21" s="81" t="s">
        <v>851</v>
      </c>
      <c r="B21" s="75" t="s">
        <v>803</v>
      </c>
      <c r="E21" s="81" t="s">
        <v>851</v>
      </c>
      <c r="F21" s="75" t="s">
        <v>852</v>
      </c>
    </row>
    <row r="22" spans="1:6" x14ac:dyDescent="0.25">
      <c r="A22" s="88"/>
    </row>
    <row r="23" spans="1:6" x14ac:dyDescent="0.25">
      <c r="B23" s="88" t="str">
        <f>HYPERLINK("#'Factor List'!A1","Back to Factor List")</f>
        <v>Back to Factor List</v>
      </c>
    </row>
    <row r="24" spans="1:6" x14ac:dyDescent="0.25">
      <c r="B24" s="88" t="s">
        <v>797</v>
      </c>
    </row>
    <row r="26" spans="1:6" ht="26" x14ac:dyDescent="0.25">
      <c r="A26" s="79" t="s">
        <v>376</v>
      </c>
      <c r="B26" s="79" t="s">
        <v>371</v>
      </c>
      <c r="E26" s="79" t="s">
        <v>268</v>
      </c>
      <c r="F26" s="79" t="s">
        <v>371</v>
      </c>
    </row>
    <row r="27" spans="1:6" x14ac:dyDescent="0.25">
      <c r="A27" s="78">
        <v>0</v>
      </c>
      <c r="B27" s="77">
        <v>16.62</v>
      </c>
      <c r="E27" s="78">
        <v>7</v>
      </c>
      <c r="F27" s="77">
        <v>6.6</v>
      </c>
    </row>
    <row r="28" spans="1:6" x14ac:dyDescent="0.25">
      <c r="A28" s="78">
        <v>1</v>
      </c>
      <c r="B28" s="77">
        <v>15.89</v>
      </c>
      <c r="E28" s="78">
        <v>6</v>
      </c>
      <c r="F28" s="77">
        <v>5.71</v>
      </c>
    </row>
    <row r="29" spans="1:6" x14ac:dyDescent="0.25">
      <c r="A29" s="78">
        <v>2</v>
      </c>
      <c r="B29" s="77">
        <v>15.15</v>
      </c>
      <c r="E29" s="78">
        <v>5</v>
      </c>
      <c r="F29" s="77">
        <v>4.8</v>
      </c>
    </row>
    <row r="30" spans="1:6" x14ac:dyDescent="0.25">
      <c r="A30" s="78">
        <v>3</v>
      </c>
      <c r="B30" s="77">
        <v>14.4</v>
      </c>
      <c r="E30" s="78">
        <v>4</v>
      </c>
      <c r="F30" s="77">
        <v>3.87</v>
      </c>
    </row>
    <row r="31" spans="1:6" x14ac:dyDescent="0.25">
      <c r="A31" s="78">
        <v>4</v>
      </c>
      <c r="B31" s="77">
        <v>13.64</v>
      </c>
      <c r="E31" s="78">
        <v>3</v>
      </c>
      <c r="F31" s="77">
        <v>2.93</v>
      </c>
    </row>
    <row r="32" spans="1:6" x14ac:dyDescent="0.25">
      <c r="A32" s="78">
        <v>5</v>
      </c>
      <c r="B32" s="77">
        <v>12.86</v>
      </c>
      <c r="E32" s="78">
        <v>2</v>
      </c>
      <c r="F32" s="77">
        <v>1.97</v>
      </c>
    </row>
    <row r="33" spans="1:6" x14ac:dyDescent="0.25">
      <c r="A33" s="78">
        <v>6</v>
      </c>
      <c r="B33" s="77">
        <v>12.07</v>
      </c>
      <c r="E33" s="78">
        <v>1</v>
      </c>
      <c r="F33" s="77">
        <v>0.99</v>
      </c>
    </row>
    <row r="34" spans="1:6" x14ac:dyDescent="0.25">
      <c r="A34" s="78">
        <v>7</v>
      </c>
      <c r="B34" s="77">
        <v>11.27</v>
      </c>
      <c r="E34" s="78">
        <v>0</v>
      </c>
      <c r="F34" s="77">
        <v>0</v>
      </c>
    </row>
    <row r="35" spans="1:6" x14ac:dyDescent="0.25">
      <c r="A35" s="78">
        <v>8</v>
      </c>
      <c r="B35" s="77">
        <v>10.45</v>
      </c>
    </row>
    <row r="36" spans="1:6" x14ac:dyDescent="0.25">
      <c r="A36" s="78">
        <v>9</v>
      </c>
      <c r="B36" s="77">
        <v>9.6199999999999992</v>
      </c>
    </row>
    <row r="37" spans="1:6" x14ac:dyDescent="0.25">
      <c r="A37" s="78">
        <v>10</v>
      </c>
      <c r="B37" s="77">
        <v>8.7799999999999994</v>
      </c>
    </row>
    <row r="38" spans="1:6" x14ac:dyDescent="0.25">
      <c r="A38" s="78">
        <v>11</v>
      </c>
      <c r="B38" s="77">
        <v>7.92</v>
      </c>
    </row>
    <row r="39" spans="1:6" x14ac:dyDescent="0.25">
      <c r="A39" s="78">
        <v>12</v>
      </c>
      <c r="B39" s="77">
        <v>7.05</v>
      </c>
    </row>
    <row r="40" spans="1:6" x14ac:dyDescent="0.25">
      <c r="A40" s="78">
        <v>13</v>
      </c>
      <c r="B40" s="77">
        <v>6.16</v>
      </c>
    </row>
    <row r="41" spans="1:6" x14ac:dyDescent="0.25">
      <c r="A41" s="78">
        <v>14</v>
      </c>
      <c r="B41" s="77">
        <v>5.25</v>
      </c>
    </row>
    <row r="42" spans="1:6" x14ac:dyDescent="0.25">
      <c r="A42" s="78">
        <v>15</v>
      </c>
      <c r="B42" s="77">
        <v>4.33</v>
      </c>
    </row>
    <row r="44" spans="1:6" ht="39.65" customHeight="1" x14ac:dyDescent="0.25"/>
    <row r="46" spans="1:6" ht="27.65" customHeight="1" x14ac:dyDescent="0.25"/>
  </sheetData>
  <sheetProtection algorithmName="SHA-512" hashValue="BxE3GASU8aPMZc4s9Suu6DZynAYVA8gmfjiITD5INnflazibHHtXblJjlViruM2yY8yzCgZHvTqwtkDjhtMChw==" saltValue="rhgshKoJFiYFwqwPB7m4eg==" spinCount="100000" sheet="1" objects="1" scenarios="1"/>
  <conditionalFormatting sqref="A26:A27">
    <cfRule type="expression" dxfId="549" priority="41" stopIfTrue="1">
      <formula>MOD(ROW(),2)=0</formula>
    </cfRule>
    <cfRule type="expression" dxfId="548" priority="42" stopIfTrue="1">
      <formula>MOD(ROW(),2)&lt;&gt;0</formula>
    </cfRule>
  </conditionalFormatting>
  <conditionalFormatting sqref="B26">
    <cfRule type="expression" dxfId="547" priority="43" stopIfTrue="1">
      <formula>MOD(ROW(),2)=0</formula>
    </cfRule>
    <cfRule type="expression" dxfId="546" priority="44" stopIfTrue="1">
      <formula>MOD(ROW(),2)&lt;&gt;0</formula>
    </cfRule>
  </conditionalFormatting>
  <conditionalFormatting sqref="A6:A21">
    <cfRule type="expression" dxfId="545" priority="45" stopIfTrue="1">
      <formula>MOD(ROW(),2)=0</formula>
    </cfRule>
    <cfRule type="expression" dxfId="544" priority="46" stopIfTrue="1">
      <formula>MOD(ROW(),2)&lt;&gt;0</formula>
    </cfRule>
  </conditionalFormatting>
  <conditionalFormatting sqref="B6:B7 B9:B16">
    <cfRule type="expression" dxfId="543" priority="47" stopIfTrue="1">
      <formula>MOD(ROW(),2)=0</formula>
    </cfRule>
    <cfRule type="expression" dxfId="542" priority="48" stopIfTrue="1">
      <formula>MOD(ROW(),2)&lt;&gt;0</formula>
    </cfRule>
  </conditionalFormatting>
  <conditionalFormatting sqref="E26">
    <cfRule type="expression" dxfId="541" priority="49" stopIfTrue="1">
      <formula>MOD(ROW(),2)=0</formula>
    </cfRule>
    <cfRule type="expression" dxfId="540" priority="50" stopIfTrue="1">
      <formula>MOD(ROW(),2)&lt;&gt;0</formula>
    </cfRule>
  </conditionalFormatting>
  <conditionalFormatting sqref="F26">
    <cfRule type="expression" dxfId="539" priority="51" stopIfTrue="1">
      <formula>MOD(ROW(),2)=0</formula>
    </cfRule>
    <cfRule type="expression" dxfId="538" priority="52" stopIfTrue="1">
      <formula>MOD(ROW(),2)&lt;&gt;0</formula>
    </cfRule>
  </conditionalFormatting>
  <conditionalFormatting sqref="E6:E16 E18:E21">
    <cfRule type="expression" dxfId="537" priority="53" stopIfTrue="1">
      <formula>MOD(ROW(),2)=0</formula>
    </cfRule>
    <cfRule type="expression" dxfId="536" priority="54" stopIfTrue="1">
      <formula>MOD(ROW(),2)&lt;&gt;0</formula>
    </cfRule>
  </conditionalFormatting>
  <conditionalFormatting sqref="F6:F7 F9:F16">
    <cfRule type="expression" dxfId="535" priority="55" stopIfTrue="1">
      <formula>MOD(ROW(),2)=0</formula>
    </cfRule>
    <cfRule type="expression" dxfId="534" priority="56" stopIfTrue="1">
      <formula>MOD(ROW(),2)&lt;&gt;0</formula>
    </cfRule>
  </conditionalFormatting>
  <conditionalFormatting sqref="A28:A42">
    <cfRule type="expression" dxfId="533" priority="37" stopIfTrue="1">
      <formula>MOD(ROW(),2)=0</formula>
    </cfRule>
    <cfRule type="expression" dxfId="532" priority="38" stopIfTrue="1">
      <formula>MOD(ROW(),2)&lt;&gt;0</formula>
    </cfRule>
  </conditionalFormatting>
  <conditionalFormatting sqref="E27:E34">
    <cfRule type="expression" dxfId="531" priority="33" stopIfTrue="1">
      <formula>MOD(ROW(),2)=0</formula>
    </cfRule>
    <cfRule type="expression" dxfId="530" priority="34" stopIfTrue="1">
      <formula>MOD(ROW(),2)&lt;&gt;0</formula>
    </cfRule>
  </conditionalFormatting>
  <conditionalFormatting sqref="B8">
    <cfRule type="expression" dxfId="529" priority="29" stopIfTrue="1">
      <formula>MOD(ROW(),2)=0</formula>
    </cfRule>
    <cfRule type="expression" dxfId="528" priority="30" stopIfTrue="1">
      <formula>MOD(ROW(),2)&lt;&gt;0</formula>
    </cfRule>
  </conditionalFormatting>
  <conditionalFormatting sqref="F8">
    <cfRule type="expression" dxfId="527" priority="27" stopIfTrue="1">
      <formula>MOD(ROW(),2)=0</formula>
    </cfRule>
    <cfRule type="expression" dxfId="526" priority="28" stopIfTrue="1">
      <formula>MOD(ROW(),2)&lt;&gt;0</formula>
    </cfRule>
  </conditionalFormatting>
  <conditionalFormatting sqref="E17">
    <cfRule type="expression" dxfId="525" priority="23" stopIfTrue="1">
      <formula>MOD(ROW(),2)=0</formula>
    </cfRule>
    <cfRule type="expression" dxfId="524" priority="24" stopIfTrue="1">
      <formula>MOD(ROW(),2)&lt;&gt;0</formula>
    </cfRule>
  </conditionalFormatting>
  <conditionalFormatting sqref="B17">
    <cfRule type="expression" dxfId="523" priority="17" stopIfTrue="1">
      <formula>MOD(ROW(),2)=0</formula>
    </cfRule>
    <cfRule type="expression" dxfId="522" priority="18" stopIfTrue="1">
      <formula>MOD(ROW(),2)&lt;&gt;0</formula>
    </cfRule>
  </conditionalFormatting>
  <conditionalFormatting sqref="F17">
    <cfRule type="expression" dxfId="521" priority="13" stopIfTrue="1">
      <formula>MOD(ROW(),2)=0</formula>
    </cfRule>
    <cfRule type="expression" dxfId="520" priority="14" stopIfTrue="1">
      <formula>MOD(ROW(),2)&lt;&gt;0</formula>
    </cfRule>
  </conditionalFormatting>
  <conditionalFormatting sqref="B27">
    <cfRule type="expression" dxfId="519" priority="11" stopIfTrue="1">
      <formula>MOD(ROW(),2)=0</formula>
    </cfRule>
    <cfRule type="expression" dxfId="518" priority="12" stopIfTrue="1">
      <formula>MOD(ROW(),2)&lt;&gt;0</formula>
    </cfRule>
  </conditionalFormatting>
  <conditionalFormatting sqref="B28:B42">
    <cfRule type="expression" dxfId="517" priority="9" stopIfTrue="1">
      <formula>MOD(ROW(),2)=0</formula>
    </cfRule>
    <cfRule type="expression" dxfId="516" priority="10" stopIfTrue="1">
      <formula>MOD(ROW(),2)&lt;&gt;0</formula>
    </cfRule>
  </conditionalFormatting>
  <conditionalFormatting sqref="F34">
    <cfRule type="expression" dxfId="515" priority="7" stopIfTrue="1">
      <formula>MOD(ROW(),2)=0</formula>
    </cfRule>
    <cfRule type="expression" dxfId="514" priority="8" stopIfTrue="1">
      <formula>MOD(ROW(),2)&lt;&gt;0</formula>
    </cfRule>
  </conditionalFormatting>
  <conditionalFormatting sqref="F27:F33">
    <cfRule type="expression" dxfId="513" priority="5" stopIfTrue="1">
      <formula>MOD(ROW(),2)=0</formula>
    </cfRule>
    <cfRule type="expression" dxfId="512" priority="6" stopIfTrue="1">
      <formula>MOD(ROW(),2)&lt;&gt;0</formula>
    </cfRule>
  </conditionalFormatting>
  <conditionalFormatting sqref="B18:B21">
    <cfRule type="expression" dxfId="511" priority="3" stopIfTrue="1">
      <formula>MOD(ROW(),2)=0</formula>
    </cfRule>
    <cfRule type="expression" dxfId="510" priority="4" stopIfTrue="1">
      <formula>MOD(ROW(),2)&lt;&gt;0</formula>
    </cfRule>
  </conditionalFormatting>
  <conditionalFormatting sqref="F18:F21">
    <cfRule type="expression" dxfId="509" priority="1" stopIfTrue="1">
      <formula>MOD(ROW(),2)=0</formula>
    </cfRule>
    <cfRule type="expression" dxfId="508" priority="2" stopIfTrue="1">
      <formula>MOD(ROW(),2)&lt;&gt;0</formula>
    </cfRule>
  </conditionalFormatting>
  <hyperlinks>
    <hyperlink ref="B24" location="Assumptions!A1" display="Assumptions" xr:uid="{C7F662EF-CA97-404B-AD4C-35A404AF71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0"/>
  <dimension ref="A1:I66"/>
  <sheetViews>
    <sheetView showGridLines="0" zoomScale="85" zoomScaleNormal="85" workbookViewId="0">
      <selection activeCell="B17" sqref="B17"/>
    </sheetView>
  </sheetViews>
  <sheetFormatPr defaultColWidth="10" defaultRowHeight="12.5" x14ac:dyDescent="0.25"/>
  <cols>
    <col min="1" max="1" width="55" style="27" customWidth="1"/>
    <col min="2" max="4" width="22.54296875" style="27" customWidth="1"/>
    <col min="5" max="5" width="10" style="27"/>
    <col min="6" max="6" width="31.54296875" style="27" customWidth="1"/>
    <col min="7" max="8" width="22.54296875" style="27" customWidth="1"/>
    <col min="9"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Inverse Comm - x-504</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607</v>
      </c>
      <c r="C9" s="80"/>
      <c r="D9" s="80"/>
    </row>
    <row r="10" spans="1:9" ht="37.5" x14ac:dyDescent="0.25">
      <c r="A10" s="81" t="s">
        <v>2</v>
      </c>
      <c r="B10" s="80" t="s">
        <v>608</v>
      </c>
      <c r="C10" s="80"/>
      <c r="D10" s="80"/>
    </row>
    <row r="11" spans="1:9" x14ac:dyDescent="0.25">
      <c r="A11" s="81" t="s">
        <v>22</v>
      </c>
      <c r="B11" s="80" t="s">
        <v>267</v>
      </c>
      <c r="C11" s="80"/>
      <c r="D11" s="80"/>
    </row>
    <row r="12" spans="1:9" ht="25" x14ac:dyDescent="0.25">
      <c r="A12" s="81" t="s">
        <v>262</v>
      </c>
      <c r="B12" s="80" t="s">
        <v>609</v>
      </c>
      <c r="C12" s="80"/>
      <c r="D12" s="80"/>
    </row>
    <row r="13" spans="1:9" x14ac:dyDescent="0.25">
      <c r="A13" s="81" t="s">
        <v>52</v>
      </c>
      <c r="B13" s="80">
        <v>0</v>
      </c>
      <c r="C13" s="80"/>
      <c r="D13" s="80"/>
    </row>
    <row r="14" spans="1:9" x14ac:dyDescent="0.25">
      <c r="A14" s="81" t="s">
        <v>17</v>
      </c>
      <c r="B14" s="80">
        <v>504</v>
      </c>
      <c r="C14" s="80"/>
      <c r="D14" s="80"/>
    </row>
    <row r="15" spans="1:9" x14ac:dyDescent="0.25">
      <c r="A15" s="81" t="s">
        <v>53</v>
      </c>
      <c r="B15" s="80" t="s">
        <v>858</v>
      </c>
      <c r="C15" s="80"/>
      <c r="D15" s="80"/>
    </row>
    <row r="16" spans="1:9" x14ac:dyDescent="0.25">
      <c r="A16" s="81" t="s">
        <v>54</v>
      </c>
      <c r="B16" s="80" t="s">
        <v>358</v>
      </c>
      <c r="C16" s="80"/>
      <c r="D16" s="80"/>
    </row>
    <row r="17" spans="1:4" x14ac:dyDescent="0.25">
      <c r="A17" s="81" t="s">
        <v>431</v>
      </c>
      <c r="B17" s="80"/>
      <c r="C17" s="80"/>
      <c r="D17" s="80"/>
    </row>
    <row r="18" spans="1:4" x14ac:dyDescent="0.25">
      <c r="A18" s="81" t="s">
        <v>18</v>
      </c>
      <c r="B18" s="76">
        <v>45134</v>
      </c>
      <c r="C18" s="80"/>
      <c r="D18" s="80"/>
    </row>
    <row r="19" spans="1:4" x14ac:dyDescent="0.25">
      <c r="A19" s="81" t="s">
        <v>19</v>
      </c>
      <c r="B19" s="76">
        <v>45135</v>
      </c>
      <c r="C19" s="80"/>
      <c r="D19" s="80"/>
    </row>
    <row r="20" spans="1:4" x14ac:dyDescent="0.25">
      <c r="A20" s="81" t="s">
        <v>260</v>
      </c>
      <c r="B20" s="75" t="s">
        <v>276</v>
      </c>
      <c r="C20" s="80"/>
      <c r="D20" s="80"/>
    </row>
    <row r="21" spans="1:4" x14ac:dyDescent="0.25">
      <c r="A21" s="81" t="s">
        <v>851</v>
      </c>
      <c r="B21" s="75" t="s">
        <v>803</v>
      </c>
      <c r="C21" s="80"/>
      <c r="D21" s="80"/>
    </row>
    <row r="22" spans="1:4" x14ac:dyDescent="0.25">
      <c r="A22" s="88"/>
    </row>
    <row r="23" spans="1:4" x14ac:dyDescent="0.25">
      <c r="B23" s="88" t="str">
        <f>HYPERLINK("#'Factor List'!A1","Back to Factor List")</f>
        <v>Back to Factor List</v>
      </c>
    </row>
    <row r="24" spans="1:4" x14ac:dyDescent="0.25">
      <c r="B24" s="88" t="s">
        <v>797</v>
      </c>
    </row>
    <row r="26" spans="1:4" ht="53.15" customHeight="1" x14ac:dyDescent="0.25">
      <c r="A26" s="127" t="s">
        <v>284</v>
      </c>
      <c r="B26" s="127" t="s">
        <v>610</v>
      </c>
      <c r="C26" s="127" t="s">
        <v>611</v>
      </c>
    </row>
    <row r="27" spans="1:4" x14ac:dyDescent="0.25">
      <c r="A27" s="128" t="s">
        <v>860</v>
      </c>
      <c r="B27" s="129">
        <v>3.78</v>
      </c>
      <c r="C27" s="129">
        <v>3.99</v>
      </c>
    </row>
    <row r="28" spans="1:4" x14ac:dyDescent="0.25">
      <c r="A28" s="128" t="s">
        <v>861</v>
      </c>
      <c r="B28" s="129">
        <v>3.82</v>
      </c>
      <c r="C28" s="129">
        <v>4.04</v>
      </c>
    </row>
    <row r="29" spans="1:4" x14ac:dyDescent="0.25">
      <c r="A29" s="128" t="s">
        <v>862</v>
      </c>
      <c r="B29" s="129">
        <v>3.86</v>
      </c>
      <c r="C29" s="129">
        <v>4.08</v>
      </c>
    </row>
    <row r="30" spans="1:4" x14ac:dyDescent="0.25">
      <c r="A30" s="128" t="s">
        <v>863</v>
      </c>
      <c r="B30" s="129">
        <v>3.9</v>
      </c>
      <c r="C30" s="129">
        <v>4.13</v>
      </c>
    </row>
    <row r="31" spans="1:4" x14ac:dyDescent="0.25">
      <c r="A31" s="128" t="s">
        <v>864</v>
      </c>
      <c r="B31" s="129">
        <v>3.95</v>
      </c>
      <c r="C31" s="129">
        <v>4.18</v>
      </c>
    </row>
    <row r="32" spans="1:4" x14ac:dyDescent="0.25">
      <c r="A32" s="128" t="s">
        <v>865</v>
      </c>
      <c r="B32" s="129">
        <v>3.99</v>
      </c>
      <c r="C32" s="129">
        <v>4.2300000000000004</v>
      </c>
    </row>
    <row r="33" spans="1:3" x14ac:dyDescent="0.25">
      <c r="A33" s="128" t="s">
        <v>866</v>
      </c>
      <c r="B33" s="129">
        <v>4.04</v>
      </c>
      <c r="C33" s="129">
        <v>4.29</v>
      </c>
    </row>
    <row r="34" spans="1:3" x14ac:dyDescent="0.25">
      <c r="A34" s="128" t="s">
        <v>867</v>
      </c>
      <c r="B34" s="129">
        <v>4.08</v>
      </c>
      <c r="C34" s="129">
        <v>4.34</v>
      </c>
    </row>
    <row r="35" spans="1:3" x14ac:dyDescent="0.25">
      <c r="A35" s="128" t="s">
        <v>868</v>
      </c>
      <c r="B35" s="129">
        <v>4.13</v>
      </c>
      <c r="C35" s="129">
        <v>4.4000000000000004</v>
      </c>
    </row>
    <row r="36" spans="1:3" x14ac:dyDescent="0.25">
      <c r="A36" s="128" t="s">
        <v>869</v>
      </c>
      <c r="B36" s="129">
        <v>4.18</v>
      </c>
      <c r="C36" s="129">
        <v>4.46</v>
      </c>
    </row>
    <row r="37" spans="1:3" x14ac:dyDescent="0.25">
      <c r="A37" s="128" t="s">
        <v>870</v>
      </c>
      <c r="B37" s="129">
        <v>4.24</v>
      </c>
      <c r="C37" s="129">
        <v>4.51</v>
      </c>
    </row>
    <row r="38" spans="1:3" x14ac:dyDescent="0.25">
      <c r="A38" s="128" t="s">
        <v>871</v>
      </c>
      <c r="B38" s="129">
        <v>4.29</v>
      </c>
      <c r="C38" s="129">
        <v>4.58</v>
      </c>
    </row>
    <row r="39" spans="1:3" x14ac:dyDescent="0.25">
      <c r="A39" s="128" t="s">
        <v>872</v>
      </c>
      <c r="B39" s="129">
        <v>4.34</v>
      </c>
      <c r="C39" s="129">
        <v>4.6399999999999997</v>
      </c>
    </row>
    <row r="40" spans="1:3" x14ac:dyDescent="0.25">
      <c r="A40" s="128" t="s">
        <v>873</v>
      </c>
      <c r="B40" s="129">
        <v>4.4000000000000004</v>
      </c>
      <c r="C40" s="129">
        <v>4.7</v>
      </c>
    </row>
    <row r="41" spans="1:3" x14ac:dyDescent="0.25">
      <c r="A41" s="128" t="s">
        <v>874</v>
      </c>
      <c r="B41" s="129">
        <v>4.46</v>
      </c>
      <c r="C41" s="129">
        <v>4.7699999999999996</v>
      </c>
    </row>
    <row r="42" spans="1:3" x14ac:dyDescent="0.25">
      <c r="A42" s="128" t="s">
        <v>875</v>
      </c>
      <c r="B42" s="129">
        <v>4.5199999999999996</v>
      </c>
      <c r="C42" s="129">
        <v>4.84</v>
      </c>
    </row>
    <row r="43" spans="1:3" x14ac:dyDescent="0.25">
      <c r="A43" s="128" t="s">
        <v>876</v>
      </c>
      <c r="B43" s="129">
        <v>4.58</v>
      </c>
      <c r="C43" s="129">
        <v>4.91</v>
      </c>
    </row>
    <row r="44" spans="1:3" x14ac:dyDescent="0.25">
      <c r="A44" s="128" t="s">
        <v>877</v>
      </c>
      <c r="B44" s="129">
        <v>4.6500000000000004</v>
      </c>
      <c r="C44" s="129">
        <v>4.9800000000000004</v>
      </c>
    </row>
    <row r="45" spans="1:3" x14ac:dyDescent="0.25">
      <c r="A45" s="128" t="s">
        <v>878</v>
      </c>
      <c r="B45" s="129">
        <v>4.71</v>
      </c>
      <c r="C45" s="129">
        <v>5.0599999999999996</v>
      </c>
    </row>
    <row r="46" spans="1:3" x14ac:dyDescent="0.25">
      <c r="A46" s="128" t="s">
        <v>879</v>
      </c>
      <c r="B46" s="129">
        <v>4.78</v>
      </c>
      <c r="C46" s="129">
        <v>5.14</v>
      </c>
    </row>
    <row r="47" spans="1:3" x14ac:dyDescent="0.25">
      <c r="A47" s="128" t="s">
        <v>880</v>
      </c>
      <c r="B47" s="129">
        <v>4.8499999999999996</v>
      </c>
      <c r="C47" s="129">
        <v>5.22</v>
      </c>
    </row>
    <row r="48" spans="1:3" x14ac:dyDescent="0.25">
      <c r="A48" s="128" t="s">
        <v>881</v>
      </c>
      <c r="B48" s="129">
        <v>4.93</v>
      </c>
      <c r="C48" s="129">
        <v>5.32</v>
      </c>
    </row>
    <row r="49" spans="1:3" x14ac:dyDescent="0.25">
      <c r="A49" s="128" t="s">
        <v>882</v>
      </c>
      <c r="B49" s="129">
        <v>5.0199999999999996</v>
      </c>
      <c r="C49" s="129">
        <v>5.41</v>
      </c>
    </row>
    <row r="50" spans="1:3" x14ac:dyDescent="0.25">
      <c r="A50" s="128" t="s">
        <v>883</v>
      </c>
      <c r="B50" s="129">
        <v>5.0999999999999996</v>
      </c>
      <c r="C50" s="129">
        <v>5.51</v>
      </c>
    </row>
    <row r="51" spans="1:3" x14ac:dyDescent="0.25">
      <c r="A51" s="128" t="s">
        <v>884</v>
      </c>
      <c r="B51" s="129">
        <v>5.19</v>
      </c>
      <c r="C51" s="129">
        <v>5.62</v>
      </c>
    </row>
    <row r="52" spans="1:3" x14ac:dyDescent="0.25">
      <c r="A52" s="128" t="s">
        <v>885</v>
      </c>
      <c r="B52" s="129">
        <v>5.29</v>
      </c>
      <c r="C52" s="129">
        <v>5.73</v>
      </c>
    </row>
    <row r="53" spans="1:3" x14ac:dyDescent="0.25">
      <c r="A53" s="128" t="s">
        <v>886</v>
      </c>
      <c r="B53" s="129">
        <v>5.39</v>
      </c>
      <c r="C53" s="129">
        <v>5.84</v>
      </c>
    </row>
    <row r="54" spans="1:3" x14ac:dyDescent="0.25">
      <c r="A54" s="128" t="s">
        <v>887</v>
      </c>
      <c r="B54" s="129">
        <v>5.49</v>
      </c>
      <c r="C54" s="129">
        <v>5.96</v>
      </c>
    </row>
    <row r="55" spans="1:3" x14ac:dyDescent="0.25">
      <c r="A55" s="128" t="s">
        <v>888</v>
      </c>
      <c r="B55" s="129">
        <v>5.59</v>
      </c>
      <c r="C55" s="129">
        <v>6.08</v>
      </c>
    </row>
    <row r="56" spans="1:3" x14ac:dyDescent="0.25">
      <c r="A56" s="128" t="s">
        <v>889</v>
      </c>
      <c r="B56" s="129">
        <v>5.71</v>
      </c>
      <c r="C56" s="129">
        <v>6.21</v>
      </c>
    </row>
    <row r="57" spans="1:3" x14ac:dyDescent="0.25">
      <c r="A57" s="128" t="s">
        <v>890</v>
      </c>
      <c r="B57" s="129">
        <v>5.82</v>
      </c>
      <c r="C57" s="129">
        <v>6.34</v>
      </c>
    </row>
    <row r="58" spans="1:3" x14ac:dyDescent="0.25">
      <c r="A58" s="128" t="s">
        <v>891</v>
      </c>
      <c r="B58" s="129">
        <v>5.94</v>
      </c>
      <c r="C58" s="129">
        <v>6.48</v>
      </c>
    </row>
    <row r="59" spans="1:3" x14ac:dyDescent="0.25">
      <c r="A59" s="128" t="s">
        <v>892</v>
      </c>
      <c r="B59" s="129">
        <v>6.06</v>
      </c>
      <c r="C59" s="129">
        <v>6.63</v>
      </c>
    </row>
    <row r="60" spans="1:3" x14ac:dyDescent="0.25">
      <c r="A60" s="128" t="s">
        <v>893</v>
      </c>
      <c r="B60" s="129">
        <v>6.19</v>
      </c>
      <c r="C60" s="129">
        <v>6.78</v>
      </c>
    </row>
    <row r="61" spans="1:3" x14ac:dyDescent="0.25">
      <c r="A61" s="128" t="s">
        <v>894</v>
      </c>
      <c r="B61" s="129">
        <v>6.33</v>
      </c>
      <c r="C61" s="129">
        <v>6.94</v>
      </c>
    </row>
    <row r="62" spans="1:3" x14ac:dyDescent="0.25">
      <c r="A62" s="128" t="s">
        <v>895</v>
      </c>
      <c r="B62" s="129">
        <v>6.47</v>
      </c>
      <c r="C62" s="129">
        <v>7.1</v>
      </c>
    </row>
    <row r="63" spans="1:3" x14ac:dyDescent="0.25">
      <c r="A63" s="128" t="s">
        <v>896</v>
      </c>
      <c r="B63" s="129">
        <v>6.61</v>
      </c>
      <c r="C63" s="129">
        <v>7.27</v>
      </c>
    </row>
    <row r="64" spans="1:3" x14ac:dyDescent="0.25">
      <c r="A64" s="128" t="s">
        <v>897</v>
      </c>
      <c r="B64" s="129">
        <v>6.76</v>
      </c>
      <c r="C64" s="129">
        <v>7.45</v>
      </c>
    </row>
    <row r="65" spans="1:3" x14ac:dyDescent="0.25">
      <c r="A65" s="128" t="s">
        <v>898</v>
      </c>
      <c r="B65" s="129">
        <v>6.92</v>
      </c>
      <c r="C65" s="129">
        <v>7.64</v>
      </c>
    </row>
    <row r="66" spans="1:3" x14ac:dyDescent="0.25">
      <c r="A66" s="128" t="s">
        <v>899</v>
      </c>
      <c r="B66" s="129">
        <v>7.08</v>
      </c>
      <c r="C66" s="129">
        <v>7.83</v>
      </c>
    </row>
  </sheetData>
  <sheetProtection algorithmName="SHA-512" hashValue="sCtAvdRmRpFL3Uzj5CGp86CgAyrDprJ+dIgP+CPpOyATxzRoWg4NjzuBJ7cfEqO1jnBQe9loUDM/QhiRPlQ8cg==" saltValue="gQdjr8211Nm6FqVI8fVzfg==" spinCount="100000" sheet="1" objects="1" scenarios="1"/>
  <conditionalFormatting sqref="A6 A27:A66">
    <cfRule type="expression" dxfId="507" priority="53" stopIfTrue="1">
      <formula>MOD(ROW(),2)=0</formula>
    </cfRule>
    <cfRule type="expression" dxfId="506" priority="54" stopIfTrue="1">
      <formula>MOD(ROW(),2)&lt;&gt;0</formula>
    </cfRule>
  </conditionalFormatting>
  <conditionalFormatting sqref="B6:C7 B16:C16 C15 B9:C14 C8 C17:C21 B27:C66">
    <cfRule type="expression" dxfId="505" priority="55" stopIfTrue="1">
      <formula>MOD(ROW(),2)=0</formula>
    </cfRule>
    <cfRule type="expression" dxfId="504" priority="56" stopIfTrue="1">
      <formula>MOD(ROW(),2)&lt;&gt;0</formula>
    </cfRule>
  </conditionalFormatting>
  <conditionalFormatting sqref="B15">
    <cfRule type="expression" dxfId="503" priority="51" stopIfTrue="1">
      <formula>MOD(ROW(),2)=0</formula>
    </cfRule>
    <cfRule type="expression" dxfId="502" priority="52" stopIfTrue="1">
      <formula>MOD(ROW(),2)&lt;&gt;0</formula>
    </cfRule>
  </conditionalFormatting>
  <conditionalFormatting sqref="D6:D21">
    <cfRule type="expression" dxfId="501" priority="33" stopIfTrue="1">
      <formula>MOD(ROW(),2)=0</formula>
    </cfRule>
    <cfRule type="expression" dxfId="500" priority="34" stopIfTrue="1">
      <formula>MOD(ROW(),2)&lt;&gt;0</formula>
    </cfRule>
  </conditionalFormatting>
  <conditionalFormatting sqref="B8">
    <cfRule type="expression" dxfId="499" priority="31" stopIfTrue="1">
      <formula>MOD(ROW(),2)=0</formula>
    </cfRule>
    <cfRule type="expression" dxfId="498" priority="32" stopIfTrue="1">
      <formula>MOD(ROW(),2)&lt;&gt;0</formula>
    </cfRule>
  </conditionalFormatting>
  <conditionalFormatting sqref="A7:A21">
    <cfRule type="expression" dxfId="497" priority="27" stopIfTrue="1">
      <formula>MOD(ROW(),2)=0</formula>
    </cfRule>
    <cfRule type="expression" dxfId="496" priority="28" stopIfTrue="1">
      <formula>MOD(ROW(),2)&lt;&gt;0</formula>
    </cfRule>
  </conditionalFormatting>
  <conditionalFormatting sqref="B17">
    <cfRule type="expression" dxfId="495" priority="23" stopIfTrue="1">
      <formula>MOD(ROW(),2)=0</formula>
    </cfRule>
    <cfRule type="expression" dxfId="494" priority="24" stopIfTrue="1">
      <formula>MOD(ROW(),2)&lt;&gt;0</formula>
    </cfRule>
  </conditionalFormatting>
  <conditionalFormatting sqref="A26">
    <cfRule type="expression" dxfId="493" priority="15" stopIfTrue="1">
      <formula>MOD(ROW(),2)=0</formula>
    </cfRule>
    <cfRule type="expression" dxfId="492" priority="16" stopIfTrue="1">
      <formula>MOD(ROW(),2)&lt;&gt;0</formula>
    </cfRule>
  </conditionalFormatting>
  <conditionalFormatting sqref="B26:C26">
    <cfRule type="expression" dxfId="491" priority="17" stopIfTrue="1">
      <formula>MOD(ROW(),2)=0</formula>
    </cfRule>
    <cfRule type="expression" dxfId="490" priority="18" stopIfTrue="1">
      <formula>MOD(ROW(),2)&lt;&gt;0</formula>
    </cfRule>
  </conditionalFormatting>
  <conditionalFormatting sqref="B18:B21">
    <cfRule type="expression" dxfId="489" priority="1" stopIfTrue="1">
      <formula>MOD(ROW(),2)=0</formula>
    </cfRule>
    <cfRule type="expression" dxfId="488" priority="2" stopIfTrue="1">
      <formula>MOD(ROW(),2)&lt;&gt;0</formula>
    </cfRule>
  </conditionalFormatting>
  <hyperlinks>
    <hyperlink ref="B24" location="Assumptions!A1" display="Assumptions" xr:uid="{8A7B4B1C-EB70-46FA-ACB6-F1E5028653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1"/>
  <dimension ref="A1:I116"/>
  <sheetViews>
    <sheetView showGridLines="0" topLeftCell="A80" zoomScale="85" zoomScaleNormal="85" workbookViewId="0">
      <selection activeCell="B17" sqref="B17"/>
    </sheetView>
  </sheetViews>
  <sheetFormatPr defaultColWidth="10" defaultRowHeight="12.5" x14ac:dyDescent="0.25"/>
  <cols>
    <col min="1" max="1" width="43.81640625" style="27" customWidth="1"/>
    <col min="2" max="4" width="22.54296875" style="27" customWidth="1"/>
    <col min="5" max="5" width="10" style="27"/>
    <col min="6" max="6" width="31.54296875" style="27" customWidth="1"/>
    <col min="7" max="8" width="22.54296875" style="27" customWidth="1"/>
    <col min="9"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Inverse Comm - x-505</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607</v>
      </c>
      <c r="C9" s="80"/>
      <c r="D9" s="80"/>
    </row>
    <row r="10" spans="1:9" ht="37.5" x14ac:dyDescent="0.25">
      <c r="A10" s="81" t="s">
        <v>2</v>
      </c>
      <c r="B10" s="80" t="s">
        <v>613</v>
      </c>
      <c r="C10" s="80"/>
      <c r="D10" s="80"/>
    </row>
    <row r="11" spans="1:9" x14ac:dyDescent="0.25">
      <c r="A11" s="81" t="s">
        <v>22</v>
      </c>
      <c r="B11" s="80" t="s">
        <v>267</v>
      </c>
      <c r="C11" s="80"/>
      <c r="D11" s="80"/>
    </row>
    <row r="12" spans="1:9" ht="25" x14ac:dyDescent="0.25">
      <c r="A12" s="81" t="s">
        <v>262</v>
      </c>
      <c r="B12" s="80" t="s">
        <v>609</v>
      </c>
      <c r="C12" s="80"/>
      <c r="D12" s="80"/>
    </row>
    <row r="13" spans="1:9" x14ac:dyDescent="0.25">
      <c r="A13" s="81" t="s">
        <v>52</v>
      </c>
      <c r="B13" s="80">
        <v>0</v>
      </c>
      <c r="C13" s="80"/>
      <c r="D13" s="80"/>
    </row>
    <row r="14" spans="1:9" x14ac:dyDescent="0.25">
      <c r="A14" s="81" t="s">
        <v>17</v>
      </c>
      <c r="B14" s="80">
        <v>505</v>
      </c>
      <c r="C14" s="80"/>
      <c r="D14" s="80"/>
    </row>
    <row r="15" spans="1:9" x14ac:dyDescent="0.25">
      <c r="A15" s="81" t="s">
        <v>53</v>
      </c>
      <c r="B15" s="80" t="s">
        <v>859</v>
      </c>
      <c r="C15" s="80"/>
      <c r="D15" s="80"/>
    </row>
    <row r="16" spans="1:9" x14ac:dyDescent="0.25">
      <c r="A16" s="81" t="s">
        <v>54</v>
      </c>
      <c r="B16" s="80" t="s">
        <v>365</v>
      </c>
      <c r="C16" s="80"/>
      <c r="D16" s="80"/>
    </row>
    <row r="17" spans="1:7" ht="12.75" customHeight="1" x14ac:dyDescent="0.25">
      <c r="A17" s="81" t="s">
        <v>431</v>
      </c>
      <c r="B17" s="80"/>
      <c r="C17" s="80"/>
      <c r="D17" s="80"/>
    </row>
    <row r="18" spans="1:7" x14ac:dyDescent="0.25">
      <c r="A18" s="81" t="s">
        <v>18</v>
      </c>
      <c r="B18" s="76">
        <v>45134</v>
      </c>
      <c r="C18" s="80"/>
      <c r="D18" s="80"/>
    </row>
    <row r="19" spans="1:7" x14ac:dyDescent="0.25">
      <c r="A19" s="81" t="s">
        <v>19</v>
      </c>
      <c r="B19" s="76">
        <v>45135</v>
      </c>
      <c r="C19" s="80"/>
      <c r="D19" s="80"/>
    </row>
    <row r="20" spans="1:7" x14ac:dyDescent="0.25">
      <c r="A20" s="81" t="s">
        <v>260</v>
      </c>
      <c r="B20" s="75" t="s">
        <v>276</v>
      </c>
      <c r="C20" s="80"/>
      <c r="D20" s="80"/>
    </row>
    <row r="21" spans="1:7" x14ac:dyDescent="0.25">
      <c r="A21" s="81" t="s">
        <v>851</v>
      </c>
      <c r="B21" s="75" t="s">
        <v>803</v>
      </c>
      <c r="C21" s="80"/>
      <c r="D21" s="80"/>
    </row>
    <row r="22" spans="1:7" x14ac:dyDescent="0.25">
      <c r="A22" s="88"/>
    </row>
    <row r="23" spans="1:7" x14ac:dyDescent="0.25">
      <c r="B23" s="88" t="str">
        <f>HYPERLINK("#'Factor List'!A1","Back to Factor List")</f>
        <v>Back to Factor List</v>
      </c>
    </row>
    <row r="24" spans="1:7" x14ac:dyDescent="0.25">
      <c r="B24" s="88" t="s">
        <v>797</v>
      </c>
    </row>
    <row r="26" spans="1:7" ht="52" x14ac:dyDescent="0.25">
      <c r="A26" s="127" t="s">
        <v>284</v>
      </c>
      <c r="B26" s="127" t="s">
        <v>610</v>
      </c>
      <c r="C26" s="127" t="s">
        <v>611</v>
      </c>
      <c r="E26" s="130"/>
      <c r="F26" s="130"/>
      <c r="G26" s="130"/>
    </row>
    <row r="27" spans="1:7" x14ac:dyDescent="0.25">
      <c r="A27" s="128" t="s">
        <v>900</v>
      </c>
      <c r="B27" s="129">
        <v>2.96</v>
      </c>
      <c r="C27" s="129">
        <v>3.42</v>
      </c>
      <c r="E27" s="130"/>
      <c r="F27" s="130"/>
      <c r="G27" s="130"/>
    </row>
    <row r="28" spans="1:7" x14ac:dyDescent="0.25">
      <c r="A28" s="128" t="s">
        <v>901</v>
      </c>
      <c r="B28" s="129">
        <v>2.98</v>
      </c>
      <c r="C28" s="129">
        <v>3.44</v>
      </c>
      <c r="E28" s="130"/>
      <c r="F28" s="130"/>
      <c r="G28" s="130"/>
    </row>
    <row r="29" spans="1:7" x14ac:dyDescent="0.25">
      <c r="A29" s="128" t="s">
        <v>902</v>
      </c>
      <c r="B29" s="129">
        <v>2.99</v>
      </c>
      <c r="C29" s="129">
        <v>3.45</v>
      </c>
      <c r="E29" s="130"/>
      <c r="F29" s="130"/>
      <c r="G29" s="130"/>
    </row>
    <row r="30" spans="1:7" x14ac:dyDescent="0.25">
      <c r="A30" s="128" t="s">
        <v>903</v>
      </c>
      <c r="B30" s="129">
        <v>3</v>
      </c>
      <c r="C30" s="129">
        <v>3.46</v>
      </c>
      <c r="E30" s="130"/>
      <c r="F30" s="130"/>
      <c r="G30" s="130"/>
    </row>
    <row r="31" spans="1:7" x14ac:dyDescent="0.25">
      <c r="A31" s="128" t="s">
        <v>904</v>
      </c>
      <c r="B31" s="129">
        <v>3.02</v>
      </c>
      <c r="C31" s="129">
        <v>3.48</v>
      </c>
      <c r="E31" s="130"/>
      <c r="F31" s="130"/>
      <c r="G31" s="130"/>
    </row>
    <row r="32" spans="1:7" x14ac:dyDescent="0.25">
      <c r="A32" s="128" t="s">
        <v>905</v>
      </c>
      <c r="B32" s="129">
        <v>3.03</v>
      </c>
      <c r="C32" s="129">
        <v>3.49</v>
      </c>
      <c r="E32" s="130"/>
      <c r="F32" s="130"/>
      <c r="G32" s="130"/>
    </row>
    <row r="33" spans="1:7" x14ac:dyDescent="0.25">
      <c r="A33" s="128" t="s">
        <v>906</v>
      </c>
      <c r="B33" s="129">
        <v>3.04</v>
      </c>
      <c r="C33" s="129">
        <v>3.51</v>
      </c>
      <c r="E33" s="130"/>
      <c r="F33" s="130"/>
      <c r="G33" s="130"/>
    </row>
    <row r="34" spans="1:7" x14ac:dyDescent="0.25">
      <c r="A34" s="128" t="s">
        <v>907</v>
      </c>
      <c r="B34" s="129">
        <v>3.06</v>
      </c>
      <c r="C34" s="129">
        <v>3.52</v>
      </c>
      <c r="E34" s="130"/>
      <c r="F34" s="130"/>
      <c r="G34" s="130"/>
    </row>
    <row r="35" spans="1:7" x14ac:dyDescent="0.25">
      <c r="A35" s="128" t="s">
        <v>908</v>
      </c>
      <c r="B35" s="129">
        <v>3.07</v>
      </c>
      <c r="C35" s="129">
        <v>3.53</v>
      </c>
      <c r="E35" s="130"/>
      <c r="F35" s="130"/>
      <c r="G35" s="130"/>
    </row>
    <row r="36" spans="1:7" x14ac:dyDescent="0.25">
      <c r="A36" s="128" t="s">
        <v>909</v>
      </c>
      <c r="B36" s="129">
        <v>3.09</v>
      </c>
      <c r="C36" s="129">
        <v>3.55</v>
      </c>
      <c r="E36" s="130"/>
      <c r="F36" s="130"/>
      <c r="G36" s="130"/>
    </row>
    <row r="37" spans="1:7" x14ac:dyDescent="0.25">
      <c r="A37" s="128" t="s">
        <v>910</v>
      </c>
      <c r="B37" s="129">
        <v>3.1</v>
      </c>
      <c r="C37" s="129">
        <v>3.56</v>
      </c>
      <c r="E37" s="130"/>
      <c r="F37" s="130"/>
      <c r="G37" s="130"/>
    </row>
    <row r="38" spans="1:7" x14ac:dyDescent="0.25">
      <c r="A38" s="128" t="s">
        <v>911</v>
      </c>
      <c r="B38" s="129">
        <v>3.12</v>
      </c>
      <c r="C38" s="129">
        <v>3.58</v>
      </c>
      <c r="E38" s="130"/>
      <c r="F38" s="130"/>
      <c r="G38" s="130"/>
    </row>
    <row r="39" spans="1:7" x14ac:dyDescent="0.25">
      <c r="A39" s="128" t="s">
        <v>912</v>
      </c>
      <c r="B39" s="129">
        <v>3.13</v>
      </c>
      <c r="C39" s="129">
        <v>3.59</v>
      </c>
      <c r="E39" s="130"/>
      <c r="F39" s="130"/>
      <c r="G39" s="130"/>
    </row>
    <row r="40" spans="1:7" x14ac:dyDescent="0.25">
      <c r="A40" s="128" t="s">
        <v>913</v>
      </c>
      <c r="B40" s="129">
        <v>3.15</v>
      </c>
      <c r="C40" s="129">
        <v>3.61</v>
      </c>
      <c r="E40" s="130"/>
      <c r="F40" s="130"/>
      <c r="G40" s="130"/>
    </row>
    <row r="41" spans="1:7" x14ac:dyDescent="0.25">
      <c r="A41" s="128" t="s">
        <v>914</v>
      </c>
      <c r="B41" s="129">
        <v>3.17</v>
      </c>
      <c r="C41" s="129">
        <v>3.62</v>
      </c>
      <c r="E41" s="130"/>
      <c r="F41" s="130"/>
      <c r="G41" s="130"/>
    </row>
    <row r="42" spans="1:7" x14ac:dyDescent="0.25">
      <c r="A42" s="128" t="s">
        <v>915</v>
      </c>
      <c r="B42" s="129">
        <v>3.18</v>
      </c>
      <c r="C42" s="129">
        <v>3.64</v>
      </c>
      <c r="E42" s="130"/>
      <c r="F42" s="130"/>
      <c r="G42" s="130"/>
    </row>
    <row r="43" spans="1:7" x14ac:dyDescent="0.25">
      <c r="A43" s="128" t="s">
        <v>916</v>
      </c>
      <c r="B43" s="129">
        <v>3.2</v>
      </c>
      <c r="C43" s="129">
        <v>3.66</v>
      </c>
      <c r="E43" s="130"/>
      <c r="F43" s="130"/>
      <c r="G43" s="130"/>
    </row>
    <row r="44" spans="1:7" x14ac:dyDescent="0.25">
      <c r="A44" s="128" t="s">
        <v>917</v>
      </c>
      <c r="B44" s="129">
        <v>3.22</v>
      </c>
      <c r="C44" s="129">
        <v>3.67</v>
      </c>
      <c r="E44" s="130"/>
      <c r="F44" s="130"/>
      <c r="G44" s="130"/>
    </row>
    <row r="45" spans="1:7" x14ac:dyDescent="0.25">
      <c r="A45" s="128" t="s">
        <v>918</v>
      </c>
      <c r="B45" s="129">
        <v>3.23</v>
      </c>
      <c r="C45" s="129">
        <v>3.69</v>
      </c>
      <c r="E45" s="130"/>
      <c r="F45" s="130"/>
      <c r="G45" s="130"/>
    </row>
    <row r="46" spans="1:7" x14ac:dyDescent="0.25">
      <c r="A46" s="128" t="s">
        <v>919</v>
      </c>
      <c r="B46" s="129">
        <v>3.25</v>
      </c>
      <c r="C46" s="129">
        <v>3.71</v>
      </c>
      <c r="E46" s="130"/>
      <c r="F46" s="130"/>
      <c r="G46" s="130"/>
    </row>
    <row r="47" spans="1:7" x14ac:dyDescent="0.25">
      <c r="A47" s="128" t="s">
        <v>920</v>
      </c>
      <c r="B47" s="129">
        <v>3.27</v>
      </c>
      <c r="C47" s="129">
        <v>3.73</v>
      </c>
      <c r="E47" s="130"/>
      <c r="F47" s="130"/>
      <c r="G47" s="130"/>
    </row>
    <row r="48" spans="1:7" x14ac:dyDescent="0.25">
      <c r="A48" s="128" t="s">
        <v>921</v>
      </c>
      <c r="B48" s="129">
        <v>3.29</v>
      </c>
      <c r="C48" s="129">
        <v>3.75</v>
      </c>
      <c r="E48" s="130"/>
      <c r="F48" s="130"/>
      <c r="G48" s="130"/>
    </row>
    <row r="49" spans="1:7" x14ac:dyDescent="0.25">
      <c r="A49" s="128" t="s">
        <v>922</v>
      </c>
      <c r="B49" s="129">
        <v>3.31</v>
      </c>
      <c r="C49" s="129">
        <v>3.76</v>
      </c>
      <c r="E49" s="130"/>
      <c r="F49" s="130"/>
      <c r="G49" s="130"/>
    </row>
    <row r="50" spans="1:7" x14ac:dyDescent="0.25">
      <c r="A50" s="128" t="s">
        <v>923</v>
      </c>
      <c r="B50" s="129">
        <v>3.33</v>
      </c>
      <c r="C50" s="129">
        <v>3.78</v>
      </c>
      <c r="E50" s="130"/>
      <c r="F50" s="130"/>
      <c r="G50" s="130"/>
    </row>
    <row r="51" spans="1:7" x14ac:dyDescent="0.25">
      <c r="A51" s="128" t="s">
        <v>924</v>
      </c>
      <c r="B51" s="129">
        <v>3.35</v>
      </c>
      <c r="C51" s="129">
        <v>3.8</v>
      </c>
      <c r="E51" s="130"/>
      <c r="F51" s="130"/>
      <c r="G51" s="130"/>
    </row>
    <row r="52" spans="1:7" x14ac:dyDescent="0.25">
      <c r="A52" s="128" t="s">
        <v>925</v>
      </c>
      <c r="B52" s="129">
        <v>3.37</v>
      </c>
      <c r="C52" s="129">
        <v>3.82</v>
      </c>
      <c r="E52" s="130"/>
      <c r="F52" s="130"/>
      <c r="G52" s="130"/>
    </row>
    <row r="53" spans="1:7" x14ac:dyDescent="0.25">
      <c r="A53" s="128" t="s">
        <v>926</v>
      </c>
      <c r="B53" s="129">
        <v>3.39</v>
      </c>
      <c r="C53" s="129">
        <v>3.85</v>
      </c>
      <c r="E53" s="130"/>
      <c r="F53" s="130"/>
      <c r="G53" s="130"/>
    </row>
    <row r="54" spans="1:7" x14ac:dyDescent="0.25">
      <c r="A54" s="128" t="s">
        <v>927</v>
      </c>
      <c r="B54" s="129">
        <v>3.41</v>
      </c>
      <c r="C54" s="129">
        <v>3.87</v>
      </c>
      <c r="E54" s="130"/>
      <c r="F54" s="130"/>
      <c r="G54" s="130"/>
    </row>
    <row r="55" spans="1:7" x14ac:dyDescent="0.25">
      <c r="A55" s="128" t="s">
        <v>928</v>
      </c>
      <c r="B55" s="129">
        <v>3.44</v>
      </c>
      <c r="C55" s="129">
        <v>3.89</v>
      </c>
      <c r="E55" s="130"/>
      <c r="F55" s="130"/>
      <c r="G55" s="130"/>
    </row>
    <row r="56" spans="1:7" x14ac:dyDescent="0.25">
      <c r="A56" s="128" t="s">
        <v>929</v>
      </c>
      <c r="B56" s="129">
        <v>3.46</v>
      </c>
      <c r="C56" s="129">
        <v>3.91</v>
      </c>
      <c r="E56" s="130"/>
      <c r="F56" s="130"/>
      <c r="G56" s="130"/>
    </row>
    <row r="57" spans="1:7" x14ac:dyDescent="0.25">
      <c r="A57" s="128" t="s">
        <v>930</v>
      </c>
      <c r="B57" s="129">
        <v>3.48</v>
      </c>
      <c r="C57" s="129">
        <v>3.94</v>
      </c>
    </row>
    <row r="58" spans="1:7" x14ac:dyDescent="0.25">
      <c r="A58" s="128" t="s">
        <v>931</v>
      </c>
      <c r="B58" s="129">
        <v>3.51</v>
      </c>
      <c r="C58" s="129">
        <v>3.96</v>
      </c>
    </row>
    <row r="59" spans="1:7" x14ac:dyDescent="0.25">
      <c r="A59" s="128" t="s">
        <v>932</v>
      </c>
      <c r="B59" s="129">
        <v>3.53</v>
      </c>
      <c r="C59" s="129">
        <v>3.99</v>
      </c>
    </row>
    <row r="60" spans="1:7" x14ac:dyDescent="0.25">
      <c r="A60" s="128" t="s">
        <v>933</v>
      </c>
      <c r="B60" s="129">
        <v>3.55</v>
      </c>
      <c r="C60" s="129">
        <v>4.01</v>
      </c>
    </row>
    <row r="61" spans="1:7" x14ac:dyDescent="0.25">
      <c r="A61" s="128" t="s">
        <v>934</v>
      </c>
      <c r="B61" s="129">
        <v>3.58</v>
      </c>
      <c r="C61" s="129">
        <v>4.04</v>
      </c>
    </row>
    <row r="62" spans="1:7" x14ac:dyDescent="0.25">
      <c r="A62" s="128" t="s">
        <v>935</v>
      </c>
      <c r="B62" s="129">
        <v>3.61</v>
      </c>
      <c r="C62" s="129">
        <v>4.07</v>
      </c>
    </row>
    <row r="63" spans="1:7" x14ac:dyDescent="0.25">
      <c r="A63" s="128" t="s">
        <v>936</v>
      </c>
      <c r="B63" s="129">
        <v>3.63</v>
      </c>
      <c r="C63" s="129">
        <v>4.09</v>
      </c>
    </row>
    <row r="64" spans="1:7" x14ac:dyDescent="0.25">
      <c r="A64" s="128" t="s">
        <v>937</v>
      </c>
      <c r="B64" s="129">
        <v>3.66</v>
      </c>
      <c r="C64" s="129">
        <v>4.12</v>
      </c>
    </row>
    <row r="65" spans="1:3" x14ac:dyDescent="0.25">
      <c r="A65" s="128" t="s">
        <v>938</v>
      </c>
      <c r="B65" s="129">
        <v>3.69</v>
      </c>
      <c r="C65" s="129">
        <v>4.1500000000000004</v>
      </c>
    </row>
    <row r="66" spans="1:3" x14ac:dyDescent="0.25">
      <c r="A66" s="128" t="s">
        <v>939</v>
      </c>
      <c r="B66" s="129">
        <v>3.72</v>
      </c>
      <c r="C66" s="129">
        <v>4.18</v>
      </c>
    </row>
    <row r="67" spans="1:3" x14ac:dyDescent="0.25">
      <c r="A67" s="128" t="s">
        <v>940</v>
      </c>
      <c r="B67" s="129">
        <v>3.75</v>
      </c>
      <c r="C67" s="129">
        <v>4.22</v>
      </c>
    </row>
    <row r="68" spans="1:3" x14ac:dyDescent="0.25">
      <c r="A68" s="128" t="s">
        <v>941</v>
      </c>
      <c r="B68" s="129">
        <v>3.78</v>
      </c>
      <c r="C68" s="129">
        <v>4.25</v>
      </c>
    </row>
    <row r="69" spans="1:3" x14ac:dyDescent="0.25">
      <c r="A69" s="128" t="s">
        <v>942</v>
      </c>
      <c r="B69" s="129">
        <v>3.82</v>
      </c>
      <c r="C69" s="129">
        <v>4.28</v>
      </c>
    </row>
    <row r="70" spans="1:3" x14ac:dyDescent="0.25">
      <c r="A70" s="128" t="s">
        <v>943</v>
      </c>
      <c r="B70" s="129">
        <v>3.85</v>
      </c>
      <c r="C70" s="129">
        <v>4.32</v>
      </c>
    </row>
    <row r="71" spans="1:3" x14ac:dyDescent="0.25">
      <c r="A71" s="128" t="s">
        <v>944</v>
      </c>
      <c r="B71" s="129">
        <v>3.88</v>
      </c>
      <c r="C71" s="129">
        <v>4.3499999999999996</v>
      </c>
    </row>
    <row r="72" spans="1:3" x14ac:dyDescent="0.25">
      <c r="A72" s="128" t="s">
        <v>945</v>
      </c>
      <c r="B72" s="129">
        <v>3.92</v>
      </c>
      <c r="C72" s="129">
        <v>4.3899999999999997</v>
      </c>
    </row>
    <row r="73" spans="1:3" x14ac:dyDescent="0.25">
      <c r="A73" s="128" t="s">
        <v>946</v>
      </c>
      <c r="B73" s="129">
        <v>3.95</v>
      </c>
      <c r="C73" s="129">
        <v>4.43</v>
      </c>
    </row>
    <row r="74" spans="1:3" x14ac:dyDescent="0.25">
      <c r="A74" s="128" t="s">
        <v>947</v>
      </c>
      <c r="B74" s="129">
        <v>3.99</v>
      </c>
      <c r="C74" s="129">
        <v>4.47</v>
      </c>
    </row>
    <row r="75" spans="1:3" x14ac:dyDescent="0.25">
      <c r="A75" s="128" t="s">
        <v>948</v>
      </c>
      <c r="B75" s="129">
        <v>4.03</v>
      </c>
      <c r="C75" s="129">
        <v>4.51</v>
      </c>
    </row>
    <row r="76" spans="1:3" x14ac:dyDescent="0.25">
      <c r="A76" s="128" t="s">
        <v>949</v>
      </c>
      <c r="B76" s="129">
        <v>4.07</v>
      </c>
      <c r="C76" s="129">
        <v>4.5599999999999996</v>
      </c>
    </row>
    <row r="77" spans="1:3" x14ac:dyDescent="0.25">
      <c r="A77" s="128" t="s">
        <v>860</v>
      </c>
      <c r="B77" s="129">
        <v>4.1100000000000003</v>
      </c>
      <c r="C77" s="129">
        <v>4.5999999999999996</v>
      </c>
    </row>
    <row r="78" spans="1:3" x14ac:dyDescent="0.25">
      <c r="A78" s="128" t="s">
        <v>861</v>
      </c>
      <c r="B78" s="129">
        <v>4.1500000000000004</v>
      </c>
      <c r="C78" s="129">
        <v>4.6500000000000004</v>
      </c>
    </row>
    <row r="79" spans="1:3" x14ac:dyDescent="0.25">
      <c r="A79" s="128" t="s">
        <v>862</v>
      </c>
      <c r="B79" s="129">
        <v>4.2</v>
      </c>
      <c r="C79" s="129">
        <v>4.7</v>
      </c>
    </row>
    <row r="80" spans="1:3" x14ac:dyDescent="0.25">
      <c r="A80" s="128" t="s">
        <v>863</v>
      </c>
      <c r="B80" s="129">
        <v>4.24</v>
      </c>
      <c r="C80" s="129">
        <v>4.75</v>
      </c>
    </row>
    <row r="81" spans="1:3" x14ac:dyDescent="0.25">
      <c r="A81" s="128" t="s">
        <v>864</v>
      </c>
      <c r="B81" s="129">
        <v>4.29</v>
      </c>
      <c r="C81" s="129">
        <v>4.8</v>
      </c>
    </row>
    <row r="82" spans="1:3" x14ac:dyDescent="0.25">
      <c r="A82" s="128" t="s">
        <v>865</v>
      </c>
      <c r="B82" s="129">
        <v>4.34</v>
      </c>
      <c r="C82" s="129">
        <v>4.8499999999999996</v>
      </c>
    </row>
    <row r="83" spans="1:3" x14ac:dyDescent="0.25">
      <c r="A83" s="128" t="s">
        <v>866</v>
      </c>
      <c r="B83" s="129">
        <v>4.38</v>
      </c>
      <c r="C83" s="129">
        <v>4.91</v>
      </c>
    </row>
    <row r="84" spans="1:3" x14ac:dyDescent="0.25">
      <c r="A84" s="128" t="s">
        <v>867</v>
      </c>
      <c r="B84" s="129">
        <v>4.4400000000000004</v>
      </c>
      <c r="C84" s="129">
        <v>4.97</v>
      </c>
    </row>
    <row r="85" spans="1:3" x14ac:dyDescent="0.25">
      <c r="A85" s="128" t="s">
        <v>868</v>
      </c>
      <c r="B85" s="129">
        <v>4.49</v>
      </c>
      <c r="C85" s="129">
        <v>5.03</v>
      </c>
    </row>
    <row r="86" spans="1:3" x14ac:dyDescent="0.25">
      <c r="A86" s="128" t="s">
        <v>869</v>
      </c>
      <c r="B86" s="129">
        <v>4.54</v>
      </c>
      <c r="C86" s="129">
        <v>5.09</v>
      </c>
    </row>
    <row r="87" spans="1:3" x14ac:dyDescent="0.25">
      <c r="A87" s="128" t="s">
        <v>870</v>
      </c>
      <c r="B87" s="129">
        <v>4.5999999999999996</v>
      </c>
      <c r="C87" s="129">
        <v>5.15</v>
      </c>
    </row>
    <row r="88" spans="1:3" x14ac:dyDescent="0.25">
      <c r="A88" s="128" t="s">
        <v>871</v>
      </c>
      <c r="B88" s="129">
        <v>4.66</v>
      </c>
      <c r="C88" s="129">
        <v>5.22</v>
      </c>
    </row>
    <row r="89" spans="1:3" x14ac:dyDescent="0.25">
      <c r="A89" s="128" t="s">
        <v>872</v>
      </c>
      <c r="B89" s="129">
        <v>4.71</v>
      </c>
      <c r="C89" s="129">
        <v>5.29</v>
      </c>
    </row>
    <row r="90" spans="1:3" x14ac:dyDescent="0.25">
      <c r="A90" s="128" t="s">
        <v>873</v>
      </c>
      <c r="B90" s="129">
        <v>4.78</v>
      </c>
      <c r="C90" s="129">
        <v>5.36</v>
      </c>
    </row>
    <row r="91" spans="1:3" x14ac:dyDescent="0.25">
      <c r="A91" s="128" t="s">
        <v>874</v>
      </c>
      <c r="B91" s="129">
        <v>4.84</v>
      </c>
      <c r="C91" s="129">
        <v>5.43</v>
      </c>
    </row>
    <row r="92" spans="1:3" x14ac:dyDescent="0.25">
      <c r="A92" s="128" t="s">
        <v>875</v>
      </c>
      <c r="B92" s="129">
        <v>4.91</v>
      </c>
      <c r="C92" s="129">
        <v>5.51</v>
      </c>
    </row>
    <row r="93" spans="1:3" x14ac:dyDescent="0.25">
      <c r="A93" s="128" t="s">
        <v>876</v>
      </c>
      <c r="B93" s="129">
        <v>4.97</v>
      </c>
      <c r="C93" s="129">
        <v>5.59</v>
      </c>
    </row>
    <row r="94" spans="1:3" x14ac:dyDescent="0.25">
      <c r="A94" s="128" t="s">
        <v>877</v>
      </c>
      <c r="B94" s="129">
        <v>5.04</v>
      </c>
      <c r="C94" s="129">
        <v>5.67</v>
      </c>
    </row>
    <row r="95" spans="1:3" x14ac:dyDescent="0.25">
      <c r="A95" s="128" t="s">
        <v>878</v>
      </c>
      <c r="B95" s="129">
        <v>5.12</v>
      </c>
      <c r="C95" s="129">
        <v>5.76</v>
      </c>
    </row>
    <row r="96" spans="1:3" x14ac:dyDescent="0.25">
      <c r="A96" s="128" t="s">
        <v>879</v>
      </c>
      <c r="B96" s="129">
        <v>5.19</v>
      </c>
      <c r="C96" s="129">
        <v>5.85</v>
      </c>
    </row>
    <row r="97" spans="1:3" x14ac:dyDescent="0.25">
      <c r="A97" s="128" t="s">
        <v>880</v>
      </c>
      <c r="B97" s="129">
        <v>5.28</v>
      </c>
      <c r="C97" s="129">
        <v>5.95</v>
      </c>
    </row>
    <row r="98" spans="1:3" x14ac:dyDescent="0.25">
      <c r="A98" s="128" t="s">
        <v>881</v>
      </c>
      <c r="B98" s="129">
        <v>5.37</v>
      </c>
      <c r="C98" s="129">
        <v>6.07</v>
      </c>
    </row>
    <row r="99" spans="1:3" x14ac:dyDescent="0.25">
      <c r="A99" s="128" t="s">
        <v>882</v>
      </c>
      <c r="B99" s="129">
        <v>5.48</v>
      </c>
      <c r="C99" s="129">
        <v>6.2</v>
      </c>
    </row>
    <row r="100" spans="1:3" x14ac:dyDescent="0.25">
      <c r="A100" s="128" t="s">
        <v>883</v>
      </c>
      <c r="B100" s="129">
        <v>5.58</v>
      </c>
      <c r="C100" s="129">
        <v>6.33</v>
      </c>
    </row>
    <row r="101" spans="1:3" x14ac:dyDescent="0.25">
      <c r="A101" s="128" t="s">
        <v>884</v>
      </c>
      <c r="B101" s="129">
        <v>5.7</v>
      </c>
      <c r="C101" s="129">
        <v>6.46</v>
      </c>
    </row>
    <row r="102" spans="1:3" x14ac:dyDescent="0.25">
      <c r="A102" s="128" t="s">
        <v>885</v>
      </c>
      <c r="B102" s="129">
        <v>5.81</v>
      </c>
      <c r="C102" s="129">
        <v>6.61</v>
      </c>
    </row>
    <row r="103" spans="1:3" x14ac:dyDescent="0.25">
      <c r="A103" s="128" t="s">
        <v>886</v>
      </c>
      <c r="B103" s="129">
        <v>5.93</v>
      </c>
      <c r="C103" s="129">
        <v>6.76</v>
      </c>
    </row>
    <row r="104" spans="1:3" x14ac:dyDescent="0.25">
      <c r="A104" s="128" t="s">
        <v>887</v>
      </c>
      <c r="B104" s="129">
        <v>6.06</v>
      </c>
      <c r="C104" s="129">
        <v>6.91</v>
      </c>
    </row>
    <row r="105" spans="1:3" x14ac:dyDescent="0.25">
      <c r="A105" s="128" t="s">
        <v>888</v>
      </c>
      <c r="B105" s="129">
        <v>6.19</v>
      </c>
      <c r="C105" s="129">
        <v>7.08</v>
      </c>
    </row>
    <row r="106" spans="1:3" x14ac:dyDescent="0.25">
      <c r="A106" s="128" t="s">
        <v>889</v>
      </c>
      <c r="B106" s="129">
        <v>6.33</v>
      </c>
      <c r="C106" s="129">
        <v>7.25</v>
      </c>
    </row>
    <row r="107" spans="1:3" x14ac:dyDescent="0.25">
      <c r="A107" s="128" t="s">
        <v>890</v>
      </c>
      <c r="B107" s="129">
        <v>6.47</v>
      </c>
      <c r="C107" s="129">
        <v>7.43</v>
      </c>
    </row>
    <row r="108" spans="1:3" x14ac:dyDescent="0.25">
      <c r="A108" s="128" t="s">
        <v>891</v>
      </c>
      <c r="B108" s="129">
        <v>6.62</v>
      </c>
      <c r="C108" s="129">
        <v>7.62</v>
      </c>
    </row>
    <row r="109" spans="1:3" x14ac:dyDescent="0.25">
      <c r="A109" s="128" t="s">
        <v>892</v>
      </c>
      <c r="B109" s="129">
        <v>6.78</v>
      </c>
      <c r="C109" s="129">
        <v>7.82</v>
      </c>
    </row>
    <row r="110" spans="1:3" x14ac:dyDescent="0.25">
      <c r="A110" s="128" t="s">
        <v>893</v>
      </c>
      <c r="B110" s="129">
        <v>6.94</v>
      </c>
      <c r="C110" s="129">
        <v>8.0299999999999994</v>
      </c>
    </row>
    <row r="111" spans="1:3" x14ac:dyDescent="0.25">
      <c r="A111" s="128" t="s">
        <v>894</v>
      </c>
      <c r="B111" s="129">
        <v>7.11</v>
      </c>
      <c r="C111" s="129">
        <v>8.24</v>
      </c>
    </row>
    <row r="112" spans="1:3" x14ac:dyDescent="0.25">
      <c r="A112" s="128" t="s">
        <v>895</v>
      </c>
      <c r="B112" s="129">
        <v>7.28</v>
      </c>
      <c r="C112" s="129">
        <v>8.4700000000000006</v>
      </c>
    </row>
    <row r="113" spans="1:3" x14ac:dyDescent="0.25">
      <c r="A113" s="128" t="s">
        <v>896</v>
      </c>
      <c r="B113" s="129">
        <v>7.47</v>
      </c>
      <c r="C113" s="129">
        <v>8.6999999999999993</v>
      </c>
    </row>
    <row r="114" spans="1:3" x14ac:dyDescent="0.25">
      <c r="A114" s="128" t="s">
        <v>897</v>
      </c>
      <c r="B114" s="129">
        <v>7.65</v>
      </c>
      <c r="C114" s="129">
        <v>8.94</v>
      </c>
    </row>
    <row r="115" spans="1:3" x14ac:dyDescent="0.25">
      <c r="A115" s="128" t="s">
        <v>898</v>
      </c>
      <c r="B115" s="129">
        <v>7.85</v>
      </c>
      <c r="C115" s="129">
        <v>9.1999999999999993</v>
      </c>
    </row>
    <row r="116" spans="1:3" x14ac:dyDescent="0.25">
      <c r="A116" s="128" t="s">
        <v>899</v>
      </c>
      <c r="B116" s="129">
        <v>8.0500000000000007</v>
      </c>
      <c r="C116" s="129">
        <v>9.4600000000000009</v>
      </c>
    </row>
  </sheetData>
  <sheetProtection algorithmName="SHA-512" hashValue="WV0NymDwO8ycmWWQkjKN89uCq8yJCqfcddulNW+gpnR/CoA+R8Fr0WRoVVTJqir7cNE9vtl2/lHCE3Ybtejn+Q==" saltValue="eA/QQUbnuVRgK28q2CW9rw==" spinCount="100000" sheet="1" objects="1" scenarios="1"/>
  <conditionalFormatting sqref="A6 A27:A76">
    <cfRule type="expression" dxfId="487" priority="71" stopIfTrue="1">
      <formula>MOD(ROW(),2)=0</formula>
    </cfRule>
    <cfRule type="expression" dxfId="486" priority="72" stopIfTrue="1">
      <formula>MOD(ROW(),2)&lt;&gt;0</formula>
    </cfRule>
  </conditionalFormatting>
  <conditionalFormatting sqref="B6:C7 B16:C16 C15 B9:C14 C8 C17:C21 B27:C116">
    <cfRule type="expression" dxfId="485" priority="73" stopIfTrue="1">
      <formula>MOD(ROW(),2)=0</formula>
    </cfRule>
    <cfRule type="expression" dxfId="484" priority="74" stopIfTrue="1">
      <formula>MOD(ROW(),2)&lt;&gt;0</formula>
    </cfRule>
  </conditionalFormatting>
  <conditionalFormatting sqref="D6:D21">
    <cfRule type="expression" dxfId="483" priority="69" stopIfTrue="1">
      <formula>MOD(ROW(),2)=0</formula>
    </cfRule>
    <cfRule type="expression" dxfId="482" priority="70" stopIfTrue="1">
      <formula>MOD(ROW(),2)&lt;&gt;0</formula>
    </cfRule>
  </conditionalFormatting>
  <conditionalFormatting sqref="B15">
    <cfRule type="expression" dxfId="481" priority="45" stopIfTrue="1">
      <formula>MOD(ROW(),2)=0</formula>
    </cfRule>
    <cfRule type="expression" dxfId="480" priority="46" stopIfTrue="1">
      <formula>MOD(ROW(),2)&lt;&gt;0</formula>
    </cfRule>
  </conditionalFormatting>
  <conditionalFormatting sqref="B8">
    <cfRule type="expression" dxfId="479" priority="43" stopIfTrue="1">
      <formula>MOD(ROW(),2)=0</formula>
    </cfRule>
    <cfRule type="expression" dxfId="478" priority="44" stopIfTrue="1">
      <formula>MOD(ROW(),2)&lt;&gt;0</formula>
    </cfRule>
  </conditionalFormatting>
  <conditionalFormatting sqref="A7:A21">
    <cfRule type="expression" dxfId="477" priority="41" stopIfTrue="1">
      <formula>MOD(ROW(),2)=0</formula>
    </cfRule>
    <cfRule type="expression" dxfId="476" priority="42" stopIfTrue="1">
      <formula>MOD(ROW(),2)&lt;&gt;0</formula>
    </cfRule>
  </conditionalFormatting>
  <conditionalFormatting sqref="B17">
    <cfRule type="expression" dxfId="475" priority="33" stopIfTrue="1">
      <formula>MOD(ROW(),2)=0</formula>
    </cfRule>
    <cfRule type="expression" dxfId="474" priority="34" stopIfTrue="1">
      <formula>MOD(ROW(),2)&lt;&gt;0</formula>
    </cfRule>
  </conditionalFormatting>
  <conditionalFormatting sqref="A26">
    <cfRule type="expression" dxfId="473" priority="23" stopIfTrue="1">
      <formula>MOD(ROW(),2)=0</formula>
    </cfRule>
    <cfRule type="expression" dxfId="472" priority="24" stopIfTrue="1">
      <formula>MOD(ROW(),2)&lt;&gt;0</formula>
    </cfRule>
  </conditionalFormatting>
  <conditionalFormatting sqref="B26:C26">
    <cfRule type="expression" dxfId="471" priority="25" stopIfTrue="1">
      <formula>MOD(ROW(),2)=0</formula>
    </cfRule>
    <cfRule type="expression" dxfId="470" priority="26" stopIfTrue="1">
      <formula>MOD(ROW(),2)&lt;&gt;0</formula>
    </cfRule>
  </conditionalFormatting>
  <conditionalFormatting sqref="B18:B21">
    <cfRule type="expression" dxfId="469" priority="3" stopIfTrue="1">
      <formula>MOD(ROW(),2)=0</formula>
    </cfRule>
    <cfRule type="expression" dxfId="468" priority="4" stopIfTrue="1">
      <formula>MOD(ROW(),2)&lt;&gt;0</formula>
    </cfRule>
  </conditionalFormatting>
  <conditionalFormatting sqref="A77:A116">
    <cfRule type="expression" dxfId="467" priority="1" stopIfTrue="1">
      <formula>MOD(ROW(),2)=0</formula>
    </cfRule>
    <cfRule type="expression" dxfId="466" priority="2" stopIfTrue="1">
      <formula>MOD(ROW(),2)&lt;&gt;0</formula>
    </cfRule>
  </conditionalFormatting>
  <hyperlinks>
    <hyperlink ref="B24" location="Assumptions!A1" display="Assumptions" xr:uid="{F4102D93-2A15-4666-8091-35FF4239C8B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6"/>
  <dimension ref="A1:I79"/>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Scheme pays AA - x-603</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81" t="s">
        <v>275</v>
      </c>
      <c r="B7" s="80" t="s">
        <v>48</v>
      </c>
      <c r="C7" s="80"/>
      <c r="D7" s="80"/>
      <c r="E7" s="80"/>
    </row>
    <row r="8" spans="1:9" x14ac:dyDescent="0.25">
      <c r="A8" s="81" t="s">
        <v>49</v>
      </c>
      <c r="B8" s="80" t="s">
        <v>634</v>
      </c>
      <c r="C8" s="80"/>
      <c r="D8" s="80"/>
      <c r="E8" s="80"/>
    </row>
    <row r="9" spans="1:9" x14ac:dyDescent="0.25">
      <c r="A9" s="81" t="s">
        <v>16</v>
      </c>
      <c r="B9" s="80" t="s">
        <v>635</v>
      </c>
      <c r="C9" s="80"/>
      <c r="D9" s="80"/>
      <c r="E9" s="80"/>
    </row>
    <row r="10" spans="1:9" x14ac:dyDescent="0.25">
      <c r="A10" s="81" t="s">
        <v>2</v>
      </c>
      <c r="B10" s="80" t="s">
        <v>636</v>
      </c>
      <c r="C10" s="80"/>
      <c r="D10" s="80"/>
      <c r="E10" s="80"/>
    </row>
    <row r="11" spans="1:9" x14ac:dyDescent="0.25">
      <c r="A11" s="81" t="s">
        <v>22</v>
      </c>
      <c r="B11" s="80" t="s">
        <v>355</v>
      </c>
      <c r="C11" s="80"/>
      <c r="D11" s="80"/>
      <c r="E11" s="80"/>
    </row>
    <row r="12" spans="1:9" x14ac:dyDescent="0.25">
      <c r="A12" s="81" t="s">
        <v>262</v>
      </c>
      <c r="B12" s="80" t="s">
        <v>287</v>
      </c>
      <c r="C12" s="80"/>
      <c r="D12" s="80"/>
      <c r="E12" s="80"/>
    </row>
    <row r="13" spans="1:9" x14ac:dyDescent="0.25">
      <c r="A13" s="81" t="s">
        <v>52</v>
      </c>
      <c r="B13" s="80">
        <v>0</v>
      </c>
      <c r="C13" s="80"/>
      <c r="D13" s="80"/>
      <c r="E13" s="80"/>
    </row>
    <row r="14" spans="1:9" x14ac:dyDescent="0.25">
      <c r="A14" s="81" t="s">
        <v>17</v>
      </c>
      <c r="B14" s="80">
        <v>603</v>
      </c>
      <c r="C14" s="80"/>
      <c r="D14" s="80"/>
      <c r="E14" s="80"/>
    </row>
    <row r="15" spans="1:9" x14ac:dyDescent="0.25">
      <c r="A15" s="81" t="s">
        <v>53</v>
      </c>
      <c r="B15" s="80" t="s">
        <v>637</v>
      </c>
      <c r="C15" s="80"/>
      <c r="D15" s="80"/>
      <c r="E15" s="80"/>
    </row>
    <row r="16" spans="1:9" x14ac:dyDescent="0.25">
      <c r="A16" s="81" t="s">
        <v>54</v>
      </c>
      <c r="B16" s="80" t="s">
        <v>638</v>
      </c>
      <c r="C16" s="80"/>
      <c r="D16" s="80"/>
      <c r="E16" s="80"/>
    </row>
    <row r="17" spans="1:5" x14ac:dyDescent="0.25">
      <c r="A17" s="81" t="s">
        <v>431</v>
      </c>
      <c r="B17" s="80"/>
      <c r="C17" s="80"/>
      <c r="D17" s="80"/>
      <c r="E17" s="80"/>
    </row>
    <row r="18" spans="1:5" x14ac:dyDescent="0.25">
      <c r="A18" s="81" t="s">
        <v>18</v>
      </c>
      <c r="B18" s="76">
        <v>45134</v>
      </c>
      <c r="C18" s="80"/>
      <c r="D18" s="80"/>
      <c r="E18" s="80"/>
    </row>
    <row r="19" spans="1:5" x14ac:dyDescent="0.25">
      <c r="A19" s="81" t="s">
        <v>19</v>
      </c>
      <c r="B19" s="76">
        <v>45135</v>
      </c>
      <c r="C19" s="80"/>
      <c r="D19" s="80"/>
      <c r="E19" s="80"/>
    </row>
    <row r="20" spans="1:5" x14ac:dyDescent="0.25">
      <c r="A20" s="81" t="s">
        <v>260</v>
      </c>
      <c r="B20" s="75" t="s">
        <v>276</v>
      </c>
      <c r="C20" s="80"/>
      <c r="D20" s="80"/>
      <c r="E20" s="80"/>
    </row>
    <row r="21" spans="1:5" x14ac:dyDescent="0.25">
      <c r="A21" s="81" t="s">
        <v>851</v>
      </c>
      <c r="B21" s="75"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26" x14ac:dyDescent="0.25">
      <c r="A26" s="96" t="s">
        <v>284</v>
      </c>
      <c r="B26" s="96" t="s">
        <v>639</v>
      </c>
      <c r="C26" s="96" t="s">
        <v>640</v>
      </c>
      <c r="D26" s="96" t="s">
        <v>641</v>
      </c>
      <c r="E26" s="96" t="s">
        <v>642</v>
      </c>
    </row>
    <row r="27" spans="1:5" x14ac:dyDescent="0.25">
      <c r="A27" s="97">
        <v>16</v>
      </c>
      <c r="B27" s="98">
        <v>9.2100000000000009</v>
      </c>
      <c r="C27" s="98">
        <v>8.8000000000000007</v>
      </c>
      <c r="D27" s="98">
        <v>8.39</v>
      </c>
      <c r="E27" s="98">
        <v>8</v>
      </c>
    </row>
    <row r="28" spans="1:5" x14ac:dyDescent="0.25">
      <c r="A28" s="97">
        <v>17</v>
      </c>
      <c r="B28" s="98">
        <v>9.35</v>
      </c>
      <c r="C28" s="98">
        <v>8.93</v>
      </c>
      <c r="D28" s="98">
        <v>8.51</v>
      </c>
      <c r="E28" s="98">
        <v>8.11</v>
      </c>
    </row>
    <row r="29" spans="1:5" x14ac:dyDescent="0.25">
      <c r="A29" s="97">
        <v>18</v>
      </c>
      <c r="B29" s="98">
        <v>9.48</v>
      </c>
      <c r="C29" s="98">
        <v>9.0500000000000007</v>
      </c>
      <c r="D29" s="98">
        <v>8.6300000000000008</v>
      </c>
      <c r="E29" s="98">
        <v>8.23</v>
      </c>
    </row>
    <row r="30" spans="1:5" x14ac:dyDescent="0.25">
      <c r="A30" s="97">
        <v>19</v>
      </c>
      <c r="B30" s="98">
        <v>9.6199999999999992</v>
      </c>
      <c r="C30" s="98">
        <v>9.18</v>
      </c>
      <c r="D30" s="98">
        <v>8.76</v>
      </c>
      <c r="E30" s="98">
        <v>8.34</v>
      </c>
    </row>
    <row r="31" spans="1:5" x14ac:dyDescent="0.25">
      <c r="A31" s="97">
        <v>20</v>
      </c>
      <c r="B31" s="98">
        <v>9.76</v>
      </c>
      <c r="C31" s="98">
        <v>9.32</v>
      </c>
      <c r="D31" s="98">
        <v>8.8800000000000008</v>
      </c>
      <c r="E31" s="98">
        <v>8.4600000000000009</v>
      </c>
    </row>
    <row r="32" spans="1:5" x14ac:dyDescent="0.25">
      <c r="A32" s="97">
        <v>21</v>
      </c>
      <c r="B32" s="98">
        <v>9.9</v>
      </c>
      <c r="C32" s="98">
        <v>9.4499999999999993</v>
      </c>
      <c r="D32" s="98">
        <v>9.01</v>
      </c>
      <c r="E32" s="98">
        <v>8.58</v>
      </c>
    </row>
    <row r="33" spans="1:5" x14ac:dyDescent="0.25">
      <c r="A33" s="97">
        <v>22</v>
      </c>
      <c r="B33" s="98">
        <v>10.050000000000001</v>
      </c>
      <c r="C33" s="98">
        <v>9.59</v>
      </c>
      <c r="D33" s="98">
        <v>9.14</v>
      </c>
      <c r="E33" s="98">
        <v>8.6999999999999993</v>
      </c>
    </row>
    <row r="34" spans="1:5" x14ac:dyDescent="0.25">
      <c r="A34" s="97">
        <v>23</v>
      </c>
      <c r="B34" s="98">
        <v>10.19</v>
      </c>
      <c r="C34" s="98">
        <v>9.73</v>
      </c>
      <c r="D34" s="98">
        <v>9.27</v>
      </c>
      <c r="E34" s="98">
        <v>8.83</v>
      </c>
    </row>
    <row r="35" spans="1:5" x14ac:dyDescent="0.25">
      <c r="A35" s="97">
        <v>24</v>
      </c>
      <c r="B35" s="98">
        <v>10.34</v>
      </c>
      <c r="C35" s="98">
        <v>9.8699999999999992</v>
      </c>
      <c r="D35" s="98">
        <v>9.4</v>
      </c>
      <c r="E35" s="98">
        <v>8.9499999999999993</v>
      </c>
    </row>
    <row r="36" spans="1:5" x14ac:dyDescent="0.25">
      <c r="A36" s="97">
        <v>25</v>
      </c>
      <c r="B36" s="98">
        <v>10.49</v>
      </c>
      <c r="C36" s="98">
        <v>10.01</v>
      </c>
      <c r="D36" s="98">
        <v>9.5399999999999991</v>
      </c>
      <c r="E36" s="98">
        <v>9.08</v>
      </c>
    </row>
    <row r="37" spans="1:5" x14ac:dyDescent="0.25">
      <c r="A37" s="97">
        <v>26</v>
      </c>
      <c r="B37" s="98">
        <v>10.64</v>
      </c>
      <c r="C37" s="98">
        <v>10.15</v>
      </c>
      <c r="D37" s="98">
        <v>9.68</v>
      </c>
      <c r="E37" s="98">
        <v>9.2100000000000009</v>
      </c>
    </row>
    <row r="38" spans="1:5" x14ac:dyDescent="0.25">
      <c r="A38" s="97">
        <v>27</v>
      </c>
      <c r="B38" s="98">
        <v>10.8</v>
      </c>
      <c r="C38" s="98">
        <v>10.3</v>
      </c>
      <c r="D38" s="98">
        <v>9.81</v>
      </c>
      <c r="E38" s="98">
        <v>9.34</v>
      </c>
    </row>
    <row r="39" spans="1:5" x14ac:dyDescent="0.25">
      <c r="A39" s="97">
        <v>28</v>
      </c>
      <c r="B39" s="98">
        <v>10.95</v>
      </c>
      <c r="C39" s="98">
        <v>10.45</v>
      </c>
      <c r="D39" s="98">
        <v>9.9600000000000009</v>
      </c>
      <c r="E39" s="98">
        <v>9.4700000000000006</v>
      </c>
    </row>
    <row r="40" spans="1:5" x14ac:dyDescent="0.25">
      <c r="A40" s="97">
        <v>29</v>
      </c>
      <c r="B40" s="98">
        <v>11.11</v>
      </c>
      <c r="C40" s="98">
        <v>10.6</v>
      </c>
      <c r="D40" s="98">
        <v>10.1</v>
      </c>
      <c r="E40" s="98">
        <v>9.61</v>
      </c>
    </row>
    <row r="41" spans="1:5" x14ac:dyDescent="0.25">
      <c r="A41" s="97">
        <v>30</v>
      </c>
      <c r="B41" s="98">
        <v>11.27</v>
      </c>
      <c r="C41" s="98">
        <v>10.75</v>
      </c>
      <c r="D41" s="98">
        <v>10.24</v>
      </c>
      <c r="E41" s="98">
        <v>9.74</v>
      </c>
    </row>
    <row r="42" spans="1:5" x14ac:dyDescent="0.25">
      <c r="A42" s="97">
        <v>31</v>
      </c>
      <c r="B42" s="98">
        <v>11.44</v>
      </c>
      <c r="C42" s="98">
        <v>10.91</v>
      </c>
      <c r="D42" s="98">
        <v>10.39</v>
      </c>
      <c r="E42" s="98">
        <v>9.8800000000000008</v>
      </c>
    </row>
    <row r="43" spans="1:5" x14ac:dyDescent="0.25">
      <c r="A43" s="97">
        <v>32</v>
      </c>
      <c r="B43" s="98">
        <v>11.61</v>
      </c>
      <c r="C43" s="98">
        <v>11.07</v>
      </c>
      <c r="D43" s="98">
        <v>10.54</v>
      </c>
      <c r="E43" s="98">
        <v>10.02</v>
      </c>
    </row>
    <row r="44" spans="1:5" x14ac:dyDescent="0.25">
      <c r="A44" s="97">
        <v>33</v>
      </c>
      <c r="B44" s="98">
        <v>11.78</v>
      </c>
      <c r="C44" s="98">
        <v>11.23</v>
      </c>
      <c r="D44" s="98">
        <v>10.69</v>
      </c>
      <c r="E44" s="98">
        <v>10.17</v>
      </c>
    </row>
    <row r="45" spans="1:5" x14ac:dyDescent="0.25">
      <c r="A45" s="97">
        <v>34</v>
      </c>
      <c r="B45" s="98">
        <v>11.95</v>
      </c>
      <c r="C45" s="98">
        <v>11.39</v>
      </c>
      <c r="D45" s="98">
        <v>10.84</v>
      </c>
      <c r="E45" s="98">
        <v>10.31</v>
      </c>
    </row>
    <row r="46" spans="1:5" x14ac:dyDescent="0.25">
      <c r="A46" s="97">
        <v>35</v>
      </c>
      <c r="B46" s="98">
        <v>12.12</v>
      </c>
      <c r="C46" s="98">
        <v>11.56</v>
      </c>
      <c r="D46" s="98">
        <v>11</v>
      </c>
      <c r="E46" s="98">
        <v>10.46</v>
      </c>
    </row>
    <row r="47" spans="1:5" x14ac:dyDescent="0.25">
      <c r="A47" s="97">
        <v>36</v>
      </c>
      <c r="B47" s="98">
        <v>12.3</v>
      </c>
      <c r="C47" s="98">
        <v>11.72</v>
      </c>
      <c r="D47" s="98">
        <v>11.16</v>
      </c>
      <c r="E47" s="98">
        <v>10.61</v>
      </c>
    </row>
    <row r="48" spans="1:5" x14ac:dyDescent="0.25">
      <c r="A48" s="97">
        <v>37</v>
      </c>
      <c r="B48" s="98">
        <v>12.48</v>
      </c>
      <c r="C48" s="98">
        <v>11.89</v>
      </c>
      <c r="D48" s="98">
        <v>11.32</v>
      </c>
      <c r="E48" s="98">
        <v>10.76</v>
      </c>
    </row>
    <row r="49" spans="1:5" x14ac:dyDescent="0.25">
      <c r="A49" s="97">
        <v>38</v>
      </c>
      <c r="B49" s="98">
        <v>12.66</v>
      </c>
      <c r="C49" s="98">
        <v>12.07</v>
      </c>
      <c r="D49" s="98">
        <v>11.49</v>
      </c>
      <c r="E49" s="98">
        <v>10.92</v>
      </c>
    </row>
    <row r="50" spans="1:5" x14ac:dyDescent="0.25">
      <c r="A50" s="97">
        <v>39</v>
      </c>
      <c r="B50" s="98">
        <v>12.85</v>
      </c>
      <c r="C50" s="98">
        <v>12.24</v>
      </c>
      <c r="D50" s="98">
        <v>11.65</v>
      </c>
      <c r="E50" s="98">
        <v>11.07</v>
      </c>
    </row>
    <row r="51" spans="1:5" x14ac:dyDescent="0.25">
      <c r="A51" s="97">
        <v>40</v>
      </c>
      <c r="B51" s="98">
        <v>13.04</v>
      </c>
      <c r="C51" s="98">
        <v>12.42</v>
      </c>
      <c r="D51" s="98">
        <v>11.82</v>
      </c>
      <c r="E51" s="98">
        <v>11.23</v>
      </c>
    </row>
    <row r="52" spans="1:5" x14ac:dyDescent="0.25">
      <c r="A52" s="97">
        <v>41</v>
      </c>
      <c r="B52" s="98">
        <v>13.23</v>
      </c>
      <c r="C52" s="98">
        <v>12.61</v>
      </c>
      <c r="D52" s="98">
        <v>11.99</v>
      </c>
      <c r="E52" s="98">
        <v>11.4</v>
      </c>
    </row>
    <row r="53" spans="1:5" x14ac:dyDescent="0.25">
      <c r="A53" s="97">
        <v>42</v>
      </c>
      <c r="B53" s="98">
        <v>13.43</v>
      </c>
      <c r="C53" s="98">
        <v>12.79</v>
      </c>
      <c r="D53" s="98">
        <v>12.17</v>
      </c>
      <c r="E53" s="98">
        <v>11.56</v>
      </c>
    </row>
    <row r="54" spans="1:5" x14ac:dyDescent="0.25">
      <c r="A54" s="97">
        <v>43</v>
      </c>
      <c r="B54" s="98">
        <v>13.63</v>
      </c>
      <c r="C54" s="98">
        <v>12.98</v>
      </c>
      <c r="D54" s="98">
        <v>12.35</v>
      </c>
      <c r="E54" s="98">
        <v>11.73</v>
      </c>
    </row>
    <row r="55" spans="1:5" x14ac:dyDescent="0.25">
      <c r="A55" s="97">
        <v>44</v>
      </c>
      <c r="B55" s="98">
        <v>13.83</v>
      </c>
      <c r="C55" s="98">
        <v>13.17</v>
      </c>
      <c r="D55" s="98">
        <v>12.53</v>
      </c>
      <c r="E55" s="98">
        <v>11.9</v>
      </c>
    </row>
    <row r="56" spans="1:5" x14ac:dyDescent="0.25">
      <c r="A56" s="97">
        <v>45</v>
      </c>
      <c r="B56" s="98">
        <v>14.04</v>
      </c>
      <c r="C56" s="98">
        <v>13.37</v>
      </c>
      <c r="D56" s="98">
        <v>12.71</v>
      </c>
      <c r="E56" s="98">
        <v>12.07</v>
      </c>
    </row>
    <row r="57" spans="1:5" x14ac:dyDescent="0.25">
      <c r="A57" s="97">
        <v>46</v>
      </c>
      <c r="B57" s="98">
        <v>14.25</v>
      </c>
      <c r="C57" s="98">
        <v>13.57</v>
      </c>
      <c r="D57" s="98">
        <v>12.9</v>
      </c>
      <c r="E57" s="98">
        <v>12.25</v>
      </c>
    </row>
    <row r="58" spans="1:5" x14ac:dyDescent="0.25">
      <c r="A58" s="97">
        <v>47</v>
      </c>
      <c r="B58" s="98">
        <v>14.47</v>
      </c>
      <c r="C58" s="98">
        <v>13.77</v>
      </c>
      <c r="D58" s="98">
        <v>13.1</v>
      </c>
      <c r="E58" s="98">
        <v>12.43</v>
      </c>
    </row>
    <row r="59" spans="1:5" x14ac:dyDescent="0.25">
      <c r="A59" s="97">
        <v>48</v>
      </c>
      <c r="B59" s="98">
        <v>14.69</v>
      </c>
      <c r="C59" s="98">
        <v>13.98</v>
      </c>
      <c r="D59" s="98">
        <v>13.29</v>
      </c>
      <c r="E59" s="98">
        <v>12.62</v>
      </c>
    </row>
    <row r="60" spans="1:5" x14ac:dyDescent="0.25">
      <c r="A60" s="97">
        <v>49</v>
      </c>
      <c r="B60" s="98">
        <v>14.91</v>
      </c>
      <c r="C60" s="98">
        <v>14.19</v>
      </c>
      <c r="D60" s="98">
        <v>13.49</v>
      </c>
      <c r="E60" s="98">
        <v>12.81</v>
      </c>
    </row>
    <row r="61" spans="1:5" x14ac:dyDescent="0.25">
      <c r="A61" s="97">
        <v>50</v>
      </c>
      <c r="B61" s="98">
        <v>15.14</v>
      </c>
      <c r="C61" s="98">
        <v>14.41</v>
      </c>
      <c r="D61" s="98">
        <v>13.7</v>
      </c>
      <c r="E61" s="98">
        <v>13</v>
      </c>
    </row>
    <row r="62" spans="1:5" x14ac:dyDescent="0.25">
      <c r="A62" s="97">
        <v>51</v>
      </c>
      <c r="B62" s="98">
        <v>15.38</v>
      </c>
      <c r="C62" s="98">
        <v>14.63</v>
      </c>
      <c r="D62" s="98">
        <v>13.91</v>
      </c>
      <c r="E62" s="98">
        <v>13.2</v>
      </c>
    </row>
    <row r="63" spans="1:5" x14ac:dyDescent="0.25">
      <c r="A63" s="97">
        <v>52</v>
      </c>
      <c r="B63" s="98">
        <v>15.62</v>
      </c>
      <c r="C63" s="98">
        <v>14.86</v>
      </c>
      <c r="D63" s="98">
        <v>14.12</v>
      </c>
      <c r="E63" s="98">
        <v>13.4</v>
      </c>
    </row>
    <row r="64" spans="1:5" x14ac:dyDescent="0.25">
      <c r="A64" s="97">
        <v>53</v>
      </c>
      <c r="B64" s="98">
        <v>15.86</v>
      </c>
      <c r="C64" s="98">
        <v>15.09</v>
      </c>
      <c r="D64" s="98">
        <v>14.34</v>
      </c>
      <c r="E64" s="98">
        <v>13.6</v>
      </c>
    </row>
    <row r="65" spans="1:5" x14ac:dyDescent="0.25">
      <c r="A65" s="97">
        <v>54</v>
      </c>
      <c r="B65" s="98">
        <v>16.12</v>
      </c>
      <c r="C65" s="98">
        <v>15.33</v>
      </c>
      <c r="D65" s="98">
        <v>14.56</v>
      </c>
      <c r="E65" s="98">
        <v>13.81</v>
      </c>
    </row>
    <row r="66" spans="1:5" x14ac:dyDescent="0.25">
      <c r="A66" s="97">
        <v>55</v>
      </c>
      <c r="B66" s="98">
        <v>16.37</v>
      </c>
      <c r="C66" s="98">
        <v>15.57</v>
      </c>
      <c r="D66" s="98">
        <v>14.79</v>
      </c>
      <c r="E66" s="98">
        <v>14.03</v>
      </c>
    </row>
    <row r="67" spans="1:5" x14ac:dyDescent="0.25">
      <c r="A67" s="97">
        <v>56</v>
      </c>
      <c r="B67" s="98">
        <v>16.64</v>
      </c>
      <c r="C67" s="98">
        <v>15.82</v>
      </c>
      <c r="D67" s="98">
        <v>15.03</v>
      </c>
      <c r="E67" s="98">
        <v>14.25</v>
      </c>
    </row>
    <row r="68" spans="1:5" x14ac:dyDescent="0.25">
      <c r="A68" s="97">
        <v>57</v>
      </c>
      <c r="B68" s="98">
        <v>16.91</v>
      </c>
      <c r="C68" s="98">
        <v>16.079999999999998</v>
      </c>
      <c r="D68" s="98">
        <v>15.27</v>
      </c>
      <c r="E68" s="98">
        <v>14.48</v>
      </c>
    </row>
    <row r="69" spans="1:5" x14ac:dyDescent="0.25">
      <c r="A69" s="97">
        <v>58</v>
      </c>
      <c r="B69" s="98">
        <v>17.190000000000001</v>
      </c>
      <c r="C69" s="98">
        <v>16.350000000000001</v>
      </c>
      <c r="D69" s="98">
        <v>15.52</v>
      </c>
      <c r="E69" s="98">
        <v>14.72</v>
      </c>
    </row>
    <row r="70" spans="1:5" x14ac:dyDescent="0.25">
      <c r="A70" s="97">
        <v>59</v>
      </c>
      <c r="B70" s="98">
        <v>17.489999999999998</v>
      </c>
      <c r="C70" s="98">
        <v>16.62</v>
      </c>
      <c r="D70" s="98">
        <v>15.78</v>
      </c>
      <c r="E70" s="98">
        <v>14.96</v>
      </c>
    </row>
    <row r="71" spans="1:5" x14ac:dyDescent="0.25">
      <c r="A71" s="97">
        <v>60</v>
      </c>
      <c r="B71" s="98">
        <v>17.79</v>
      </c>
      <c r="C71" s="98">
        <v>16.91</v>
      </c>
      <c r="D71" s="98">
        <v>16.05</v>
      </c>
      <c r="E71" s="98">
        <v>15.21</v>
      </c>
    </row>
    <row r="72" spans="1:5" x14ac:dyDescent="0.25">
      <c r="A72" s="97">
        <v>61</v>
      </c>
      <c r="B72" s="98">
        <v>18.100000000000001</v>
      </c>
      <c r="C72" s="98">
        <v>17.2</v>
      </c>
      <c r="D72" s="98">
        <v>16.329999999999998</v>
      </c>
      <c r="E72" s="98">
        <v>15.48</v>
      </c>
    </row>
    <row r="73" spans="1:5" x14ac:dyDescent="0.25">
      <c r="A73" s="97">
        <v>62</v>
      </c>
      <c r="B73" s="98">
        <v>18.43</v>
      </c>
      <c r="C73" s="98">
        <v>17.510000000000002</v>
      </c>
      <c r="D73" s="98">
        <v>16.62</v>
      </c>
      <c r="E73" s="98">
        <v>15.75</v>
      </c>
    </row>
    <row r="74" spans="1:5" x14ac:dyDescent="0.25">
      <c r="A74" s="97">
        <v>63</v>
      </c>
      <c r="B74" s="98">
        <v>18.77</v>
      </c>
      <c r="C74" s="98">
        <v>17.84</v>
      </c>
      <c r="D74" s="98">
        <v>16.93</v>
      </c>
      <c r="E74" s="98">
        <v>16.04</v>
      </c>
    </row>
    <row r="75" spans="1:5" x14ac:dyDescent="0.25">
      <c r="A75" s="97">
        <v>64</v>
      </c>
      <c r="B75" s="98">
        <v>19.14</v>
      </c>
      <c r="C75" s="98">
        <v>18.18</v>
      </c>
      <c r="D75" s="98">
        <v>17.25</v>
      </c>
      <c r="E75" s="98">
        <v>16.34</v>
      </c>
    </row>
    <row r="76" spans="1:5" x14ac:dyDescent="0.25">
      <c r="A76" s="97">
        <v>65</v>
      </c>
      <c r="B76" s="98">
        <v>18.989999999999998</v>
      </c>
      <c r="C76" s="98">
        <v>18.54</v>
      </c>
      <c r="D76" s="98">
        <v>17.59</v>
      </c>
      <c r="E76" s="98">
        <v>16.66</v>
      </c>
    </row>
    <row r="77" spans="1:5" x14ac:dyDescent="0.25">
      <c r="A77" s="97">
        <v>66</v>
      </c>
      <c r="B77" s="98">
        <v>0</v>
      </c>
      <c r="C77" s="98">
        <v>18.39</v>
      </c>
      <c r="D77" s="98">
        <v>17.95</v>
      </c>
      <c r="E77" s="98">
        <v>17</v>
      </c>
    </row>
    <row r="78" spans="1:5" x14ac:dyDescent="0.25">
      <c r="A78" s="97">
        <v>67</v>
      </c>
      <c r="B78" s="98">
        <v>0</v>
      </c>
      <c r="C78" s="98">
        <v>0</v>
      </c>
      <c r="D78" s="98">
        <v>17.79</v>
      </c>
      <c r="E78" s="98">
        <v>17.350000000000001</v>
      </c>
    </row>
    <row r="79" spans="1:5" x14ac:dyDescent="0.25">
      <c r="A79" s="97">
        <v>68</v>
      </c>
      <c r="B79" s="98">
        <v>0</v>
      </c>
      <c r="C79" s="98">
        <v>0</v>
      </c>
      <c r="D79" s="98">
        <v>0</v>
      </c>
      <c r="E79" s="98">
        <v>17.190000000000001</v>
      </c>
    </row>
  </sheetData>
  <sheetProtection algorithmName="SHA-512" hashValue="v/ah2xHRRo4mLA1xEsHttD4EyyNTJRM6o/py3A6Fyzy0TMfFydu7npkL8uinTUjXSw2TNgstSGNC9QkdiqxoFw==" saltValue="ZNxtOFX7q5xgNLHcUJPPrA==" spinCount="100000" sheet="1" objects="1" scenarios="1"/>
  <conditionalFormatting sqref="A6">
    <cfRule type="expression" dxfId="465" priority="17" stopIfTrue="1">
      <formula>MOD(ROW(),2)=0</formula>
    </cfRule>
    <cfRule type="expression" dxfId="464" priority="18" stopIfTrue="1">
      <formula>MOD(ROW(),2)&lt;&gt;0</formula>
    </cfRule>
  </conditionalFormatting>
  <conditionalFormatting sqref="B6:E17 C18:E21">
    <cfRule type="expression" dxfId="463" priority="19" stopIfTrue="1">
      <formula>MOD(ROW(),2)=0</formula>
    </cfRule>
    <cfRule type="expression" dxfId="462" priority="20" stopIfTrue="1">
      <formula>MOD(ROW(),2)&lt;&gt;0</formula>
    </cfRule>
  </conditionalFormatting>
  <conditionalFormatting sqref="A7:A21">
    <cfRule type="expression" dxfId="461" priority="11" stopIfTrue="1">
      <formula>MOD(ROW(),2)=0</formula>
    </cfRule>
    <cfRule type="expression" dxfId="460" priority="12" stopIfTrue="1">
      <formula>MOD(ROW(),2)&lt;&gt;0</formula>
    </cfRule>
  </conditionalFormatting>
  <conditionalFormatting sqref="A26:A79">
    <cfRule type="expression" dxfId="459" priority="3" stopIfTrue="1">
      <formula>MOD(ROW(),2)=0</formula>
    </cfRule>
    <cfRule type="expression" dxfId="458" priority="4" stopIfTrue="1">
      <formula>MOD(ROW(),2)&lt;&gt;0</formula>
    </cfRule>
  </conditionalFormatting>
  <conditionalFormatting sqref="B26:E79">
    <cfRule type="expression" dxfId="457" priority="5" stopIfTrue="1">
      <formula>MOD(ROW(),2)=0</formula>
    </cfRule>
    <cfRule type="expression" dxfId="456" priority="6" stopIfTrue="1">
      <formula>MOD(ROW(),2)&lt;&gt;0</formula>
    </cfRule>
  </conditionalFormatting>
  <conditionalFormatting sqref="B18:B21">
    <cfRule type="expression" dxfId="455" priority="1" stopIfTrue="1">
      <formula>MOD(ROW(),2)=0</formula>
    </cfRule>
    <cfRule type="expression" dxfId="454" priority="2" stopIfTrue="1">
      <formula>MOD(ROW(),2)&lt;&gt;0</formula>
    </cfRule>
  </conditionalFormatting>
  <hyperlinks>
    <hyperlink ref="B24" location="Assumptions!A1" display="Assumptions" xr:uid="{1B6D1D59-9886-4EA7-A304-168BBA50B1B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1"/>
  <dimension ref="A1:I65"/>
  <sheetViews>
    <sheetView showGridLines="0" zoomScale="85" zoomScaleNormal="85" workbookViewId="0">
      <selection activeCell="B17" sqref="B17"/>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Scheme pays LTA - x-609</v>
      </c>
      <c r="B3" s="42"/>
      <c r="C3" s="42"/>
      <c r="D3" s="42"/>
      <c r="E3" s="42"/>
      <c r="F3" s="42"/>
      <c r="G3" s="42"/>
      <c r="H3" s="42"/>
      <c r="I3" s="42"/>
    </row>
    <row r="4" spans="1:9" x14ac:dyDescent="0.25">
      <c r="A4" s="44"/>
    </row>
    <row r="6" spans="1:9" ht="13" x14ac:dyDescent="0.3">
      <c r="A6" s="72" t="s">
        <v>23</v>
      </c>
      <c r="B6" s="74" t="s">
        <v>25</v>
      </c>
      <c r="C6" s="74"/>
    </row>
    <row r="7" spans="1:9" x14ac:dyDescent="0.25">
      <c r="A7" s="73" t="s">
        <v>275</v>
      </c>
      <c r="B7" s="75" t="s">
        <v>48</v>
      </c>
      <c r="C7" s="75"/>
    </row>
    <row r="8" spans="1:9" x14ac:dyDescent="0.25">
      <c r="A8" s="73" t="s">
        <v>49</v>
      </c>
      <c r="B8" s="75" t="s">
        <v>274</v>
      </c>
      <c r="C8" s="75"/>
    </row>
    <row r="9" spans="1:9" x14ac:dyDescent="0.25">
      <c r="A9" s="73" t="s">
        <v>16</v>
      </c>
      <c r="B9" s="75" t="s">
        <v>463</v>
      </c>
      <c r="C9" s="75"/>
    </row>
    <row r="10" spans="1:9" ht="25" x14ac:dyDescent="0.25">
      <c r="A10" s="73" t="s">
        <v>2</v>
      </c>
      <c r="B10" s="75" t="s">
        <v>464</v>
      </c>
      <c r="C10" s="75"/>
    </row>
    <row r="11" spans="1:9" x14ac:dyDescent="0.25">
      <c r="A11" s="73" t="s">
        <v>22</v>
      </c>
      <c r="B11" s="75" t="s">
        <v>267</v>
      </c>
      <c r="C11" s="75"/>
    </row>
    <row r="12" spans="1:9" x14ac:dyDescent="0.25">
      <c r="A12" s="73" t="s">
        <v>262</v>
      </c>
      <c r="B12" s="75" t="s">
        <v>465</v>
      </c>
      <c r="C12" s="75"/>
    </row>
    <row r="13" spans="1:9" x14ac:dyDescent="0.25">
      <c r="A13" s="73" t="s">
        <v>52</v>
      </c>
      <c r="B13" s="75">
        <v>0</v>
      </c>
      <c r="C13" s="75"/>
    </row>
    <row r="14" spans="1:9" x14ac:dyDescent="0.25">
      <c r="A14" s="73" t="s">
        <v>17</v>
      </c>
      <c r="B14" s="75">
        <v>609</v>
      </c>
      <c r="C14" s="75"/>
    </row>
    <row r="15" spans="1:9" x14ac:dyDescent="0.25">
      <c r="A15" s="73" t="s">
        <v>53</v>
      </c>
      <c r="B15" s="75" t="s">
        <v>466</v>
      </c>
      <c r="C15" s="75"/>
    </row>
    <row r="16" spans="1:9" x14ac:dyDescent="0.25">
      <c r="A16" s="73" t="s">
        <v>54</v>
      </c>
      <c r="B16" s="75" t="s">
        <v>358</v>
      </c>
      <c r="C16" s="75"/>
    </row>
    <row r="17" spans="1:3" x14ac:dyDescent="0.25">
      <c r="A17" s="81" t="s">
        <v>431</v>
      </c>
      <c r="B17" s="75"/>
      <c r="C17" s="75"/>
    </row>
    <row r="18" spans="1:3" x14ac:dyDescent="0.25">
      <c r="A18" s="73" t="s">
        <v>18</v>
      </c>
      <c r="B18" s="76">
        <v>45134</v>
      </c>
      <c r="C18" s="75"/>
    </row>
    <row r="19" spans="1:3" x14ac:dyDescent="0.25">
      <c r="A19" s="73" t="s">
        <v>19</v>
      </c>
      <c r="B19" s="76">
        <v>45135</v>
      </c>
      <c r="C19" s="75"/>
    </row>
    <row r="20" spans="1:3" x14ac:dyDescent="0.25">
      <c r="A20" s="73" t="s">
        <v>260</v>
      </c>
      <c r="B20" s="75" t="s">
        <v>276</v>
      </c>
      <c r="C20" s="75"/>
    </row>
    <row r="21" spans="1:3" x14ac:dyDescent="0.25">
      <c r="A21" s="73" t="s">
        <v>851</v>
      </c>
      <c r="B21" s="75" t="s">
        <v>803</v>
      </c>
      <c r="C21" s="75"/>
    </row>
    <row r="22" spans="1:3" x14ac:dyDescent="0.25">
      <c r="A22" s="88"/>
    </row>
    <row r="23" spans="1:3" x14ac:dyDescent="0.25">
      <c r="B23" s="88" t="str">
        <f>HYPERLINK("#'Factor List'!A1","Back to Factor List")</f>
        <v>Back to Factor List</v>
      </c>
    </row>
    <row r="24" spans="1:3" x14ac:dyDescent="0.25">
      <c r="B24" s="88" t="s">
        <v>797</v>
      </c>
    </row>
    <row r="26" spans="1:3" ht="26" x14ac:dyDescent="0.25">
      <c r="A26" s="96" t="s">
        <v>284</v>
      </c>
      <c r="B26" s="96" t="s">
        <v>474</v>
      </c>
      <c r="C26" s="96" t="s">
        <v>473</v>
      </c>
    </row>
    <row r="27" spans="1:3" x14ac:dyDescent="0.25">
      <c r="A27" s="97">
        <v>55</v>
      </c>
      <c r="B27" s="98">
        <v>24.92</v>
      </c>
      <c r="C27" s="98">
        <v>24.92</v>
      </c>
    </row>
    <row r="28" spans="1:3" x14ac:dyDescent="0.25">
      <c r="A28" s="97">
        <v>56</v>
      </c>
      <c r="B28" s="98">
        <v>24.35</v>
      </c>
      <c r="C28" s="98">
        <v>24.35</v>
      </c>
    </row>
    <row r="29" spans="1:3" x14ac:dyDescent="0.25">
      <c r="A29" s="97">
        <v>57</v>
      </c>
      <c r="B29" s="98">
        <v>23.77</v>
      </c>
      <c r="C29" s="98">
        <v>23.77</v>
      </c>
    </row>
    <row r="30" spans="1:3" x14ac:dyDescent="0.25">
      <c r="A30" s="97">
        <v>58</v>
      </c>
      <c r="B30" s="98">
        <v>23.18</v>
      </c>
      <c r="C30" s="98">
        <v>23.18</v>
      </c>
    </row>
    <row r="31" spans="1:3" x14ac:dyDescent="0.25">
      <c r="A31" s="97">
        <v>59</v>
      </c>
      <c r="B31" s="98">
        <v>22.6</v>
      </c>
      <c r="C31" s="98">
        <v>22.6</v>
      </c>
    </row>
    <row r="32" spans="1:3" x14ac:dyDescent="0.25">
      <c r="A32" s="97">
        <v>60</v>
      </c>
      <c r="B32" s="98">
        <v>22</v>
      </c>
      <c r="C32" s="98">
        <v>22</v>
      </c>
    </row>
    <row r="33" spans="1:3" x14ac:dyDescent="0.25">
      <c r="A33" s="97">
        <v>61</v>
      </c>
      <c r="B33" s="98">
        <v>21.41</v>
      </c>
      <c r="C33" s="98">
        <v>21.41</v>
      </c>
    </row>
    <row r="34" spans="1:3" x14ac:dyDescent="0.25">
      <c r="A34" s="97">
        <v>62</v>
      </c>
      <c r="B34" s="98">
        <v>20.81</v>
      </c>
      <c r="C34" s="98">
        <v>20.81</v>
      </c>
    </row>
    <row r="35" spans="1:3" x14ac:dyDescent="0.25">
      <c r="A35" s="97">
        <v>63</v>
      </c>
      <c r="B35" s="98">
        <v>20.22</v>
      </c>
      <c r="C35" s="98">
        <v>20.22</v>
      </c>
    </row>
    <row r="36" spans="1:3" x14ac:dyDescent="0.25">
      <c r="A36" s="97">
        <v>64</v>
      </c>
      <c r="B36" s="98">
        <v>19.62</v>
      </c>
      <c r="C36" s="98">
        <v>19.62</v>
      </c>
    </row>
    <row r="37" spans="1:3" x14ac:dyDescent="0.25">
      <c r="A37" s="97">
        <v>65</v>
      </c>
      <c r="B37" s="98">
        <v>18.989999999999998</v>
      </c>
      <c r="C37" s="98">
        <v>18.989999999999998</v>
      </c>
    </row>
    <row r="38" spans="1:3" x14ac:dyDescent="0.25">
      <c r="A38" s="97">
        <v>66</v>
      </c>
      <c r="B38" s="98">
        <v>18.309999999999999</v>
      </c>
      <c r="C38" s="98">
        <v>18.309999999999999</v>
      </c>
    </row>
    <row r="39" spans="1:3" x14ac:dyDescent="0.25">
      <c r="A39" s="97">
        <v>67</v>
      </c>
      <c r="B39" s="98">
        <v>17.64</v>
      </c>
      <c r="C39" s="98">
        <v>17.64</v>
      </c>
    </row>
    <row r="40" spans="1:3" x14ac:dyDescent="0.25">
      <c r="A40" s="97">
        <v>68</v>
      </c>
      <c r="B40" s="98">
        <v>16.96</v>
      </c>
      <c r="C40" s="98">
        <v>16.96</v>
      </c>
    </row>
    <row r="41" spans="1:3" x14ac:dyDescent="0.25">
      <c r="A41" s="97">
        <v>69</v>
      </c>
      <c r="B41" s="98">
        <v>16.28</v>
      </c>
      <c r="C41" s="98">
        <v>16.28</v>
      </c>
    </row>
    <row r="42" spans="1:3" x14ac:dyDescent="0.25">
      <c r="A42" s="97">
        <v>70</v>
      </c>
      <c r="B42" s="98">
        <v>15.6</v>
      </c>
      <c r="C42" s="98">
        <v>15.6</v>
      </c>
    </row>
    <row r="43" spans="1:3" x14ac:dyDescent="0.25">
      <c r="A43" s="97">
        <v>71</v>
      </c>
      <c r="B43" s="98">
        <v>14.92</v>
      </c>
      <c r="C43" s="98">
        <v>14.92</v>
      </c>
    </row>
    <row r="44" spans="1:3" x14ac:dyDescent="0.25">
      <c r="A44" s="97">
        <v>72</v>
      </c>
      <c r="B44" s="98">
        <v>14.25</v>
      </c>
      <c r="C44" s="98">
        <v>14.25</v>
      </c>
    </row>
    <row r="45" spans="1:3" x14ac:dyDescent="0.25">
      <c r="A45" s="97">
        <v>73</v>
      </c>
      <c r="B45" s="98">
        <v>13.59</v>
      </c>
      <c r="C45" s="98">
        <v>13.59</v>
      </c>
    </row>
    <row r="46" spans="1:3" x14ac:dyDescent="0.25">
      <c r="A46" s="97">
        <v>74</v>
      </c>
      <c r="B46" s="98">
        <v>12.94</v>
      </c>
      <c r="C46" s="98">
        <v>12.94</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WEaXPYPPlILTyIQQ6hXpnSsweY9KgwOeA0/qJb0/Y2+1JLBik2RzAg5JrUS8OU2ivdieB1vb2HjLB/mmYwoTw==" saltValue="1OyK4QUHGQy2cp5mI+5bvw==" spinCount="100000" sheet="1" objects="1" scenarios="1"/>
  <conditionalFormatting sqref="A6:A16 A18:A21">
    <cfRule type="expression" dxfId="453" priority="15" stopIfTrue="1">
      <formula>MOD(ROW(),2)=0</formula>
    </cfRule>
    <cfRule type="expression" dxfId="452" priority="16" stopIfTrue="1">
      <formula>MOD(ROW(),2)&lt;&gt;0</formula>
    </cfRule>
  </conditionalFormatting>
  <conditionalFormatting sqref="B6:C17 C18:C21">
    <cfRule type="expression" dxfId="451" priority="17" stopIfTrue="1">
      <formula>MOD(ROW(),2)=0</formula>
    </cfRule>
    <cfRule type="expression" dxfId="450" priority="18" stopIfTrue="1">
      <formula>MOD(ROW(),2)&lt;&gt;0</formula>
    </cfRule>
  </conditionalFormatting>
  <conditionalFormatting sqref="A17">
    <cfRule type="expression" dxfId="449" priority="9" stopIfTrue="1">
      <formula>MOD(ROW(),2)=0</formula>
    </cfRule>
    <cfRule type="expression" dxfId="448" priority="10" stopIfTrue="1">
      <formula>MOD(ROW(),2)&lt;&gt;0</formula>
    </cfRule>
  </conditionalFormatting>
  <conditionalFormatting sqref="A26:A46">
    <cfRule type="expression" dxfId="447" priority="3" stopIfTrue="1">
      <formula>MOD(ROW(),2)=0</formula>
    </cfRule>
    <cfRule type="expression" dxfId="446" priority="4" stopIfTrue="1">
      <formula>MOD(ROW(),2)&lt;&gt;0</formula>
    </cfRule>
  </conditionalFormatting>
  <conditionalFormatting sqref="B26:C46">
    <cfRule type="expression" dxfId="445" priority="5" stopIfTrue="1">
      <formula>MOD(ROW(),2)=0</formula>
    </cfRule>
    <cfRule type="expression" dxfId="444" priority="6" stopIfTrue="1">
      <formula>MOD(ROW(),2)&lt;&gt;0</formula>
    </cfRule>
  </conditionalFormatting>
  <conditionalFormatting sqref="B18:B21">
    <cfRule type="expression" dxfId="443" priority="1" stopIfTrue="1">
      <formula>MOD(ROW(),2)=0</formula>
    </cfRule>
    <cfRule type="expression" dxfId="442" priority="2" stopIfTrue="1">
      <formula>MOD(ROW(),2)&lt;&gt;0</formula>
    </cfRule>
  </conditionalFormatting>
  <hyperlinks>
    <hyperlink ref="B24" location="Assumptions!A1" display="Assumptions" xr:uid="{7A9F2402-E885-4FB9-98BD-387562DC650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2"/>
  <dimension ref="A1:I74"/>
  <sheetViews>
    <sheetView showGridLines="0" zoomScale="85" zoomScaleNormal="85" workbookViewId="0">
      <selection activeCell="B17" sqref="B17"/>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Scheme pays LTA - x-610</v>
      </c>
      <c r="B3" s="42"/>
      <c r="C3" s="42"/>
      <c r="D3" s="42"/>
      <c r="E3" s="42"/>
      <c r="F3" s="42"/>
      <c r="G3" s="42"/>
      <c r="H3" s="42"/>
      <c r="I3" s="42"/>
    </row>
    <row r="4" spans="1:9" x14ac:dyDescent="0.25">
      <c r="A4" s="44"/>
    </row>
    <row r="6" spans="1:9" ht="13" x14ac:dyDescent="0.3">
      <c r="A6" s="72" t="s">
        <v>23</v>
      </c>
      <c r="B6" s="74" t="s">
        <v>25</v>
      </c>
      <c r="C6" s="74"/>
    </row>
    <row r="7" spans="1:9" x14ac:dyDescent="0.25">
      <c r="A7" s="73" t="s">
        <v>275</v>
      </c>
      <c r="B7" s="75" t="s">
        <v>48</v>
      </c>
      <c r="C7" s="75"/>
    </row>
    <row r="8" spans="1:9" x14ac:dyDescent="0.25">
      <c r="A8" s="73" t="s">
        <v>49</v>
      </c>
      <c r="B8" s="75" t="s">
        <v>274</v>
      </c>
      <c r="C8" s="75"/>
    </row>
    <row r="9" spans="1:9" x14ac:dyDescent="0.25">
      <c r="A9" s="73" t="s">
        <v>16</v>
      </c>
      <c r="B9" s="75" t="s">
        <v>463</v>
      </c>
      <c r="C9" s="75"/>
    </row>
    <row r="10" spans="1:9" ht="37.5" x14ac:dyDescent="0.25">
      <c r="A10" s="73" t="s">
        <v>2</v>
      </c>
      <c r="B10" s="75" t="s">
        <v>467</v>
      </c>
      <c r="C10" s="75"/>
    </row>
    <row r="11" spans="1:9" x14ac:dyDescent="0.25">
      <c r="A11" s="73" t="s">
        <v>22</v>
      </c>
      <c r="B11" s="75" t="s">
        <v>267</v>
      </c>
      <c r="C11" s="75"/>
    </row>
    <row r="12" spans="1:9" x14ac:dyDescent="0.25">
      <c r="A12" s="73" t="s">
        <v>262</v>
      </c>
      <c r="B12" s="75" t="s">
        <v>465</v>
      </c>
      <c r="C12" s="75"/>
    </row>
    <row r="13" spans="1:9" x14ac:dyDescent="0.25">
      <c r="A13" s="73" t="s">
        <v>52</v>
      </c>
      <c r="B13" s="75">
        <v>0</v>
      </c>
      <c r="C13" s="75"/>
    </row>
    <row r="14" spans="1:9" x14ac:dyDescent="0.25">
      <c r="A14" s="73" t="s">
        <v>17</v>
      </c>
      <c r="B14" s="75">
        <v>610</v>
      </c>
      <c r="C14" s="75"/>
    </row>
    <row r="15" spans="1:9" x14ac:dyDescent="0.25">
      <c r="A15" s="73" t="s">
        <v>53</v>
      </c>
      <c r="B15" s="75" t="s">
        <v>468</v>
      </c>
      <c r="C15" s="75"/>
    </row>
    <row r="16" spans="1:9" x14ac:dyDescent="0.25">
      <c r="A16" s="73" t="s">
        <v>54</v>
      </c>
      <c r="B16" s="75" t="s">
        <v>365</v>
      </c>
      <c r="C16" s="75"/>
    </row>
    <row r="17" spans="1:3" x14ac:dyDescent="0.25">
      <c r="A17" s="81" t="s">
        <v>431</v>
      </c>
      <c r="B17" s="75"/>
      <c r="C17" s="75"/>
    </row>
    <row r="18" spans="1:3" x14ac:dyDescent="0.25">
      <c r="A18" s="73" t="s">
        <v>18</v>
      </c>
      <c r="B18" s="76">
        <v>45134</v>
      </c>
      <c r="C18" s="75"/>
    </row>
    <row r="19" spans="1:3" x14ac:dyDescent="0.25">
      <c r="A19" s="73" t="s">
        <v>19</v>
      </c>
      <c r="B19" s="76">
        <v>45135</v>
      </c>
      <c r="C19" s="75"/>
    </row>
    <row r="20" spans="1:3" x14ac:dyDescent="0.25">
      <c r="A20" s="73" t="s">
        <v>260</v>
      </c>
      <c r="B20" s="75" t="s">
        <v>276</v>
      </c>
      <c r="C20" s="75"/>
    </row>
    <row r="21" spans="1:3" x14ac:dyDescent="0.25">
      <c r="A21" s="73" t="s">
        <v>851</v>
      </c>
      <c r="B21" s="75" t="s">
        <v>803</v>
      </c>
      <c r="C21" s="75"/>
    </row>
    <row r="22" spans="1:3" x14ac:dyDescent="0.25">
      <c r="A22" s="88"/>
    </row>
    <row r="23" spans="1:3" x14ac:dyDescent="0.25">
      <c r="B23" s="88" t="str">
        <f>HYPERLINK("#'Factor List'!A1","Back to Factor List")</f>
        <v>Back to Factor List</v>
      </c>
    </row>
    <row r="24" spans="1:3" x14ac:dyDescent="0.25">
      <c r="B24" s="88" t="s">
        <v>797</v>
      </c>
    </row>
    <row r="26" spans="1:3" ht="26" x14ac:dyDescent="0.25">
      <c r="A26" s="96" t="s">
        <v>284</v>
      </c>
      <c r="B26" s="96" t="s">
        <v>733</v>
      </c>
      <c r="C26" s="96" t="s">
        <v>734</v>
      </c>
    </row>
    <row r="27" spans="1:3" x14ac:dyDescent="0.25">
      <c r="A27" s="97">
        <v>20</v>
      </c>
      <c r="B27" s="98">
        <v>30.94</v>
      </c>
      <c r="C27" s="98">
        <v>30.94</v>
      </c>
    </row>
    <row r="28" spans="1:3" x14ac:dyDescent="0.25">
      <c r="A28" s="97">
        <v>21</v>
      </c>
      <c r="B28" s="98">
        <v>30.7</v>
      </c>
      <c r="C28" s="98">
        <v>30.7</v>
      </c>
    </row>
    <row r="29" spans="1:3" x14ac:dyDescent="0.25">
      <c r="A29" s="97">
        <v>22</v>
      </c>
      <c r="B29" s="98">
        <v>30.47</v>
      </c>
      <c r="C29" s="98">
        <v>30.47</v>
      </c>
    </row>
    <row r="30" spans="1:3" x14ac:dyDescent="0.25">
      <c r="A30" s="97">
        <v>23</v>
      </c>
      <c r="B30" s="98">
        <v>30.24</v>
      </c>
      <c r="C30" s="98">
        <v>30.24</v>
      </c>
    </row>
    <row r="31" spans="1:3" x14ac:dyDescent="0.25">
      <c r="A31" s="97">
        <v>24</v>
      </c>
      <c r="B31" s="98">
        <v>30</v>
      </c>
      <c r="C31" s="98">
        <v>30</v>
      </c>
    </row>
    <row r="32" spans="1:3" x14ac:dyDescent="0.25">
      <c r="A32" s="97">
        <v>25</v>
      </c>
      <c r="B32" s="98">
        <v>29.76</v>
      </c>
      <c r="C32" s="98">
        <v>29.76</v>
      </c>
    </row>
    <row r="33" spans="1:3" x14ac:dyDescent="0.25">
      <c r="A33" s="97">
        <v>26</v>
      </c>
      <c r="B33" s="98">
        <v>29.52</v>
      </c>
      <c r="C33" s="98">
        <v>29.52</v>
      </c>
    </row>
    <row r="34" spans="1:3" x14ac:dyDescent="0.25">
      <c r="A34" s="97">
        <v>27</v>
      </c>
      <c r="B34" s="98">
        <v>29.28</v>
      </c>
      <c r="C34" s="98">
        <v>29.28</v>
      </c>
    </row>
    <row r="35" spans="1:3" x14ac:dyDescent="0.25">
      <c r="A35" s="97">
        <v>28</v>
      </c>
      <c r="B35" s="98">
        <v>29.04</v>
      </c>
      <c r="C35" s="98">
        <v>29.04</v>
      </c>
    </row>
    <row r="36" spans="1:3" x14ac:dyDescent="0.25">
      <c r="A36" s="97">
        <v>29</v>
      </c>
      <c r="B36" s="98">
        <v>28.81</v>
      </c>
      <c r="C36" s="98">
        <v>28.81</v>
      </c>
    </row>
    <row r="37" spans="1:3" x14ac:dyDescent="0.25">
      <c r="A37" s="97">
        <v>30</v>
      </c>
      <c r="B37" s="98">
        <v>28.58</v>
      </c>
      <c r="C37" s="98">
        <v>28.58</v>
      </c>
    </row>
    <row r="38" spans="1:3" x14ac:dyDescent="0.25">
      <c r="A38" s="97">
        <v>31</v>
      </c>
      <c r="B38" s="98">
        <v>28.35</v>
      </c>
      <c r="C38" s="98">
        <v>28.35</v>
      </c>
    </row>
    <row r="39" spans="1:3" x14ac:dyDescent="0.25">
      <c r="A39" s="97">
        <v>32</v>
      </c>
      <c r="B39" s="98">
        <v>28.12</v>
      </c>
      <c r="C39" s="98">
        <v>28.12</v>
      </c>
    </row>
    <row r="40" spans="1:3" x14ac:dyDescent="0.25">
      <c r="A40" s="97">
        <v>33</v>
      </c>
      <c r="B40" s="98">
        <v>27.89</v>
      </c>
      <c r="C40" s="98">
        <v>27.89</v>
      </c>
    </row>
    <row r="41" spans="1:3" x14ac:dyDescent="0.25">
      <c r="A41" s="97">
        <v>34</v>
      </c>
      <c r="B41" s="98">
        <v>27.66</v>
      </c>
      <c r="C41" s="98">
        <v>27.66</v>
      </c>
    </row>
    <row r="42" spans="1:3" x14ac:dyDescent="0.25">
      <c r="A42" s="97">
        <v>35</v>
      </c>
      <c r="B42" s="98">
        <v>27.43</v>
      </c>
      <c r="C42" s="98">
        <v>27.43</v>
      </c>
    </row>
    <row r="43" spans="1:3" x14ac:dyDescent="0.25">
      <c r="A43" s="97">
        <v>36</v>
      </c>
      <c r="B43" s="98">
        <v>27.19</v>
      </c>
      <c r="C43" s="98">
        <v>27.19</v>
      </c>
    </row>
    <row r="44" spans="1:3" x14ac:dyDescent="0.25">
      <c r="A44" s="97">
        <v>37</v>
      </c>
      <c r="B44" s="98">
        <v>26.95</v>
      </c>
      <c r="C44" s="98">
        <v>26.95</v>
      </c>
    </row>
    <row r="45" spans="1:3" x14ac:dyDescent="0.25">
      <c r="A45" s="97">
        <v>38</v>
      </c>
      <c r="B45" s="98">
        <v>26.7</v>
      </c>
      <c r="C45" s="98">
        <v>26.7</v>
      </c>
    </row>
    <row r="46" spans="1:3" x14ac:dyDescent="0.25">
      <c r="A46" s="97">
        <v>39</v>
      </c>
      <c r="B46" s="98">
        <v>26.44</v>
      </c>
      <c r="C46" s="98">
        <v>26.44</v>
      </c>
    </row>
    <row r="47" spans="1:3" x14ac:dyDescent="0.25">
      <c r="A47" s="97">
        <v>40</v>
      </c>
      <c r="B47" s="98">
        <v>26.18</v>
      </c>
      <c r="C47" s="98">
        <v>26.18</v>
      </c>
    </row>
    <row r="48" spans="1:3" x14ac:dyDescent="0.25">
      <c r="A48" s="97">
        <v>41</v>
      </c>
      <c r="B48" s="98">
        <v>25.91</v>
      </c>
      <c r="C48" s="98">
        <v>25.91</v>
      </c>
    </row>
    <row r="49" spans="1:3" x14ac:dyDescent="0.25">
      <c r="A49" s="97">
        <v>42</v>
      </c>
      <c r="B49" s="98">
        <v>25.63</v>
      </c>
      <c r="C49" s="98">
        <v>25.63</v>
      </c>
    </row>
    <row r="50" spans="1:3" x14ac:dyDescent="0.25">
      <c r="A50" s="97">
        <v>43</v>
      </c>
      <c r="B50" s="98">
        <v>25.34</v>
      </c>
      <c r="C50" s="98">
        <v>25.34</v>
      </c>
    </row>
    <row r="51" spans="1:3" x14ac:dyDescent="0.25">
      <c r="A51" s="97">
        <v>44</v>
      </c>
      <c r="B51" s="98">
        <v>25.04</v>
      </c>
      <c r="C51" s="98">
        <v>25.04</v>
      </c>
    </row>
    <row r="52" spans="1:3" x14ac:dyDescent="0.25">
      <c r="A52" s="97">
        <v>45</v>
      </c>
      <c r="B52" s="98">
        <v>24.74</v>
      </c>
      <c r="C52" s="98">
        <v>24.74</v>
      </c>
    </row>
    <row r="53" spans="1:3" x14ac:dyDescent="0.25">
      <c r="A53" s="97">
        <v>46</v>
      </c>
      <c r="B53" s="98">
        <v>24.43</v>
      </c>
      <c r="C53" s="98">
        <v>24.43</v>
      </c>
    </row>
    <row r="54" spans="1:3" x14ac:dyDescent="0.25">
      <c r="A54" s="97">
        <v>47</v>
      </c>
      <c r="B54" s="98">
        <v>24.11</v>
      </c>
      <c r="C54" s="98">
        <v>24.11</v>
      </c>
    </row>
    <row r="55" spans="1:3" x14ac:dyDescent="0.25">
      <c r="A55" s="97">
        <v>48</v>
      </c>
      <c r="B55" s="98">
        <v>23.78</v>
      </c>
      <c r="C55" s="98">
        <v>23.78</v>
      </c>
    </row>
    <row r="56" spans="1:3" x14ac:dyDescent="0.25">
      <c r="A56" s="97">
        <v>49</v>
      </c>
      <c r="B56" s="98">
        <v>23.43</v>
      </c>
      <c r="C56" s="98">
        <v>23.43</v>
      </c>
    </row>
    <row r="57" spans="1:3" x14ac:dyDescent="0.25">
      <c r="A57" s="97">
        <v>50</v>
      </c>
      <c r="B57" s="98">
        <v>23.08</v>
      </c>
      <c r="C57" s="98">
        <v>23.08</v>
      </c>
    </row>
    <row r="58" spans="1:3" x14ac:dyDescent="0.25">
      <c r="A58" s="97">
        <v>51</v>
      </c>
      <c r="B58" s="98">
        <v>22.71</v>
      </c>
      <c r="C58" s="98">
        <v>22.71</v>
      </c>
    </row>
    <row r="59" spans="1:3" x14ac:dyDescent="0.25">
      <c r="A59" s="97">
        <v>52</v>
      </c>
      <c r="B59" s="98">
        <v>22.32</v>
      </c>
      <c r="C59" s="98">
        <v>22.32</v>
      </c>
    </row>
    <row r="60" spans="1:3" x14ac:dyDescent="0.25">
      <c r="A60" s="97">
        <v>53</v>
      </c>
      <c r="B60" s="98">
        <v>21.92</v>
      </c>
      <c r="C60" s="98">
        <v>21.92</v>
      </c>
    </row>
    <row r="61" spans="1:3" x14ac:dyDescent="0.25">
      <c r="A61" s="97">
        <v>54</v>
      </c>
      <c r="B61" s="98">
        <v>21.5</v>
      </c>
      <c r="C61" s="98">
        <v>21.5</v>
      </c>
    </row>
    <row r="62" spans="1:3" x14ac:dyDescent="0.25">
      <c r="A62" s="97">
        <v>55</v>
      </c>
      <c r="B62" s="98">
        <v>21.07</v>
      </c>
      <c r="C62" s="98">
        <v>21.07</v>
      </c>
    </row>
    <row r="63" spans="1:3" x14ac:dyDescent="0.25">
      <c r="A63" s="97">
        <v>56</v>
      </c>
      <c r="B63" s="98">
        <v>20.63</v>
      </c>
      <c r="C63" s="98">
        <v>20.63</v>
      </c>
    </row>
    <row r="64" spans="1:3" x14ac:dyDescent="0.25">
      <c r="A64" s="97">
        <v>57</v>
      </c>
      <c r="B64" s="98">
        <v>20.170000000000002</v>
      </c>
      <c r="C64" s="98">
        <v>20.170000000000002</v>
      </c>
    </row>
    <row r="65" spans="1:3" x14ac:dyDescent="0.25">
      <c r="A65" s="97">
        <v>58</v>
      </c>
      <c r="B65" s="98">
        <v>19.71</v>
      </c>
      <c r="C65" s="98">
        <v>19.71</v>
      </c>
    </row>
    <row r="66" spans="1:3" x14ac:dyDescent="0.25">
      <c r="A66" s="97">
        <v>59</v>
      </c>
      <c r="B66" s="98">
        <v>19.22</v>
      </c>
      <c r="C66" s="98">
        <v>19.22</v>
      </c>
    </row>
    <row r="67" spans="1:3" x14ac:dyDescent="0.25">
      <c r="A67" s="97">
        <v>60</v>
      </c>
      <c r="B67" s="98">
        <v>18.73</v>
      </c>
      <c r="C67" s="98">
        <v>18.73</v>
      </c>
    </row>
    <row r="68" spans="1:3" x14ac:dyDescent="0.25">
      <c r="A68" s="97">
        <v>61</v>
      </c>
      <c r="B68" s="98">
        <v>18.21</v>
      </c>
      <c r="C68" s="98">
        <v>18.21</v>
      </c>
    </row>
    <row r="69" spans="1:3" x14ac:dyDescent="0.25">
      <c r="A69" s="97">
        <v>62</v>
      </c>
      <c r="B69" s="98">
        <v>17.690000000000001</v>
      </c>
      <c r="C69" s="98">
        <v>17.690000000000001</v>
      </c>
    </row>
    <row r="70" spans="1:3" x14ac:dyDescent="0.25">
      <c r="A70" s="97">
        <v>63</v>
      </c>
      <c r="B70" s="98">
        <v>17.149999999999999</v>
      </c>
      <c r="C70" s="98">
        <v>17.149999999999999</v>
      </c>
    </row>
    <row r="71" spans="1:3" x14ac:dyDescent="0.25">
      <c r="A71" s="97">
        <v>64</v>
      </c>
      <c r="B71" s="98">
        <v>16.61</v>
      </c>
      <c r="C71" s="98">
        <v>16.61</v>
      </c>
    </row>
    <row r="72" spans="1:3" x14ac:dyDescent="0.25">
      <c r="A72" s="97">
        <v>65</v>
      </c>
      <c r="B72" s="98">
        <v>16.05</v>
      </c>
      <c r="C72" s="98">
        <v>16.05</v>
      </c>
    </row>
    <row r="73" spans="1:3" x14ac:dyDescent="0.25">
      <c r="A73" s="97">
        <v>66</v>
      </c>
      <c r="B73" s="98">
        <v>15.47</v>
      </c>
      <c r="C73" s="98">
        <v>15.47</v>
      </c>
    </row>
    <row r="74" spans="1:3" x14ac:dyDescent="0.25">
      <c r="A74" s="97">
        <v>67</v>
      </c>
      <c r="B74" s="98">
        <v>14.89</v>
      </c>
      <c r="C74" s="98">
        <v>14.89</v>
      </c>
    </row>
  </sheetData>
  <sheetProtection algorithmName="SHA-512" hashValue="nJZfUKsVDMoPCunz/lTNRFHcADyOl0mTawpHDM5AV10jraq2BK9YqiwttP27fSZnZjAaCGZ8OJpsJgIrSQgqgA==" saltValue="ex6jardxaIp56xZgdMy/qA==" spinCount="100000" sheet="1" objects="1" scenarios="1"/>
  <conditionalFormatting sqref="A6:A16 A18:A21">
    <cfRule type="expression" dxfId="441" priority="15" stopIfTrue="1">
      <formula>MOD(ROW(),2)=0</formula>
    </cfRule>
    <cfRule type="expression" dxfId="440" priority="16" stopIfTrue="1">
      <formula>MOD(ROW(),2)&lt;&gt;0</formula>
    </cfRule>
  </conditionalFormatting>
  <conditionalFormatting sqref="B6:C17 C18:C21">
    <cfRule type="expression" dxfId="439" priority="17" stopIfTrue="1">
      <formula>MOD(ROW(),2)=0</formula>
    </cfRule>
    <cfRule type="expression" dxfId="438" priority="18" stopIfTrue="1">
      <formula>MOD(ROW(),2)&lt;&gt;0</formula>
    </cfRule>
  </conditionalFormatting>
  <conditionalFormatting sqref="A17">
    <cfRule type="expression" dxfId="437" priority="9" stopIfTrue="1">
      <formula>MOD(ROW(),2)=0</formula>
    </cfRule>
    <cfRule type="expression" dxfId="436" priority="10" stopIfTrue="1">
      <formula>MOD(ROW(),2)&lt;&gt;0</formula>
    </cfRule>
  </conditionalFormatting>
  <conditionalFormatting sqref="A26:A74">
    <cfRule type="expression" dxfId="435" priority="3" stopIfTrue="1">
      <formula>MOD(ROW(),2)=0</formula>
    </cfRule>
    <cfRule type="expression" dxfId="434" priority="4" stopIfTrue="1">
      <formula>MOD(ROW(),2)&lt;&gt;0</formula>
    </cfRule>
  </conditionalFormatting>
  <conditionalFormatting sqref="B26:C74">
    <cfRule type="expression" dxfId="433" priority="5" stopIfTrue="1">
      <formula>MOD(ROW(),2)=0</formula>
    </cfRule>
    <cfRule type="expression" dxfId="432" priority="6" stopIfTrue="1">
      <formula>MOD(ROW(),2)&lt;&gt;0</formula>
    </cfRule>
  </conditionalFormatting>
  <conditionalFormatting sqref="B18:B21">
    <cfRule type="expression" dxfId="431" priority="1" stopIfTrue="1">
      <formula>MOD(ROW(),2)=0</formula>
    </cfRule>
    <cfRule type="expression" dxfId="430" priority="2" stopIfTrue="1">
      <formula>MOD(ROW(),2)&lt;&gt;0</formula>
    </cfRule>
  </conditionalFormatting>
  <hyperlinks>
    <hyperlink ref="B24" location="Assumptions!A1" display="Assumptions" xr:uid="{821D6DF3-2184-4B26-B9E0-DA20F556749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4"/>
  </sheetPr>
  <dimension ref="A1:G224"/>
  <sheetViews>
    <sheetView view="pageBreakPreview" zoomScale="60" zoomScaleNormal="100" workbookViewId="0">
      <selection activeCell="E11" sqref="E11:E224"/>
    </sheetView>
  </sheetViews>
  <sheetFormatPr defaultRowHeight="12.5" x14ac:dyDescent="0.25"/>
  <cols>
    <col min="2" max="2" width="3.453125" style="12" customWidth="1"/>
    <col min="3" max="3" width="7" style="12" customWidth="1"/>
    <col min="4" max="4" width="62" customWidth="1"/>
    <col min="5" max="5" width="16.54296875" style="12" customWidth="1"/>
  </cols>
  <sheetData>
    <row r="1" spans="1:7" ht="20" x14ac:dyDescent="0.4">
      <c r="A1" s="4" t="s">
        <v>4</v>
      </c>
      <c r="B1" s="13"/>
      <c r="C1" s="13"/>
      <c r="D1" s="10"/>
      <c r="E1" s="13"/>
      <c r="F1" s="10"/>
      <c r="G1" s="10"/>
    </row>
    <row r="2" spans="1:7" ht="15.5" x14ac:dyDescent="0.35">
      <c r="A2" s="11" t="str">
        <f>IF(TITLE="&gt; Enter workbook title here","Enter workbook title in Cover sheet",TITLE)</f>
        <v>Local Government Pension Scheme (LGPS) - Consolidated Factor Spreadsheet</v>
      </c>
      <c r="B2" s="14"/>
      <c r="C2" s="14"/>
      <c r="D2" s="9"/>
      <c r="E2" s="14"/>
      <c r="F2" s="9"/>
      <c r="G2" s="9"/>
    </row>
    <row r="3" spans="1:7" ht="15.5" x14ac:dyDescent="0.35">
      <c r="A3" s="6" t="s">
        <v>11</v>
      </c>
      <c r="B3" s="14"/>
      <c r="C3" s="14"/>
      <c r="D3" s="9"/>
      <c r="E3" s="14"/>
      <c r="F3" s="9"/>
      <c r="G3" s="9"/>
    </row>
    <row r="4" spans="1:7" x14ac:dyDescent="0.25">
      <c r="A4" s="7" t="str">
        <f ca="1">CELL("filename",A1)</f>
        <v>https://tris42.sharepoint.com/sites/gad_wrkgrp_actuarial/pspsactuarialwork/Central/Factors &amp; Guidance/2024 Guidance Review/4. Online portal/3. Import data/3. Factor tables/0_client_friendly/Ready to be uploaded/2025-03/[LGPS EW Consolidated Factors 2025-02.xlsm]Summary - LGPS_EW</v>
      </c>
    </row>
    <row r="7" spans="1:7" ht="13" x14ac:dyDescent="0.3">
      <c r="E7" s="31" t="s">
        <v>13</v>
      </c>
    </row>
    <row r="8" spans="1:7" ht="13" x14ac:dyDescent="0.3">
      <c r="B8" s="33" t="s">
        <v>48</v>
      </c>
      <c r="C8" s="21"/>
      <c r="D8" s="15"/>
      <c r="E8" s="32">
        <v>2015</v>
      </c>
    </row>
    <row r="9" spans="1:7" x14ac:dyDescent="0.25">
      <c r="B9" s="23"/>
      <c r="C9" s="22"/>
      <c r="D9" s="17"/>
      <c r="E9" s="16"/>
    </row>
    <row r="10" spans="1:7" ht="13" x14ac:dyDescent="0.3">
      <c r="B10" s="34" t="s">
        <v>6</v>
      </c>
      <c r="D10" s="18"/>
      <c r="E10" s="20"/>
    </row>
    <row r="11" spans="1:7" x14ac:dyDescent="0.25">
      <c r="B11" s="24" t="s">
        <v>12</v>
      </c>
      <c r="C11" s="12">
        <v>101</v>
      </c>
      <c r="D11" s="18"/>
      <c r="E11" s="35"/>
    </row>
    <row r="12" spans="1:7" x14ac:dyDescent="0.25">
      <c r="B12" s="24" t="s">
        <v>12</v>
      </c>
      <c r="C12" s="12">
        <v>102</v>
      </c>
      <c r="D12" s="18"/>
      <c r="E12" s="35"/>
    </row>
    <row r="13" spans="1:7" x14ac:dyDescent="0.25">
      <c r="B13" s="24" t="s">
        <v>12</v>
      </c>
      <c r="C13" s="12">
        <v>103</v>
      </c>
      <c r="D13" s="18"/>
      <c r="E13" s="35"/>
    </row>
    <row r="14" spans="1:7" x14ac:dyDescent="0.25">
      <c r="B14" s="24" t="s">
        <v>12</v>
      </c>
      <c r="C14" s="12">
        <v>104</v>
      </c>
      <c r="D14" s="18"/>
      <c r="E14" s="35"/>
    </row>
    <row r="15" spans="1:7" x14ac:dyDescent="0.25">
      <c r="B15" s="24" t="s">
        <v>12</v>
      </c>
      <c r="C15" s="12">
        <v>105</v>
      </c>
      <c r="D15" s="18"/>
      <c r="E15" s="35"/>
    </row>
    <row r="16" spans="1:7" x14ac:dyDescent="0.25">
      <c r="B16" s="24" t="s">
        <v>12</v>
      </c>
      <c r="C16" s="12">
        <v>106</v>
      </c>
      <c r="D16" s="18"/>
      <c r="E16" s="35"/>
    </row>
    <row r="17" spans="2:6" x14ac:dyDescent="0.25">
      <c r="B17" s="24" t="s">
        <v>12</v>
      </c>
      <c r="C17" s="12">
        <v>107</v>
      </c>
      <c r="D17" s="18"/>
      <c r="E17" s="35"/>
    </row>
    <row r="18" spans="2:6" x14ac:dyDescent="0.25">
      <c r="B18" s="24" t="s">
        <v>12</v>
      </c>
      <c r="C18" s="12">
        <v>108</v>
      </c>
      <c r="D18" s="18"/>
      <c r="E18" s="35"/>
    </row>
    <row r="19" spans="2:6" x14ac:dyDescent="0.25">
      <c r="B19" s="24" t="s">
        <v>12</v>
      </c>
      <c r="C19" s="12">
        <v>109</v>
      </c>
      <c r="D19" s="18"/>
      <c r="E19" s="35"/>
    </row>
    <row r="20" spans="2:6" x14ac:dyDescent="0.25">
      <c r="B20" s="24" t="s">
        <v>12</v>
      </c>
      <c r="C20" s="12">
        <v>110</v>
      </c>
      <c r="D20" s="18"/>
      <c r="E20" s="35"/>
    </row>
    <row r="21" spans="2:6" x14ac:dyDescent="0.25">
      <c r="B21" s="24" t="s">
        <v>12</v>
      </c>
      <c r="C21" s="12">
        <v>111</v>
      </c>
      <c r="D21" s="18"/>
      <c r="E21" s="35"/>
    </row>
    <row r="22" spans="2:6" x14ac:dyDescent="0.25">
      <c r="B22" s="24" t="s">
        <v>12</v>
      </c>
      <c r="C22" s="12">
        <v>112</v>
      </c>
      <c r="D22" s="18"/>
      <c r="E22" s="35"/>
    </row>
    <row r="23" spans="2:6" x14ac:dyDescent="0.25">
      <c r="B23" s="24" t="s">
        <v>12</v>
      </c>
      <c r="C23" s="12">
        <v>113</v>
      </c>
      <c r="D23" s="18"/>
      <c r="E23" s="35"/>
    </row>
    <row r="24" spans="2:6" x14ac:dyDescent="0.25">
      <c r="B24" s="24" t="s">
        <v>12</v>
      </c>
      <c r="C24" s="12">
        <v>114</v>
      </c>
      <c r="D24" s="18"/>
      <c r="E24" s="35"/>
    </row>
    <row r="25" spans="2:6" x14ac:dyDescent="0.25">
      <c r="B25" s="24" t="s">
        <v>12</v>
      </c>
      <c r="C25" s="12">
        <v>115</v>
      </c>
      <c r="D25" s="18"/>
      <c r="E25" s="35"/>
    </row>
    <row r="26" spans="2:6" x14ac:dyDescent="0.25">
      <c r="B26" s="24" t="s">
        <v>12</v>
      </c>
      <c r="C26" s="12">
        <v>116</v>
      </c>
      <c r="D26" s="18"/>
      <c r="E26" s="35"/>
    </row>
    <row r="27" spans="2:6" x14ac:dyDescent="0.25">
      <c r="B27" s="24" t="s">
        <v>12</v>
      </c>
      <c r="C27" s="12">
        <v>117</v>
      </c>
      <c r="D27" s="18"/>
      <c r="E27" s="35"/>
    </row>
    <row r="28" spans="2:6" x14ac:dyDescent="0.25">
      <c r="B28" s="24" t="s">
        <v>12</v>
      </c>
      <c r="C28" s="12">
        <v>118</v>
      </c>
      <c r="D28" s="18"/>
      <c r="E28" s="35"/>
    </row>
    <row r="29" spans="2:6" x14ac:dyDescent="0.25">
      <c r="B29" s="24" t="s">
        <v>12</v>
      </c>
      <c r="C29" s="12">
        <v>119</v>
      </c>
      <c r="D29" s="18"/>
      <c r="E29" s="35"/>
    </row>
    <row r="30" spans="2:6" x14ac:dyDescent="0.25">
      <c r="B30" s="24" t="s">
        <v>12</v>
      </c>
      <c r="C30" s="12">
        <v>120</v>
      </c>
      <c r="D30" s="18"/>
      <c r="E30" s="35"/>
    </row>
    <row r="31" spans="2:6" x14ac:dyDescent="0.25">
      <c r="B31" s="24" t="s">
        <v>12</v>
      </c>
      <c r="C31" s="12">
        <v>121</v>
      </c>
      <c r="E31" s="36"/>
      <c r="F31" s="30"/>
    </row>
    <row r="32" spans="2:6" x14ac:dyDescent="0.25">
      <c r="B32" s="24" t="s">
        <v>12</v>
      </c>
      <c r="C32" s="12">
        <v>122</v>
      </c>
      <c r="D32" s="18"/>
      <c r="E32" s="35"/>
    </row>
    <row r="33" spans="2:6" x14ac:dyDescent="0.25">
      <c r="B33" s="24" t="s">
        <v>12</v>
      </c>
      <c r="C33" s="12">
        <v>123</v>
      </c>
      <c r="D33" s="18"/>
      <c r="E33" s="35"/>
    </row>
    <row r="34" spans="2:6" x14ac:dyDescent="0.25">
      <c r="B34" s="24" t="s">
        <v>12</v>
      </c>
      <c r="C34" s="12">
        <v>124</v>
      </c>
      <c r="D34" s="18"/>
      <c r="E34" s="35"/>
    </row>
    <row r="35" spans="2:6" x14ac:dyDescent="0.25">
      <c r="B35" s="24" t="s">
        <v>12</v>
      </c>
      <c r="C35" s="12">
        <v>125</v>
      </c>
      <c r="D35" s="18"/>
      <c r="E35" s="35"/>
      <c r="F35" s="29"/>
    </row>
    <row r="36" spans="2:6" x14ac:dyDescent="0.25">
      <c r="B36" s="25"/>
      <c r="C36" s="22"/>
      <c r="D36" s="17"/>
      <c r="E36" s="37"/>
    </row>
    <row r="37" spans="2:6" ht="13" x14ac:dyDescent="0.3">
      <c r="B37" s="34" t="s">
        <v>7</v>
      </c>
      <c r="D37" s="18"/>
      <c r="E37" s="35"/>
    </row>
    <row r="38" spans="2:6" x14ac:dyDescent="0.25">
      <c r="B38" s="24" t="s">
        <v>12</v>
      </c>
      <c r="C38" s="12">
        <v>201</v>
      </c>
      <c r="D38" s="18"/>
      <c r="E38" s="35"/>
    </row>
    <row r="39" spans="2:6" x14ac:dyDescent="0.25">
      <c r="B39" s="24" t="s">
        <v>12</v>
      </c>
      <c r="C39" s="12">
        <v>202</v>
      </c>
      <c r="D39" s="18"/>
      <c r="E39" s="35"/>
    </row>
    <row r="40" spans="2:6" x14ac:dyDescent="0.25">
      <c r="B40" s="24" t="s">
        <v>12</v>
      </c>
      <c r="C40" s="12">
        <v>203</v>
      </c>
      <c r="D40" s="18"/>
      <c r="E40" s="35"/>
    </row>
    <row r="41" spans="2:6" x14ac:dyDescent="0.25">
      <c r="B41" s="24" t="s">
        <v>12</v>
      </c>
      <c r="C41" s="12">
        <v>204</v>
      </c>
      <c r="D41" s="18"/>
      <c r="E41" s="35"/>
    </row>
    <row r="42" spans="2:6" x14ac:dyDescent="0.25">
      <c r="B42" s="24" t="s">
        <v>12</v>
      </c>
      <c r="C42" s="12">
        <v>205</v>
      </c>
      <c r="D42" s="18"/>
      <c r="E42" s="35"/>
    </row>
    <row r="43" spans="2:6" x14ac:dyDescent="0.25">
      <c r="B43" s="24" t="s">
        <v>12</v>
      </c>
      <c r="C43" s="12">
        <v>206</v>
      </c>
      <c r="D43" s="18"/>
      <c r="E43" s="35"/>
    </row>
    <row r="44" spans="2:6" x14ac:dyDescent="0.25">
      <c r="B44" s="24" t="s">
        <v>12</v>
      </c>
      <c r="C44" s="12">
        <v>207</v>
      </c>
      <c r="D44" s="18"/>
      <c r="E44" s="35"/>
    </row>
    <row r="45" spans="2:6" x14ac:dyDescent="0.25">
      <c r="B45" s="24" t="s">
        <v>12</v>
      </c>
      <c r="C45" s="12">
        <v>208</v>
      </c>
      <c r="D45" s="18"/>
      <c r="E45" s="35"/>
    </row>
    <row r="46" spans="2:6" x14ac:dyDescent="0.25">
      <c r="B46" s="24" t="s">
        <v>12</v>
      </c>
      <c r="C46" s="12">
        <v>209</v>
      </c>
      <c r="D46" s="18"/>
      <c r="E46" s="35"/>
    </row>
    <row r="47" spans="2:6" x14ac:dyDescent="0.25">
      <c r="B47" s="24" t="s">
        <v>12</v>
      </c>
      <c r="C47" s="12">
        <v>210</v>
      </c>
      <c r="D47" s="18"/>
      <c r="E47" s="35"/>
    </row>
    <row r="48" spans="2:6" x14ac:dyDescent="0.25">
      <c r="B48" s="24" t="s">
        <v>12</v>
      </c>
      <c r="C48" s="12">
        <v>211</v>
      </c>
      <c r="D48" s="18"/>
      <c r="E48" s="35"/>
    </row>
    <row r="49" spans="2:5" x14ac:dyDescent="0.25">
      <c r="B49" s="24" t="s">
        <v>12</v>
      </c>
      <c r="C49" s="12">
        <v>212</v>
      </c>
      <c r="D49" s="18"/>
      <c r="E49" s="35"/>
    </row>
    <row r="50" spans="2:5" x14ac:dyDescent="0.25">
      <c r="B50" s="24" t="s">
        <v>12</v>
      </c>
      <c r="C50" s="12">
        <v>213</v>
      </c>
      <c r="D50" s="18"/>
      <c r="E50" s="35"/>
    </row>
    <row r="51" spans="2:5" x14ac:dyDescent="0.25">
      <c r="B51" s="24" t="s">
        <v>12</v>
      </c>
      <c r="C51" s="12">
        <v>214</v>
      </c>
      <c r="D51" s="18"/>
      <c r="E51" s="35"/>
    </row>
    <row r="52" spans="2:5" x14ac:dyDescent="0.25">
      <c r="B52" s="24" t="s">
        <v>12</v>
      </c>
      <c r="C52" s="12">
        <v>215</v>
      </c>
      <c r="D52" s="18"/>
      <c r="E52" s="35"/>
    </row>
    <row r="53" spans="2:5" x14ac:dyDescent="0.25">
      <c r="B53" s="24" t="s">
        <v>12</v>
      </c>
      <c r="C53" s="12">
        <v>216</v>
      </c>
      <c r="D53" s="18"/>
      <c r="E53" s="35"/>
    </row>
    <row r="54" spans="2:5" x14ac:dyDescent="0.25">
      <c r="B54" s="24" t="s">
        <v>12</v>
      </c>
      <c r="C54" s="12">
        <v>217</v>
      </c>
      <c r="D54" s="18"/>
      <c r="E54" s="35"/>
    </row>
    <row r="55" spans="2:5" x14ac:dyDescent="0.25">
      <c r="B55" s="24" t="s">
        <v>12</v>
      </c>
      <c r="C55" s="12">
        <v>218</v>
      </c>
      <c r="D55" s="18"/>
      <c r="E55" s="35"/>
    </row>
    <row r="56" spans="2:5" x14ac:dyDescent="0.25">
      <c r="B56" s="24" t="s">
        <v>12</v>
      </c>
      <c r="C56" s="12">
        <v>219</v>
      </c>
      <c r="D56" s="18"/>
      <c r="E56" s="35"/>
    </row>
    <row r="57" spans="2:5" x14ac:dyDescent="0.25">
      <c r="B57" s="24" t="s">
        <v>12</v>
      </c>
      <c r="C57" s="12">
        <v>220</v>
      </c>
      <c r="D57" s="18"/>
      <c r="E57" s="35"/>
    </row>
    <row r="58" spans="2:5" x14ac:dyDescent="0.25">
      <c r="B58" s="24" t="s">
        <v>12</v>
      </c>
      <c r="C58" s="12">
        <v>221</v>
      </c>
      <c r="D58" s="18"/>
      <c r="E58" s="35"/>
    </row>
    <row r="59" spans="2:5" x14ac:dyDescent="0.25">
      <c r="B59" s="24" t="s">
        <v>12</v>
      </c>
      <c r="C59" s="12">
        <v>222</v>
      </c>
      <c r="D59" s="18"/>
      <c r="E59" s="35"/>
    </row>
    <row r="60" spans="2:5" x14ac:dyDescent="0.25">
      <c r="B60" s="24" t="s">
        <v>12</v>
      </c>
      <c r="C60" s="12">
        <v>223</v>
      </c>
      <c r="D60" s="18"/>
      <c r="E60" s="35"/>
    </row>
    <row r="61" spans="2:5" x14ac:dyDescent="0.25">
      <c r="B61" s="24" t="s">
        <v>12</v>
      </c>
      <c r="C61" s="12">
        <v>224</v>
      </c>
      <c r="D61" s="18"/>
      <c r="E61" s="35"/>
    </row>
    <row r="62" spans="2:5" x14ac:dyDescent="0.25">
      <c r="B62" s="24" t="s">
        <v>12</v>
      </c>
      <c r="C62" s="12">
        <v>225</v>
      </c>
      <c r="D62" s="19"/>
      <c r="E62" s="38"/>
    </row>
    <row r="63" spans="2:5" x14ac:dyDescent="0.25">
      <c r="B63" s="25"/>
      <c r="C63" s="22"/>
      <c r="D63" s="17"/>
      <c r="E63" s="37"/>
    </row>
    <row r="64" spans="2:5" ht="13" x14ac:dyDescent="0.3">
      <c r="B64" s="34" t="s">
        <v>8</v>
      </c>
      <c r="D64" s="18"/>
      <c r="E64" s="35"/>
    </row>
    <row r="65" spans="2:5" x14ac:dyDescent="0.25">
      <c r="B65" s="24" t="s">
        <v>12</v>
      </c>
      <c r="C65" s="12">
        <v>301</v>
      </c>
      <c r="D65" s="18"/>
      <c r="E65" s="35"/>
    </row>
    <row r="66" spans="2:5" x14ac:dyDescent="0.25">
      <c r="B66" s="24" t="s">
        <v>12</v>
      </c>
      <c r="C66" s="12">
        <v>302</v>
      </c>
      <c r="D66" s="18"/>
      <c r="E66" s="35"/>
    </row>
    <row r="67" spans="2:5" x14ac:dyDescent="0.25">
      <c r="B67" s="24" t="s">
        <v>12</v>
      </c>
      <c r="C67" s="12">
        <v>303</v>
      </c>
      <c r="D67" s="18"/>
      <c r="E67" s="35"/>
    </row>
    <row r="68" spans="2:5" x14ac:dyDescent="0.25">
      <c r="B68" s="24" t="s">
        <v>12</v>
      </c>
      <c r="C68" s="12">
        <v>304</v>
      </c>
      <c r="D68" s="18"/>
      <c r="E68" s="35"/>
    </row>
    <row r="69" spans="2:5" x14ac:dyDescent="0.25">
      <c r="B69" s="24" t="s">
        <v>12</v>
      </c>
      <c r="C69" s="12">
        <v>305</v>
      </c>
      <c r="D69" s="18"/>
      <c r="E69" s="35"/>
    </row>
    <row r="70" spans="2:5" x14ac:dyDescent="0.25">
      <c r="B70" s="24" t="s">
        <v>12</v>
      </c>
      <c r="C70" s="12">
        <v>306</v>
      </c>
      <c r="D70" s="18"/>
      <c r="E70" s="35"/>
    </row>
    <row r="71" spans="2:5" x14ac:dyDescent="0.25">
      <c r="B71" s="24" t="s">
        <v>12</v>
      </c>
      <c r="C71" s="12">
        <v>307</v>
      </c>
      <c r="D71" s="18"/>
      <c r="E71" s="35"/>
    </row>
    <row r="72" spans="2:5" x14ac:dyDescent="0.25">
      <c r="B72" s="24" t="s">
        <v>12</v>
      </c>
      <c r="C72" s="12">
        <v>308</v>
      </c>
      <c r="D72" s="18"/>
      <c r="E72" s="35"/>
    </row>
    <row r="73" spans="2:5" x14ac:dyDescent="0.25">
      <c r="B73" s="24" t="s">
        <v>12</v>
      </c>
      <c r="C73" s="12">
        <v>309</v>
      </c>
      <c r="D73" s="18"/>
      <c r="E73" s="35"/>
    </row>
    <row r="74" spans="2:5" x14ac:dyDescent="0.25">
      <c r="B74" s="24" t="s">
        <v>12</v>
      </c>
      <c r="C74" s="12">
        <v>310</v>
      </c>
      <c r="D74" s="18"/>
      <c r="E74" s="35"/>
    </row>
    <row r="75" spans="2:5" x14ac:dyDescent="0.25">
      <c r="B75" s="24" t="s">
        <v>12</v>
      </c>
      <c r="C75" s="12">
        <v>311</v>
      </c>
      <c r="D75" s="18"/>
      <c r="E75" s="35"/>
    </row>
    <row r="76" spans="2:5" x14ac:dyDescent="0.25">
      <c r="B76" s="24" t="s">
        <v>12</v>
      </c>
      <c r="C76" s="12">
        <v>312</v>
      </c>
      <c r="D76" s="18"/>
      <c r="E76" s="35"/>
    </row>
    <row r="77" spans="2:5" x14ac:dyDescent="0.25">
      <c r="B77" s="24" t="s">
        <v>12</v>
      </c>
      <c r="C77" s="12">
        <v>313</v>
      </c>
      <c r="D77" s="18"/>
      <c r="E77" s="35"/>
    </row>
    <row r="78" spans="2:5" x14ac:dyDescent="0.25">
      <c r="B78" s="24" t="s">
        <v>12</v>
      </c>
      <c r="C78" s="12">
        <v>314</v>
      </c>
      <c r="D78" s="18"/>
      <c r="E78" s="35"/>
    </row>
    <row r="79" spans="2:5" x14ac:dyDescent="0.25">
      <c r="B79" s="24" t="s">
        <v>12</v>
      </c>
      <c r="C79" s="12">
        <v>315</v>
      </c>
      <c r="D79" s="18"/>
      <c r="E79" s="35"/>
    </row>
    <row r="80" spans="2:5" x14ac:dyDescent="0.25">
      <c r="B80" s="24" t="s">
        <v>12</v>
      </c>
      <c r="C80" s="12">
        <v>316</v>
      </c>
      <c r="D80" s="18"/>
      <c r="E80" s="35"/>
    </row>
    <row r="81" spans="2:5" x14ac:dyDescent="0.25">
      <c r="B81" s="24" t="s">
        <v>12</v>
      </c>
      <c r="C81" s="12">
        <v>317</v>
      </c>
      <c r="D81" s="18"/>
      <c r="E81" s="35"/>
    </row>
    <row r="82" spans="2:5" x14ac:dyDescent="0.25">
      <c r="B82" s="24" t="s">
        <v>12</v>
      </c>
      <c r="C82" s="12">
        <v>318</v>
      </c>
      <c r="D82" s="18"/>
      <c r="E82" s="35"/>
    </row>
    <row r="83" spans="2:5" x14ac:dyDescent="0.25">
      <c r="B83" s="24" t="s">
        <v>12</v>
      </c>
      <c r="C83" s="12">
        <v>319</v>
      </c>
      <c r="D83" s="18"/>
      <c r="E83" s="35"/>
    </row>
    <row r="84" spans="2:5" x14ac:dyDescent="0.25">
      <c r="B84" s="24" t="s">
        <v>12</v>
      </c>
      <c r="C84" s="12">
        <v>320</v>
      </c>
      <c r="D84" s="18"/>
      <c r="E84" s="35"/>
    </row>
    <row r="85" spans="2:5" x14ac:dyDescent="0.25">
      <c r="B85" s="24" t="s">
        <v>12</v>
      </c>
      <c r="C85" s="12">
        <v>321</v>
      </c>
      <c r="D85" s="18"/>
      <c r="E85" s="35"/>
    </row>
    <row r="86" spans="2:5" x14ac:dyDescent="0.25">
      <c r="B86" s="24" t="s">
        <v>12</v>
      </c>
      <c r="C86" s="12">
        <v>322</v>
      </c>
      <c r="D86" s="18"/>
      <c r="E86" s="35"/>
    </row>
    <row r="87" spans="2:5" x14ac:dyDescent="0.25">
      <c r="B87" s="24" t="s">
        <v>12</v>
      </c>
      <c r="C87" s="12">
        <v>323</v>
      </c>
      <c r="D87" s="18"/>
      <c r="E87" s="35"/>
    </row>
    <row r="88" spans="2:5" x14ac:dyDescent="0.25">
      <c r="B88" s="24" t="s">
        <v>12</v>
      </c>
      <c r="C88" s="12">
        <v>324</v>
      </c>
      <c r="D88" s="18"/>
      <c r="E88" s="35"/>
    </row>
    <row r="89" spans="2:5" x14ac:dyDescent="0.25">
      <c r="B89" s="24" t="s">
        <v>12</v>
      </c>
      <c r="C89" s="12">
        <v>325</v>
      </c>
      <c r="D89" s="19"/>
      <c r="E89" s="38"/>
    </row>
    <row r="90" spans="2:5" x14ac:dyDescent="0.25">
      <c r="B90" s="25"/>
      <c r="C90" s="22"/>
      <c r="D90" s="17"/>
      <c r="E90" s="37"/>
    </row>
    <row r="91" spans="2:5" ht="13" x14ac:dyDescent="0.3">
      <c r="B91" s="34" t="s">
        <v>20</v>
      </c>
      <c r="D91" s="18"/>
      <c r="E91" s="35"/>
    </row>
    <row r="92" spans="2:5" x14ac:dyDescent="0.25">
      <c r="B92" s="24" t="s">
        <v>12</v>
      </c>
      <c r="C92" s="12">
        <v>401</v>
      </c>
      <c r="D92" s="18"/>
      <c r="E92" s="35"/>
    </row>
    <row r="93" spans="2:5" x14ac:dyDescent="0.25">
      <c r="B93" s="24" t="s">
        <v>12</v>
      </c>
      <c r="C93" s="12">
        <v>402</v>
      </c>
      <c r="D93" s="18"/>
      <c r="E93" s="35"/>
    </row>
    <row r="94" spans="2:5" x14ac:dyDescent="0.25">
      <c r="B94" s="24" t="s">
        <v>12</v>
      </c>
      <c r="C94" s="12">
        <v>403</v>
      </c>
      <c r="D94" s="18"/>
      <c r="E94" s="35"/>
    </row>
    <row r="95" spans="2:5" x14ac:dyDescent="0.25">
      <c r="B95" s="24" t="s">
        <v>12</v>
      </c>
      <c r="C95" s="12">
        <v>404</v>
      </c>
      <c r="D95" s="18"/>
      <c r="E95" s="35"/>
    </row>
    <row r="96" spans="2:5" x14ac:dyDescent="0.25">
      <c r="B96" s="24" t="s">
        <v>12</v>
      </c>
      <c r="C96" s="12">
        <v>405</v>
      </c>
      <c r="D96" s="18"/>
      <c r="E96" s="35"/>
    </row>
    <row r="97" spans="2:5" x14ac:dyDescent="0.25">
      <c r="B97" s="24" t="s">
        <v>12</v>
      </c>
      <c r="C97" s="12">
        <v>406</v>
      </c>
      <c r="D97" s="18"/>
      <c r="E97" s="35"/>
    </row>
    <row r="98" spans="2:5" x14ac:dyDescent="0.25">
      <c r="B98" s="24" t="s">
        <v>12</v>
      </c>
      <c r="C98" s="12">
        <v>407</v>
      </c>
      <c r="D98" s="18"/>
      <c r="E98" s="35"/>
    </row>
    <row r="99" spans="2:5" x14ac:dyDescent="0.25">
      <c r="B99" s="24" t="s">
        <v>12</v>
      </c>
      <c r="C99" s="12">
        <v>408</v>
      </c>
      <c r="D99" s="18"/>
      <c r="E99" s="35"/>
    </row>
    <row r="100" spans="2:5" x14ac:dyDescent="0.25">
      <c r="B100" s="24" t="s">
        <v>12</v>
      </c>
      <c r="C100" s="12">
        <v>409</v>
      </c>
      <c r="D100" s="18"/>
      <c r="E100" s="35"/>
    </row>
    <row r="101" spans="2:5" x14ac:dyDescent="0.25">
      <c r="B101" s="24" t="s">
        <v>12</v>
      </c>
      <c r="C101" s="12">
        <v>410</v>
      </c>
      <c r="D101" s="18"/>
      <c r="E101" s="35"/>
    </row>
    <row r="102" spans="2:5" x14ac:dyDescent="0.25">
      <c r="B102" s="24" t="s">
        <v>12</v>
      </c>
      <c r="C102" s="12">
        <v>411</v>
      </c>
      <c r="D102" s="18"/>
      <c r="E102" s="35"/>
    </row>
    <row r="103" spans="2:5" x14ac:dyDescent="0.25">
      <c r="B103" s="24" t="s">
        <v>12</v>
      </c>
      <c r="C103" s="12">
        <v>412</v>
      </c>
      <c r="D103" s="18"/>
      <c r="E103" s="35"/>
    </row>
    <row r="104" spans="2:5" x14ac:dyDescent="0.25">
      <c r="B104" s="24" t="s">
        <v>12</v>
      </c>
      <c r="C104" s="12">
        <v>413</v>
      </c>
      <c r="D104" s="18"/>
      <c r="E104" s="35"/>
    </row>
    <row r="105" spans="2:5" x14ac:dyDescent="0.25">
      <c r="B105" s="24" t="s">
        <v>12</v>
      </c>
      <c r="C105" s="12">
        <v>414</v>
      </c>
      <c r="D105" s="18"/>
      <c r="E105" s="35"/>
    </row>
    <row r="106" spans="2:5" x14ac:dyDescent="0.25">
      <c r="B106" s="24" t="s">
        <v>12</v>
      </c>
      <c r="C106" s="12">
        <v>415</v>
      </c>
      <c r="D106" s="18"/>
      <c r="E106" s="35"/>
    </row>
    <row r="107" spans="2:5" x14ac:dyDescent="0.25">
      <c r="B107" s="24" t="s">
        <v>12</v>
      </c>
      <c r="C107" s="12">
        <v>416</v>
      </c>
      <c r="D107" s="18"/>
      <c r="E107" s="35"/>
    </row>
    <row r="108" spans="2:5" x14ac:dyDescent="0.25">
      <c r="B108" s="24" t="s">
        <v>12</v>
      </c>
      <c r="C108" s="12">
        <v>417</v>
      </c>
      <c r="D108" s="18"/>
      <c r="E108" s="35"/>
    </row>
    <row r="109" spans="2:5" x14ac:dyDescent="0.25">
      <c r="B109" s="24" t="s">
        <v>12</v>
      </c>
      <c r="C109" s="12">
        <v>418</v>
      </c>
      <c r="D109" s="18"/>
      <c r="E109" s="35"/>
    </row>
    <row r="110" spans="2:5" x14ac:dyDescent="0.25">
      <c r="B110" s="24" t="s">
        <v>12</v>
      </c>
      <c r="C110" s="12">
        <v>419</v>
      </c>
      <c r="D110" s="18"/>
      <c r="E110" s="35"/>
    </row>
    <row r="111" spans="2:5" x14ac:dyDescent="0.25">
      <c r="B111" s="24" t="s">
        <v>12</v>
      </c>
      <c r="C111" s="12">
        <v>420</v>
      </c>
      <c r="D111" s="18"/>
      <c r="E111" s="35"/>
    </row>
    <row r="112" spans="2:5" x14ac:dyDescent="0.25">
      <c r="B112" s="24" t="s">
        <v>12</v>
      </c>
      <c r="C112" s="12">
        <v>421</v>
      </c>
      <c r="D112" s="18"/>
      <c r="E112" s="35"/>
    </row>
    <row r="113" spans="2:5" x14ac:dyDescent="0.25">
      <c r="B113" s="24" t="s">
        <v>12</v>
      </c>
      <c r="C113" s="12">
        <v>422</v>
      </c>
      <c r="D113" s="18"/>
      <c r="E113" s="35"/>
    </row>
    <row r="114" spans="2:5" x14ac:dyDescent="0.25">
      <c r="B114" s="24" t="s">
        <v>12</v>
      </c>
      <c r="C114" s="12">
        <v>423</v>
      </c>
      <c r="D114" s="18"/>
      <c r="E114" s="35"/>
    </row>
    <row r="115" spans="2:5" x14ac:dyDescent="0.25">
      <c r="B115" s="24" t="s">
        <v>12</v>
      </c>
      <c r="C115" s="12">
        <v>424</v>
      </c>
      <c r="D115" s="18"/>
      <c r="E115" s="35"/>
    </row>
    <row r="116" spans="2:5" x14ac:dyDescent="0.25">
      <c r="B116" s="24" t="s">
        <v>12</v>
      </c>
      <c r="C116" s="12">
        <v>425</v>
      </c>
      <c r="D116" s="19"/>
      <c r="E116" s="38"/>
    </row>
    <row r="117" spans="2:5" x14ac:dyDescent="0.25">
      <c r="B117" s="25"/>
      <c r="C117" s="22"/>
      <c r="D117" s="17"/>
      <c r="E117" s="37"/>
    </row>
    <row r="118" spans="2:5" ht="13" x14ac:dyDescent="0.3">
      <c r="B118" s="34" t="s">
        <v>9</v>
      </c>
      <c r="D118" s="18"/>
      <c r="E118" s="35"/>
    </row>
    <row r="119" spans="2:5" x14ac:dyDescent="0.25">
      <c r="B119" s="24" t="s">
        <v>12</v>
      </c>
      <c r="C119" s="12">
        <v>501</v>
      </c>
      <c r="D119" s="18"/>
      <c r="E119" s="35"/>
    </row>
    <row r="120" spans="2:5" x14ac:dyDescent="0.25">
      <c r="B120" s="24" t="s">
        <v>12</v>
      </c>
      <c r="C120" s="12">
        <v>502</v>
      </c>
      <c r="D120" s="18"/>
      <c r="E120" s="35"/>
    </row>
    <row r="121" spans="2:5" x14ac:dyDescent="0.25">
      <c r="B121" s="24" t="s">
        <v>12</v>
      </c>
      <c r="C121" s="12">
        <v>503</v>
      </c>
      <c r="D121" s="18"/>
      <c r="E121" s="35"/>
    </row>
    <row r="122" spans="2:5" x14ac:dyDescent="0.25">
      <c r="B122" s="24" t="s">
        <v>12</v>
      </c>
      <c r="C122" s="12">
        <v>504</v>
      </c>
      <c r="D122" s="18"/>
      <c r="E122" s="35"/>
    </row>
    <row r="123" spans="2:5" x14ac:dyDescent="0.25">
      <c r="B123" s="24" t="s">
        <v>12</v>
      </c>
      <c r="C123" s="12">
        <v>505</v>
      </c>
      <c r="D123" s="18"/>
      <c r="E123" s="35"/>
    </row>
    <row r="124" spans="2:5" x14ac:dyDescent="0.25">
      <c r="B124" s="24" t="s">
        <v>12</v>
      </c>
      <c r="C124" s="12">
        <v>506</v>
      </c>
      <c r="D124" s="18"/>
      <c r="E124" s="35"/>
    </row>
    <row r="125" spans="2:5" x14ac:dyDescent="0.25">
      <c r="B125" s="24" t="s">
        <v>12</v>
      </c>
      <c r="C125" s="12">
        <v>507</v>
      </c>
      <c r="D125" s="18"/>
      <c r="E125" s="35"/>
    </row>
    <row r="126" spans="2:5" x14ac:dyDescent="0.25">
      <c r="B126" s="24" t="s">
        <v>12</v>
      </c>
      <c r="C126" s="12">
        <v>508</v>
      </c>
      <c r="D126" s="18"/>
      <c r="E126" s="35"/>
    </row>
    <row r="127" spans="2:5" x14ac:dyDescent="0.25">
      <c r="B127" s="24" t="s">
        <v>12</v>
      </c>
      <c r="C127" s="12">
        <v>509</v>
      </c>
      <c r="D127" s="18"/>
      <c r="E127" s="35"/>
    </row>
    <row r="128" spans="2:5" x14ac:dyDescent="0.25">
      <c r="B128" s="24" t="s">
        <v>12</v>
      </c>
      <c r="C128" s="12">
        <v>510</v>
      </c>
      <c r="D128" s="18"/>
      <c r="E128" s="35"/>
    </row>
    <row r="129" spans="2:5" x14ac:dyDescent="0.25">
      <c r="B129" s="24" t="s">
        <v>12</v>
      </c>
      <c r="C129" s="12">
        <v>511</v>
      </c>
      <c r="D129" s="18"/>
      <c r="E129" s="35"/>
    </row>
    <row r="130" spans="2:5" x14ac:dyDescent="0.25">
      <c r="B130" s="24" t="s">
        <v>12</v>
      </c>
      <c r="C130" s="12">
        <v>512</v>
      </c>
      <c r="D130" s="18"/>
      <c r="E130" s="35"/>
    </row>
    <row r="131" spans="2:5" x14ac:dyDescent="0.25">
      <c r="B131" s="24" t="s">
        <v>12</v>
      </c>
      <c r="C131" s="12">
        <v>513</v>
      </c>
      <c r="D131" s="18"/>
      <c r="E131" s="35"/>
    </row>
    <row r="132" spans="2:5" x14ac:dyDescent="0.25">
      <c r="B132" s="24" t="s">
        <v>12</v>
      </c>
      <c r="C132" s="12">
        <v>514</v>
      </c>
      <c r="D132" s="18"/>
      <c r="E132" s="35"/>
    </row>
    <row r="133" spans="2:5" x14ac:dyDescent="0.25">
      <c r="B133" s="24" t="s">
        <v>12</v>
      </c>
      <c r="C133" s="12">
        <v>515</v>
      </c>
      <c r="D133" s="18"/>
      <c r="E133" s="35"/>
    </row>
    <row r="134" spans="2:5" x14ac:dyDescent="0.25">
      <c r="B134" s="24" t="s">
        <v>12</v>
      </c>
      <c r="C134" s="12">
        <v>516</v>
      </c>
      <c r="D134" s="18"/>
      <c r="E134" s="35"/>
    </row>
    <row r="135" spans="2:5" x14ac:dyDescent="0.25">
      <c r="B135" s="24" t="s">
        <v>12</v>
      </c>
      <c r="C135" s="12">
        <v>517</v>
      </c>
      <c r="D135" s="18"/>
      <c r="E135" s="35"/>
    </row>
    <row r="136" spans="2:5" x14ac:dyDescent="0.25">
      <c r="B136" s="24" t="s">
        <v>12</v>
      </c>
      <c r="C136" s="12">
        <v>518</v>
      </c>
      <c r="D136" s="18"/>
      <c r="E136" s="35"/>
    </row>
    <row r="137" spans="2:5" x14ac:dyDescent="0.25">
      <c r="B137" s="24" t="s">
        <v>12</v>
      </c>
      <c r="C137" s="12">
        <v>519</v>
      </c>
      <c r="D137" s="18"/>
      <c r="E137" s="35"/>
    </row>
    <row r="138" spans="2:5" x14ac:dyDescent="0.25">
      <c r="B138" s="24" t="s">
        <v>12</v>
      </c>
      <c r="C138" s="12">
        <v>520</v>
      </c>
      <c r="D138" s="18"/>
      <c r="E138" s="35"/>
    </row>
    <row r="139" spans="2:5" x14ac:dyDescent="0.25">
      <c r="B139" s="24" t="s">
        <v>12</v>
      </c>
      <c r="C139" s="12">
        <v>521</v>
      </c>
      <c r="D139" s="18"/>
      <c r="E139" s="35"/>
    </row>
    <row r="140" spans="2:5" x14ac:dyDescent="0.25">
      <c r="B140" s="24" t="s">
        <v>12</v>
      </c>
      <c r="C140" s="12">
        <v>522</v>
      </c>
      <c r="D140" s="18"/>
      <c r="E140" s="35"/>
    </row>
    <row r="141" spans="2:5" x14ac:dyDescent="0.25">
      <c r="B141" s="24" t="s">
        <v>12</v>
      </c>
      <c r="C141" s="12">
        <v>523</v>
      </c>
      <c r="D141" s="18"/>
      <c r="E141" s="35"/>
    </row>
    <row r="142" spans="2:5" x14ac:dyDescent="0.25">
      <c r="B142" s="24" t="s">
        <v>12</v>
      </c>
      <c r="C142" s="12">
        <v>524</v>
      </c>
      <c r="D142" s="18"/>
      <c r="E142" s="35"/>
    </row>
    <row r="143" spans="2:5" x14ac:dyDescent="0.25">
      <c r="B143" s="24" t="s">
        <v>12</v>
      </c>
      <c r="C143" s="12">
        <v>525</v>
      </c>
      <c r="D143" s="19"/>
      <c r="E143" s="38"/>
    </row>
    <row r="144" spans="2:5" x14ac:dyDescent="0.25">
      <c r="B144" s="25"/>
      <c r="C144" s="22"/>
      <c r="D144" s="17"/>
      <c r="E144" s="37"/>
    </row>
    <row r="145" spans="2:5" ht="13" x14ac:dyDescent="0.3">
      <c r="B145" s="34" t="s">
        <v>10</v>
      </c>
      <c r="D145" s="18"/>
      <c r="E145" s="35"/>
    </row>
    <row r="146" spans="2:5" x14ac:dyDescent="0.25">
      <c r="B146" s="24" t="s">
        <v>12</v>
      </c>
      <c r="C146" s="12">
        <v>601</v>
      </c>
      <c r="D146" s="18"/>
      <c r="E146" s="35"/>
    </row>
    <row r="147" spans="2:5" x14ac:dyDescent="0.25">
      <c r="B147" s="24" t="s">
        <v>12</v>
      </c>
      <c r="C147" s="12">
        <v>602</v>
      </c>
      <c r="D147" s="18"/>
      <c r="E147" s="35"/>
    </row>
    <row r="148" spans="2:5" x14ac:dyDescent="0.25">
      <c r="B148" s="24" t="s">
        <v>12</v>
      </c>
      <c r="C148" s="12">
        <v>603</v>
      </c>
      <c r="D148" s="18"/>
      <c r="E148" s="35"/>
    </row>
    <row r="149" spans="2:5" x14ac:dyDescent="0.25">
      <c r="B149" s="24" t="s">
        <v>12</v>
      </c>
      <c r="C149" s="12">
        <v>604</v>
      </c>
      <c r="D149" s="18"/>
      <c r="E149" s="35"/>
    </row>
    <row r="150" spans="2:5" x14ac:dyDescent="0.25">
      <c r="B150" s="24" t="s">
        <v>12</v>
      </c>
      <c r="C150" s="12">
        <v>605</v>
      </c>
      <c r="D150" s="18"/>
      <c r="E150" s="35"/>
    </row>
    <row r="151" spans="2:5" x14ac:dyDescent="0.25">
      <c r="B151" s="24" t="s">
        <v>12</v>
      </c>
      <c r="C151" s="12">
        <v>606</v>
      </c>
      <c r="D151" s="18"/>
      <c r="E151" s="35"/>
    </row>
    <row r="152" spans="2:5" x14ac:dyDescent="0.25">
      <c r="B152" s="24" t="s">
        <v>12</v>
      </c>
      <c r="C152" s="12">
        <v>607</v>
      </c>
      <c r="D152" s="18"/>
      <c r="E152" s="35"/>
    </row>
    <row r="153" spans="2:5" x14ac:dyDescent="0.25">
      <c r="B153" s="24" t="s">
        <v>12</v>
      </c>
      <c r="C153" s="12">
        <v>608</v>
      </c>
      <c r="D153" s="18"/>
      <c r="E153" s="35"/>
    </row>
    <row r="154" spans="2:5" x14ac:dyDescent="0.25">
      <c r="B154" s="24" t="s">
        <v>12</v>
      </c>
      <c r="C154" s="12">
        <v>609</v>
      </c>
      <c r="D154" s="18"/>
      <c r="E154" s="35"/>
    </row>
    <row r="155" spans="2:5" x14ac:dyDescent="0.25">
      <c r="B155" s="24" t="s">
        <v>12</v>
      </c>
      <c r="C155" s="12">
        <v>610</v>
      </c>
      <c r="D155" s="18"/>
      <c r="E155" s="35"/>
    </row>
    <row r="156" spans="2:5" x14ac:dyDescent="0.25">
      <c r="B156" s="24" t="s">
        <v>12</v>
      </c>
      <c r="C156" s="12">
        <v>611</v>
      </c>
      <c r="D156" s="18"/>
      <c r="E156" s="35"/>
    </row>
    <row r="157" spans="2:5" x14ac:dyDescent="0.25">
      <c r="B157" s="24" t="s">
        <v>12</v>
      </c>
      <c r="C157" s="12">
        <v>612</v>
      </c>
      <c r="D157" s="18"/>
      <c r="E157" s="35"/>
    </row>
    <row r="158" spans="2:5" x14ac:dyDescent="0.25">
      <c r="B158" s="24" t="s">
        <v>12</v>
      </c>
      <c r="C158" s="12">
        <v>613</v>
      </c>
      <c r="D158" s="18"/>
      <c r="E158" s="35"/>
    </row>
    <row r="159" spans="2:5" x14ac:dyDescent="0.25">
      <c r="B159" s="24" t="s">
        <v>12</v>
      </c>
      <c r="C159" s="12">
        <v>614</v>
      </c>
      <c r="D159" s="18"/>
      <c r="E159" s="35"/>
    </row>
    <row r="160" spans="2:5" x14ac:dyDescent="0.25">
      <c r="B160" s="24" t="s">
        <v>12</v>
      </c>
      <c r="C160" s="12">
        <v>615</v>
      </c>
      <c r="D160" s="18"/>
      <c r="E160" s="35"/>
    </row>
    <row r="161" spans="2:5" x14ac:dyDescent="0.25">
      <c r="B161" s="24" t="s">
        <v>12</v>
      </c>
      <c r="C161" s="12">
        <v>616</v>
      </c>
      <c r="D161" s="18"/>
      <c r="E161" s="35"/>
    </row>
    <row r="162" spans="2:5" x14ac:dyDescent="0.25">
      <c r="B162" s="24" t="s">
        <v>12</v>
      </c>
      <c r="C162" s="12">
        <v>617</v>
      </c>
      <c r="D162" s="18"/>
      <c r="E162" s="35"/>
    </row>
    <row r="163" spans="2:5" x14ac:dyDescent="0.25">
      <c r="B163" s="24" t="s">
        <v>12</v>
      </c>
      <c r="C163" s="12">
        <v>618</v>
      </c>
      <c r="D163" s="18"/>
      <c r="E163" s="35"/>
    </row>
    <row r="164" spans="2:5" x14ac:dyDescent="0.25">
      <c r="B164" s="24" t="s">
        <v>12</v>
      </c>
      <c r="C164" s="12">
        <v>619</v>
      </c>
      <c r="D164" s="18"/>
      <c r="E164" s="35"/>
    </row>
    <row r="165" spans="2:5" x14ac:dyDescent="0.25">
      <c r="B165" s="24" t="s">
        <v>12</v>
      </c>
      <c r="C165" s="12">
        <v>620</v>
      </c>
      <c r="D165" s="18"/>
      <c r="E165" s="35"/>
    </row>
    <row r="166" spans="2:5" x14ac:dyDescent="0.25">
      <c r="B166" s="24" t="s">
        <v>12</v>
      </c>
      <c r="C166" s="12">
        <v>621</v>
      </c>
      <c r="D166" s="18"/>
      <c r="E166" s="35"/>
    </row>
    <row r="167" spans="2:5" x14ac:dyDescent="0.25">
      <c r="B167" s="24" t="s">
        <v>12</v>
      </c>
      <c r="C167" s="12">
        <v>622</v>
      </c>
      <c r="D167" s="18"/>
      <c r="E167" s="35"/>
    </row>
    <row r="168" spans="2:5" x14ac:dyDescent="0.25">
      <c r="B168" s="24" t="s">
        <v>12</v>
      </c>
      <c r="C168" s="12">
        <v>623</v>
      </c>
      <c r="D168" s="18"/>
      <c r="E168" s="35"/>
    </row>
    <row r="169" spans="2:5" x14ac:dyDescent="0.25">
      <c r="B169" s="24" t="s">
        <v>12</v>
      </c>
      <c r="C169" s="12">
        <v>624</v>
      </c>
      <c r="D169" s="18"/>
      <c r="E169" s="35"/>
    </row>
    <row r="170" spans="2:5" x14ac:dyDescent="0.25">
      <c r="B170" s="24" t="s">
        <v>12</v>
      </c>
      <c r="C170" s="12">
        <v>625</v>
      </c>
      <c r="D170" s="19"/>
      <c r="E170" s="38"/>
    </row>
    <row r="171" spans="2:5" x14ac:dyDescent="0.25">
      <c r="B171" s="25"/>
      <c r="C171" s="22"/>
      <c r="D171" s="17"/>
      <c r="E171" s="37"/>
    </row>
    <row r="172" spans="2:5" ht="13" x14ac:dyDescent="0.3">
      <c r="B172" s="34" t="s">
        <v>21</v>
      </c>
      <c r="D172" s="18"/>
      <c r="E172" s="35"/>
    </row>
    <row r="173" spans="2:5" x14ac:dyDescent="0.25">
      <c r="B173" s="24" t="s">
        <v>12</v>
      </c>
      <c r="C173" s="12">
        <v>701</v>
      </c>
      <c r="D173" s="18"/>
      <c r="E173" s="35"/>
    </row>
    <row r="174" spans="2:5" x14ac:dyDescent="0.25">
      <c r="B174" s="24" t="s">
        <v>12</v>
      </c>
      <c r="C174" s="12">
        <v>702</v>
      </c>
      <c r="D174" s="18"/>
      <c r="E174" s="35"/>
    </row>
    <row r="175" spans="2:5" x14ac:dyDescent="0.25">
      <c r="B175" s="24" t="s">
        <v>12</v>
      </c>
      <c r="C175" s="12">
        <v>703</v>
      </c>
      <c r="D175" s="18"/>
      <c r="E175" s="35"/>
    </row>
    <row r="176" spans="2:5" x14ac:dyDescent="0.25">
      <c r="B176" s="24" t="s">
        <v>12</v>
      </c>
      <c r="C176" s="12">
        <v>704</v>
      </c>
      <c r="D176" s="18"/>
      <c r="E176" s="35"/>
    </row>
    <row r="177" spans="2:5" x14ac:dyDescent="0.25">
      <c r="B177" s="24" t="s">
        <v>12</v>
      </c>
      <c r="C177" s="12">
        <v>705</v>
      </c>
      <c r="D177" s="18"/>
      <c r="E177" s="35"/>
    </row>
    <row r="178" spans="2:5" x14ac:dyDescent="0.25">
      <c r="B178" s="24" t="s">
        <v>12</v>
      </c>
      <c r="C178" s="12">
        <v>706</v>
      </c>
      <c r="D178" s="18"/>
      <c r="E178" s="35"/>
    </row>
    <row r="179" spans="2:5" x14ac:dyDescent="0.25">
      <c r="B179" s="24" t="s">
        <v>12</v>
      </c>
      <c r="C179" s="12">
        <v>707</v>
      </c>
      <c r="D179" s="18"/>
      <c r="E179" s="35"/>
    </row>
    <row r="180" spans="2:5" x14ac:dyDescent="0.25">
      <c r="B180" s="24" t="s">
        <v>12</v>
      </c>
      <c r="C180" s="12">
        <v>708</v>
      </c>
      <c r="D180" s="18"/>
      <c r="E180" s="35"/>
    </row>
    <row r="181" spans="2:5" x14ac:dyDescent="0.25">
      <c r="B181" s="24" t="s">
        <v>12</v>
      </c>
      <c r="C181" s="12">
        <v>709</v>
      </c>
      <c r="D181" s="18"/>
      <c r="E181" s="35"/>
    </row>
    <row r="182" spans="2:5" x14ac:dyDescent="0.25">
      <c r="B182" s="24" t="s">
        <v>12</v>
      </c>
      <c r="C182" s="12">
        <v>710</v>
      </c>
      <c r="D182" s="18"/>
      <c r="E182" s="35"/>
    </row>
    <row r="183" spans="2:5" x14ac:dyDescent="0.25">
      <c r="B183" s="24" t="s">
        <v>12</v>
      </c>
      <c r="C183" s="12">
        <v>711</v>
      </c>
      <c r="D183" s="18"/>
      <c r="E183" s="35"/>
    </row>
    <row r="184" spans="2:5" x14ac:dyDescent="0.25">
      <c r="B184" s="24" t="s">
        <v>12</v>
      </c>
      <c r="C184" s="12">
        <v>712</v>
      </c>
      <c r="D184" s="18"/>
      <c r="E184" s="35"/>
    </row>
    <row r="185" spans="2:5" x14ac:dyDescent="0.25">
      <c r="B185" s="24" t="s">
        <v>12</v>
      </c>
      <c r="C185" s="12">
        <v>713</v>
      </c>
      <c r="D185" s="18"/>
      <c r="E185" s="35"/>
    </row>
    <row r="186" spans="2:5" x14ac:dyDescent="0.25">
      <c r="B186" s="24" t="s">
        <v>12</v>
      </c>
      <c r="C186" s="12">
        <v>714</v>
      </c>
      <c r="D186" s="18"/>
      <c r="E186" s="35"/>
    </row>
    <row r="187" spans="2:5" x14ac:dyDescent="0.25">
      <c r="B187" s="24" t="s">
        <v>12</v>
      </c>
      <c r="C187" s="12">
        <v>715</v>
      </c>
      <c r="D187" s="18"/>
      <c r="E187" s="35"/>
    </row>
    <row r="188" spans="2:5" x14ac:dyDescent="0.25">
      <c r="B188" s="24" t="s">
        <v>12</v>
      </c>
      <c r="C188" s="12">
        <v>716</v>
      </c>
      <c r="D188" s="18"/>
      <c r="E188" s="35"/>
    </row>
    <row r="189" spans="2:5" x14ac:dyDescent="0.25">
      <c r="B189" s="24" t="s">
        <v>12</v>
      </c>
      <c r="C189" s="12">
        <v>717</v>
      </c>
      <c r="D189" s="18"/>
      <c r="E189" s="35"/>
    </row>
    <row r="190" spans="2:5" x14ac:dyDescent="0.25">
      <c r="B190" s="24" t="s">
        <v>12</v>
      </c>
      <c r="C190" s="12">
        <v>718</v>
      </c>
      <c r="D190" s="18"/>
      <c r="E190" s="35"/>
    </row>
    <row r="191" spans="2:5" x14ac:dyDescent="0.25">
      <c r="B191" s="24" t="s">
        <v>12</v>
      </c>
      <c r="C191" s="12">
        <v>719</v>
      </c>
      <c r="D191" s="18"/>
      <c r="E191" s="35"/>
    </row>
    <row r="192" spans="2:5" x14ac:dyDescent="0.25">
      <c r="B192" s="24" t="s">
        <v>12</v>
      </c>
      <c r="C192" s="12">
        <v>720</v>
      </c>
      <c r="D192" s="18"/>
      <c r="E192" s="35"/>
    </row>
    <row r="193" spans="2:5" x14ac:dyDescent="0.25">
      <c r="B193" s="24" t="s">
        <v>12</v>
      </c>
      <c r="C193" s="12">
        <v>721</v>
      </c>
      <c r="D193" s="18"/>
      <c r="E193" s="35"/>
    </row>
    <row r="194" spans="2:5" x14ac:dyDescent="0.25">
      <c r="B194" s="24" t="s">
        <v>12</v>
      </c>
      <c r="C194" s="12">
        <v>722</v>
      </c>
      <c r="D194" s="18"/>
      <c r="E194" s="35"/>
    </row>
    <row r="195" spans="2:5" x14ac:dyDescent="0.25">
      <c r="B195" s="24" t="s">
        <v>12</v>
      </c>
      <c r="C195" s="12">
        <v>723</v>
      </c>
      <c r="D195" s="18"/>
      <c r="E195" s="35"/>
    </row>
    <row r="196" spans="2:5" x14ac:dyDescent="0.25">
      <c r="B196" s="24" t="s">
        <v>12</v>
      </c>
      <c r="C196" s="12">
        <v>724</v>
      </c>
      <c r="D196" s="18"/>
      <c r="E196" s="35"/>
    </row>
    <row r="197" spans="2:5" x14ac:dyDescent="0.25">
      <c r="B197" s="24" t="s">
        <v>12</v>
      </c>
      <c r="C197" s="12">
        <v>725</v>
      </c>
      <c r="D197" s="18"/>
      <c r="E197" s="35"/>
    </row>
    <row r="198" spans="2:5" x14ac:dyDescent="0.25">
      <c r="B198" s="25"/>
      <c r="C198" s="22"/>
      <c r="D198" s="17"/>
      <c r="E198" s="37"/>
    </row>
    <row r="199" spans="2:5" ht="13" x14ac:dyDescent="0.3">
      <c r="B199" s="34" t="s">
        <v>14</v>
      </c>
      <c r="D199" s="18"/>
      <c r="E199" s="35"/>
    </row>
    <row r="200" spans="2:5" x14ac:dyDescent="0.25">
      <c r="B200" s="24" t="s">
        <v>12</v>
      </c>
      <c r="C200" s="12">
        <v>801</v>
      </c>
      <c r="D200" s="18"/>
      <c r="E200" s="35"/>
    </row>
    <row r="201" spans="2:5" x14ac:dyDescent="0.25">
      <c r="B201" s="24" t="s">
        <v>12</v>
      </c>
      <c r="C201" s="12">
        <v>802</v>
      </c>
      <c r="D201" s="18"/>
      <c r="E201" s="35"/>
    </row>
    <row r="202" spans="2:5" x14ac:dyDescent="0.25">
      <c r="B202" s="24" t="s">
        <v>12</v>
      </c>
      <c r="C202" s="12">
        <v>803</v>
      </c>
      <c r="D202" s="18"/>
      <c r="E202" s="35"/>
    </row>
    <row r="203" spans="2:5" x14ac:dyDescent="0.25">
      <c r="B203" s="24" t="s">
        <v>12</v>
      </c>
      <c r="C203" s="12">
        <v>804</v>
      </c>
      <c r="D203" s="18"/>
      <c r="E203" s="35"/>
    </row>
    <row r="204" spans="2:5" x14ac:dyDescent="0.25">
      <c r="B204" s="24" t="s">
        <v>12</v>
      </c>
      <c r="C204" s="12">
        <v>805</v>
      </c>
      <c r="D204" s="18"/>
      <c r="E204" s="35"/>
    </row>
    <row r="205" spans="2:5" x14ac:dyDescent="0.25">
      <c r="B205" s="24" t="s">
        <v>12</v>
      </c>
      <c r="C205" s="12">
        <v>806</v>
      </c>
      <c r="D205" s="18"/>
      <c r="E205" s="35"/>
    </row>
    <row r="206" spans="2:5" x14ac:dyDescent="0.25">
      <c r="B206" s="24" t="s">
        <v>12</v>
      </c>
      <c r="C206" s="12">
        <v>807</v>
      </c>
      <c r="D206" s="18"/>
      <c r="E206" s="35"/>
    </row>
    <row r="207" spans="2:5" x14ac:dyDescent="0.25">
      <c r="B207" s="24" t="s">
        <v>12</v>
      </c>
      <c r="C207" s="12">
        <v>808</v>
      </c>
      <c r="D207" s="18"/>
      <c r="E207" s="35"/>
    </row>
    <row r="208" spans="2:5" x14ac:dyDescent="0.25">
      <c r="B208" s="24" t="s">
        <v>12</v>
      </c>
      <c r="C208" s="12">
        <v>809</v>
      </c>
      <c r="D208" s="18"/>
      <c r="E208" s="35"/>
    </row>
    <row r="209" spans="2:5" x14ac:dyDescent="0.25">
      <c r="B209" s="24" t="s">
        <v>12</v>
      </c>
      <c r="C209" s="12">
        <v>810</v>
      </c>
      <c r="D209" s="18"/>
      <c r="E209" s="35"/>
    </row>
    <row r="210" spans="2:5" x14ac:dyDescent="0.25">
      <c r="B210" s="24" t="s">
        <v>12</v>
      </c>
      <c r="C210" s="12">
        <v>811</v>
      </c>
      <c r="D210" s="18"/>
      <c r="E210" s="35"/>
    </row>
    <row r="211" spans="2:5" x14ac:dyDescent="0.25">
      <c r="B211" s="24" t="s">
        <v>12</v>
      </c>
      <c r="C211" s="12">
        <v>812</v>
      </c>
      <c r="D211" s="18"/>
      <c r="E211" s="35"/>
    </row>
    <row r="212" spans="2:5" x14ac:dyDescent="0.25">
      <c r="B212" s="24" t="s">
        <v>12</v>
      </c>
      <c r="C212" s="12">
        <v>813</v>
      </c>
      <c r="D212" s="18"/>
      <c r="E212" s="35"/>
    </row>
    <row r="213" spans="2:5" x14ac:dyDescent="0.25">
      <c r="B213" s="24" t="s">
        <v>12</v>
      </c>
      <c r="C213" s="12">
        <v>814</v>
      </c>
      <c r="D213" s="18"/>
      <c r="E213" s="35"/>
    </row>
    <row r="214" spans="2:5" x14ac:dyDescent="0.25">
      <c r="B214" s="24" t="s">
        <v>12</v>
      </c>
      <c r="C214" s="12">
        <v>815</v>
      </c>
      <c r="D214" s="18"/>
      <c r="E214" s="35"/>
    </row>
    <row r="215" spans="2:5" x14ac:dyDescent="0.25">
      <c r="B215" s="24" t="s">
        <v>12</v>
      </c>
      <c r="C215" s="12">
        <v>816</v>
      </c>
      <c r="D215" s="18"/>
      <c r="E215" s="35"/>
    </row>
    <row r="216" spans="2:5" x14ac:dyDescent="0.25">
      <c r="B216" s="24" t="s">
        <v>12</v>
      </c>
      <c r="C216" s="12">
        <v>817</v>
      </c>
      <c r="D216" s="18"/>
      <c r="E216" s="35"/>
    </row>
    <row r="217" spans="2:5" x14ac:dyDescent="0.25">
      <c r="B217" s="24" t="s">
        <v>12</v>
      </c>
      <c r="C217" s="12">
        <v>818</v>
      </c>
      <c r="D217" s="18"/>
      <c r="E217" s="35"/>
    </row>
    <row r="218" spans="2:5" x14ac:dyDescent="0.25">
      <c r="B218" s="24" t="s">
        <v>12</v>
      </c>
      <c r="C218" s="12">
        <v>819</v>
      </c>
      <c r="D218" s="18"/>
      <c r="E218" s="35"/>
    </row>
    <row r="219" spans="2:5" x14ac:dyDescent="0.25">
      <c r="B219" s="24" t="s">
        <v>12</v>
      </c>
      <c r="C219" s="12">
        <v>820</v>
      </c>
      <c r="D219" s="18"/>
      <c r="E219" s="35"/>
    </row>
    <row r="220" spans="2:5" x14ac:dyDescent="0.25">
      <c r="B220" s="24" t="s">
        <v>12</v>
      </c>
      <c r="C220" s="12">
        <v>821</v>
      </c>
      <c r="D220" s="18"/>
      <c r="E220" s="35"/>
    </row>
    <row r="221" spans="2:5" x14ac:dyDescent="0.25">
      <c r="B221" s="24" t="s">
        <v>12</v>
      </c>
      <c r="C221" s="12">
        <v>822</v>
      </c>
      <c r="D221" s="18"/>
      <c r="E221" s="35"/>
    </row>
    <row r="222" spans="2:5" x14ac:dyDescent="0.25">
      <c r="B222" s="24" t="s">
        <v>12</v>
      </c>
      <c r="C222" s="12">
        <v>823</v>
      </c>
      <c r="D222" s="18"/>
      <c r="E222" s="35"/>
    </row>
    <row r="223" spans="2:5" x14ac:dyDescent="0.25">
      <c r="B223" s="24" t="s">
        <v>12</v>
      </c>
      <c r="C223" s="12">
        <v>824</v>
      </c>
      <c r="D223" s="18"/>
      <c r="E223" s="35"/>
    </row>
    <row r="224" spans="2:5" x14ac:dyDescent="0.25">
      <c r="B224" s="24" t="s">
        <v>12</v>
      </c>
      <c r="C224" s="12">
        <v>825</v>
      </c>
      <c r="D224" s="19"/>
      <c r="E224" s="38"/>
    </row>
  </sheetData>
  <sheetProtection algorithmName="SHA-512" hashValue="8IElO9Revmk87JTGBXkAd7k7yf+7rQ1MYPi3difGUz0NHvOyWRDxXOYjxZfkoahMWmYGvzbjtkjywhQEeuBFVg==" saltValue="VqXtWGtmQDIPxaIu/nQGM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7"/>
  <dimension ref="A1:AW74"/>
  <sheetViews>
    <sheetView showGridLines="0" topLeftCell="F1"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599</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554</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488</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489</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358</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row>
    <row r="18" spans="1:49" x14ac:dyDescent="0.25">
      <c r="A18" s="73" t="s">
        <v>18</v>
      </c>
      <c r="B18" s="76">
        <v>45195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52.4"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c r="L27" s="98"/>
      <c r="M27" s="98">
        <v>21</v>
      </c>
      <c r="N27" s="98">
        <v>19.72</v>
      </c>
      <c r="O27" s="98">
        <v>18.62</v>
      </c>
      <c r="P27" s="98">
        <v>17.68</v>
      </c>
      <c r="Q27" s="98">
        <v>16.850000000000001</v>
      </c>
      <c r="R27" s="98">
        <v>16.13</v>
      </c>
      <c r="S27" s="98">
        <v>15.49</v>
      </c>
      <c r="T27" s="98">
        <v>14.91</v>
      </c>
      <c r="U27" s="98">
        <v>14.4</v>
      </c>
      <c r="V27" s="98">
        <v>13.94</v>
      </c>
      <c r="W27" s="98">
        <v>13.52</v>
      </c>
      <c r="X27" s="98">
        <v>13.14</v>
      </c>
      <c r="Y27" s="98">
        <v>12.8</v>
      </c>
      <c r="Z27" s="98">
        <v>12.48</v>
      </c>
      <c r="AA27" s="98">
        <v>12.19</v>
      </c>
      <c r="AB27" s="98">
        <v>11.93</v>
      </c>
      <c r="AC27" s="98">
        <v>11.68</v>
      </c>
      <c r="AD27" s="98">
        <v>11.45</v>
      </c>
      <c r="AE27" s="98">
        <v>11.24</v>
      </c>
      <c r="AF27" s="98">
        <v>11.05</v>
      </c>
      <c r="AG27" s="98">
        <v>10.87</v>
      </c>
      <c r="AH27" s="98">
        <v>10.7</v>
      </c>
      <c r="AI27" s="98">
        <v>10.54</v>
      </c>
      <c r="AJ27" s="98">
        <v>10.39</v>
      </c>
      <c r="AK27" s="98">
        <v>10.26</v>
      </c>
      <c r="AL27" s="98">
        <v>10.130000000000001</v>
      </c>
      <c r="AM27" s="98">
        <v>10.01</v>
      </c>
      <c r="AN27" s="98">
        <v>9.89</v>
      </c>
      <c r="AO27" s="98">
        <v>9.7899999999999991</v>
      </c>
      <c r="AP27" s="98">
        <v>9.69</v>
      </c>
      <c r="AQ27" s="98">
        <v>9.6</v>
      </c>
      <c r="AR27" s="98">
        <v>9.51</v>
      </c>
      <c r="AS27" s="98">
        <v>9.43</v>
      </c>
      <c r="AT27" s="98">
        <v>9.35</v>
      </c>
      <c r="AU27" s="98">
        <v>9.2799999999999994</v>
      </c>
      <c r="AV27" s="98">
        <v>9.2100000000000009</v>
      </c>
      <c r="AW27" s="98">
        <v>9.15</v>
      </c>
    </row>
    <row r="28" spans="1:49" x14ac:dyDescent="0.25">
      <c r="A28" s="97">
        <v>17</v>
      </c>
      <c r="B28" s="98"/>
      <c r="C28" s="98"/>
      <c r="D28" s="98"/>
      <c r="E28" s="98"/>
      <c r="F28" s="98"/>
      <c r="G28" s="98"/>
      <c r="H28" s="98"/>
      <c r="I28" s="98"/>
      <c r="J28" s="98"/>
      <c r="K28" s="98"/>
      <c r="L28" s="98"/>
      <c r="M28" s="98">
        <v>21.29</v>
      </c>
      <c r="N28" s="98">
        <v>19.989999999999998</v>
      </c>
      <c r="O28" s="98">
        <v>18.88</v>
      </c>
      <c r="P28" s="98">
        <v>17.920000000000002</v>
      </c>
      <c r="Q28" s="98">
        <v>17.079999999999998</v>
      </c>
      <c r="R28" s="98">
        <v>16.350000000000001</v>
      </c>
      <c r="S28" s="98">
        <v>15.7</v>
      </c>
      <c r="T28" s="98">
        <v>15.12</v>
      </c>
      <c r="U28" s="98">
        <v>14.6</v>
      </c>
      <c r="V28" s="98">
        <v>14.13</v>
      </c>
      <c r="W28" s="98">
        <v>13.71</v>
      </c>
      <c r="X28" s="98">
        <v>13.32</v>
      </c>
      <c r="Y28" s="98">
        <v>12.97</v>
      </c>
      <c r="Z28" s="98">
        <v>12.65</v>
      </c>
      <c r="AA28" s="98">
        <v>12.36</v>
      </c>
      <c r="AB28" s="98">
        <v>12.09</v>
      </c>
      <c r="AC28" s="98">
        <v>11.84</v>
      </c>
      <c r="AD28" s="98">
        <v>11.61</v>
      </c>
      <c r="AE28" s="98">
        <v>11.4</v>
      </c>
      <c r="AF28" s="98">
        <v>11.2</v>
      </c>
      <c r="AG28" s="98">
        <v>11.02</v>
      </c>
      <c r="AH28" s="98">
        <v>10.85</v>
      </c>
      <c r="AI28" s="98">
        <v>10.69</v>
      </c>
      <c r="AJ28" s="98">
        <v>10.54</v>
      </c>
      <c r="AK28" s="98">
        <v>10.4</v>
      </c>
      <c r="AL28" s="98">
        <v>10.27</v>
      </c>
      <c r="AM28" s="98">
        <v>10.15</v>
      </c>
      <c r="AN28" s="98">
        <v>10.029999999999999</v>
      </c>
      <c r="AO28" s="98">
        <v>9.93</v>
      </c>
      <c r="AP28" s="98">
        <v>9.83</v>
      </c>
      <c r="AQ28" s="98">
        <v>9.74</v>
      </c>
      <c r="AR28" s="98">
        <v>9.65</v>
      </c>
      <c r="AS28" s="98">
        <v>9.57</v>
      </c>
      <c r="AT28" s="98">
        <v>9.49</v>
      </c>
      <c r="AU28" s="98">
        <v>9.42</v>
      </c>
      <c r="AV28" s="98">
        <v>9.35</v>
      </c>
      <c r="AW28" s="98"/>
    </row>
    <row r="29" spans="1:49" x14ac:dyDescent="0.25">
      <c r="A29" s="97">
        <v>18</v>
      </c>
      <c r="B29" s="98"/>
      <c r="C29" s="98"/>
      <c r="D29" s="98"/>
      <c r="E29" s="98"/>
      <c r="F29" s="98"/>
      <c r="G29" s="98"/>
      <c r="H29" s="98"/>
      <c r="I29" s="98"/>
      <c r="J29" s="98"/>
      <c r="K29" s="98"/>
      <c r="L29" s="98"/>
      <c r="M29" s="98">
        <v>21.58</v>
      </c>
      <c r="N29" s="98">
        <v>20.260000000000002</v>
      </c>
      <c r="O29" s="98">
        <v>19.13</v>
      </c>
      <c r="P29" s="98">
        <v>18.16</v>
      </c>
      <c r="Q29" s="98">
        <v>17.309999999999999</v>
      </c>
      <c r="R29" s="98">
        <v>16.57</v>
      </c>
      <c r="S29" s="98">
        <v>15.91</v>
      </c>
      <c r="T29" s="98">
        <v>15.32</v>
      </c>
      <c r="U29" s="98">
        <v>14.8</v>
      </c>
      <c r="V29" s="98">
        <v>14.32</v>
      </c>
      <c r="W29" s="98">
        <v>13.9</v>
      </c>
      <c r="X29" s="98">
        <v>13.51</v>
      </c>
      <c r="Y29" s="98">
        <v>13.15</v>
      </c>
      <c r="Z29" s="98">
        <v>12.83</v>
      </c>
      <c r="AA29" s="98">
        <v>12.53</v>
      </c>
      <c r="AB29" s="98">
        <v>12.26</v>
      </c>
      <c r="AC29" s="98">
        <v>12.01</v>
      </c>
      <c r="AD29" s="98">
        <v>11.77</v>
      </c>
      <c r="AE29" s="98">
        <v>11.56</v>
      </c>
      <c r="AF29" s="98">
        <v>11.36</v>
      </c>
      <c r="AG29" s="98">
        <v>11.17</v>
      </c>
      <c r="AH29" s="98">
        <v>11</v>
      </c>
      <c r="AI29" s="98">
        <v>10.84</v>
      </c>
      <c r="AJ29" s="98">
        <v>10.69</v>
      </c>
      <c r="AK29" s="98">
        <v>10.55</v>
      </c>
      <c r="AL29" s="98">
        <v>10.42</v>
      </c>
      <c r="AM29" s="98">
        <v>10.29</v>
      </c>
      <c r="AN29" s="98">
        <v>10.18</v>
      </c>
      <c r="AO29" s="98">
        <v>10.07</v>
      </c>
      <c r="AP29" s="98">
        <v>9.9700000000000006</v>
      </c>
      <c r="AQ29" s="98">
        <v>9.8800000000000008</v>
      </c>
      <c r="AR29" s="98">
        <v>9.7899999999999991</v>
      </c>
      <c r="AS29" s="98">
        <v>9.7100000000000009</v>
      </c>
      <c r="AT29" s="98">
        <v>9.6300000000000008</v>
      </c>
      <c r="AU29" s="98">
        <v>9.56</v>
      </c>
      <c r="AV29" s="98"/>
      <c r="AW29" s="98"/>
    </row>
    <row r="30" spans="1:49" x14ac:dyDescent="0.25">
      <c r="A30" s="97">
        <v>19</v>
      </c>
      <c r="B30" s="98"/>
      <c r="C30" s="98"/>
      <c r="D30" s="98"/>
      <c r="E30" s="98"/>
      <c r="F30" s="98"/>
      <c r="G30" s="98"/>
      <c r="H30" s="98"/>
      <c r="I30" s="98"/>
      <c r="J30" s="98"/>
      <c r="K30" s="98"/>
      <c r="L30" s="98"/>
      <c r="M30" s="98">
        <v>21.87</v>
      </c>
      <c r="N30" s="98">
        <v>20.53</v>
      </c>
      <c r="O30" s="98">
        <v>19.39</v>
      </c>
      <c r="P30" s="98">
        <v>18.41</v>
      </c>
      <c r="Q30" s="98">
        <v>17.55</v>
      </c>
      <c r="R30" s="98">
        <v>16.8</v>
      </c>
      <c r="S30" s="98">
        <v>16.13</v>
      </c>
      <c r="T30" s="98">
        <v>15.53</v>
      </c>
      <c r="U30" s="98">
        <v>15</v>
      </c>
      <c r="V30" s="98">
        <v>14.52</v>
      </c>
      <c r="W30" s="98">
        <v>14.09</v>
      </c>
      <c r="X30" s="98">
        <v>13.69</v>
      </c>
      <c r="Y30" s="98">
        <v>13.33</v>
      </c>
      <c r="Z30" s="98">
        <v>13.01</v>
      </c>
      <c r="AA30" s="98">
        <v>12.7</v>
      </c>
      <c r="AB30" s="98">
        <v>12.43</v>
      </c>
      <c r="AC30" s="98">
        <v>12.17</v>
      </c>
      <c r="AD30" s="98">
        <v>11.94</v>
      </c>
      <c r="AE30" s="98">
        <v>11.72</v>
      </c>
      <c r="AF30" s="98">
        <v>11.52</v>
      </c>
      <c r="AG30" s="98">
        <v>11.33</v>
      </c>
      <c r="AH30" s="98">
        <v>11.15</v>
      </c>
      <c r="AI30" s="98">
        <v>10.99</v>
      </c>
      <c r="AJ30" s="98">
        <v>10.84</v>
      </c>
      <c r="AK30" s="98">
        <v>10.7</v>
      </c>
      <c r="AL30" s="98">
        <v>10.57</v>
      </c>
      <c r="AM30" s="98">
        <v>10.44</v>
      </c>
      <c r="AN30" s="98">
        <v>10.33</v>
      </c>
      <c r="AO30" s="98">
        <v>10.220000000000001</v>
      </c>
      <c r="AP30" s="98">
        <v>10.119999999999999</v>
      </c>
      <c r="AQ30" s="98">
        <v>10.02</v>
      </c>
      <c r="AR30" s="98">
        <v>9.93</v>
      </c>
      <c r="AS30" s="98">
        <v>9.85</v>
      </c>
      <c r="AT30" s="98">
        <v>9.77</v>
      </c>
      <c r="AU30" s="98"/>
      <c r="AV30" s="98"/>
      <c r="AW30" s="98"/>
    </row>
    <row r="31" spans="1:49" x14ac:dyDescent="0.25">
      <c r="A31" s="97">
        <v>20</v>
      </c>
      <c r="B31" s="98"/>
      <c r="C31" s="98"/>
      <c r="D31" s="98"/>
      <c r="E31" s="98"/>
      <c r="F31" s="98"/>
      <c r="G31" s="98"/>
      <c r="H31" s="98"/>
      <c r="I31" s="98"/>
      <c r="J31" s="98"/>
      <c r="K31" s="98"/>
      <c r="L31" s="98"/>
      <c r="M31" s="98">
        <v>22.16</v>
      </c>
      <c r="N31" s="98">
        <v>20.81</v>
      </c>
      <c r="O31" s="98">
        <v>19.66</v>
      </c>
      <c r="P31" s="98">
        <v>18.66</v>
      </c>
      <c r="Q31" s="98">
        <v>17.79</v>
      </c>
      <c r="R31" s="98">
        <v>17.03</v>
      </c>
      <c r="S31" s="98">
        <v>16.350000000000001</v>
      </c>
      <c r="T31" s="98">
        <v>15.75</v>
      </c>
      <c r="U31" s="98">
        <v>15.21</v>
      </c>
      <c r="V31" s="98">
        <v>14.72</v>
      </c>
      <c r="W31" s="98">
        <v>14.28</v>
      </c>
      <c r="X31" s="98">
        <v>13.88</v>
      </c>
      <c r="Y31" s="98">
        <v>13.52</v>
      </c>
      <c r="Z31" s="98">
        <v>13.18</v>
      </c>
      <c r="AA31" s="98">
        <v>12.88</v>
      </c>
      <c r="AB31" s="98">
        <v>12.6</v>
      </c>
      <c r="AC31" s="98">
        <v>12.34</v>
      </c>
      <c r="AD31" s="98">
        <v>12.1</v>
      </c>
      <c r="AE31" s="98">
        <v>11.88</v>
      </c>
      <c r="AF31" s="98">
        <v>11.68</v>
      </c>
      <c r="AG31" s="98">
        <v>11.49</v>
      </c>
      <c r="AH31" s="98">
        <v>11.31</v>
      </c>
      <c r="AI31" s="98">
        <v>11.15</v>
      </c>
      <c r="AJ31" s="98">
        <v>10.99</v>
      </c>
      <c r="AK31" s="98">
        <v>10.85</v>
      </c>
      <c r="AL31" s="98">
        <v>10.72</v>
      </c>
      <c r="AM31" s="98">
        <v>10.59</v>
      </c>
      <c r="AN31" s="98">
        <v>10.48</v>
      </c>
      <c r="AO31" s="98">
        <v>10.37</v>
      </c>
      <c r="AP31" s="98">
        <v>10.27</v>
      </c>
      <c r="AQ31" s="98">
        <v>10.17</v>
      </c>
      <c r="AR31" s="98">
        <v>10.08</v>
      </c>
      <c r="AS31" s="98">
        <v>10</v>
      </c>
      <c r="AT31" s="98"/>
      <c r="AU31" s="98"/>
      <c r="AV31" s="98"/>
      <c r="AW31" s="98"/>
    </row>
    <row r="32" spans="1:49" x14ac:dyDescent="0.25">
      <c r="A32" s="97">
        <v>21</v>
      </c>
      <c r="B32" s="98"/>
      <c r="C32" s="98"/>
      <c r="D32" s="98"/>
      <c r="E32" s="98"/>
      <c r="F32" s="98"/>
      <c r="G32" s="98"/>
      <c r="H32" s="98"/>
      <c r="I32" s="98"/>
      <c r="J32" s="98"/>
      <c r="K32" s="98"/>
      <c r="L32" s="98"/>
      <c r="M32" s="98">
        <v>22.47</v>
      </c>
      <c r="N32" s="98">
        <v>21.1</v>
      </c>
      <c r="O32" s="98">
        <v>19.93</v>
      </c>
      <c r="P32" s="98">
        <v>18.91</v>
      </c>
      <c r="Q32" s="98">
        <v>18.03</v>
      </c>
      <c r="R32" s="98">
        <v>17.260000000000002</v>
      </c>
      <c r="S32" s="98">
        <v>16.57</v>
      </c>
      <c r="T32" s="98">
        <v>15.96</v>
      </c>
      <c r="U32" s="98">
        <v>15.41</v>
      </c>
      <c r="V32" s="98">
        <v>14.92</v>
      </c>
      <c r="W32" s="98">
        <v>14.48</v>
      </c>
      <c r="X32" s="98">
        <v>14.07</v>
      </c>
      <c r="Y32" s="98">
        <v>13.7</v>
      </c>
      <c r="Z32" s="98">
        <v>13.37</v>
      </c>
      <c r="AA32" s="98">
        <v>13.06</v>
      </c>
      <c r="AB32" s="98">
        <v>12.78</v>
      </c>
      <c r="AC32" s="98">
        <v>12.51</v>
      </c>
      <c r="AD32" s="98">
        <v>12.27</v>
      </c>
      <c r="AE32" s="98">
        <v>12.05</v>
      </c>
      <c r="AF32" s="98">
        <v>11.84</v>
      </c>
      <c r="AG32" s="98">
        <v>11.65</v>
      </c>
      <c r="AH32" s="98">
        <v>11.47</v>
      </c>
      <c r="AI32" s="98">
        <v>11.31</v>
      </c>
      <c r="AJ32" s="98">
        <v>11.15</v>
      </c>
      <c r="AK32" s="98">
        <v>11.01</v>
      </c>
      <c r="AL32" s="98">
        <v>10.87</v>
      </c>
      <c r="AM32" s="98">
        <v>10.75</v>
      </c>
      <c r="AN32" s="98">
        <v>10.63</v>
      </c>
      <c r="AO32" s="98">
        <v>10.52</v>
      </c>
      <c r="AP32" s="98">
        <v>10.42</v>
      </c>
      <c r="AQ32" s="98">
        <v>10.32</v>
      </c>
      <c r="AR32" s="98">
        <v>10.24</v>
      </c>
      <c r="AS32" s="98"/>
      <c r="AT32" s="98"/>
      <c r="AU32" s="98"/>
      <c r="AV32" s="98"/>
      <c r="AW32" s="98"/>
    </row>
    <row r="33" spans="1:49" x14ac:dyDescent="0.25">
      <c r="A33" s="97">
        <v>22</v>
      </c>
      <c r="B33" s="98"/>
      <c r="C33" s="98"/>
      <c r="D33" s="98"/>
      <c r="E33" s="98"/>
      <c r="F33" s="98"/>
      <c r="G33" s="98"/>
      <c r="H33" s="98"/>
      <c r="I33" s="98"/>
      <c r="J33" s="98"/>
      <c r="K33" s="98"/>
      <c r="L33" s="98"/>
      <c r="M33" s="98">
        <v>22.77</v>
      </c>
      <c r="N33" s="98">
        <v>21.38</v>
      </c>
      <c r="O33" s="98">
        <v>20.2</v>
      </c>
      <c r="P33" s="98">
        <v>19.170000000000002</v>
      </c>
      <c r="Q33" s="98">
        <v>18.28</v>
      </c>
      <c r="R33" s="98">
        <v>17.489999999999998</v>
      </c>
      <c r="S33" s="98">
        <v>16.8</v>
      </c>
      <c r="T33" s="98">
        <v>16.18</v>
      </c>
      <c r="U33" s="98">
        <v>15.63</v>
      </c>
      <c r="V33" s="98">
        <v>15.13</v>
      </c>
      <c r="W33" s="98">
        <v>14.68</v>
      </c>
      <c r="X33" s="98">
        <v>14.27</v>
      </c>
      <c r="Y33" s="98">
        <v>13.89</v>
      </c>
      <c r="Z33" s="98">
        <v>13.55</v>
      </c>
      <c r="AA33" s="98">
        <v>13.24</v>
      </c>
      <c r="AB33" s="98">
        <v>12.95</v>
      </c>
      <c r="AC33" s="98">
        <v>12.69</v>
      </c>
      <c r="AD33" s="98">
        <v>12.45</v>
      </c>
      <c r="AE33" s="98">
        <v>12.22</v>
      </c>
      <c r="AF33" s="98">
        <v>12.01</v>
      </c>
      <c r="AG33" s="98">
        <v>11.82</v>
      </c>
      <c r="AH33" s="98">
        <v>11.64</v>
      </c>
      <c r="AI33" s="98">
        <v>11.47</v>
      </c>
      <c r="AJ33" s="98">
        <v>11.31</v>
      </c>
      <c r="AK33" s="98">
        <v>11.17</v>
      </c>
      <c r="AL33" s="98">
        <v>11.03</v>
      </c>
      <c r="AM33" s="98">
        <v>10.91</v>
      </c>
      <c r="AN33" s="98">
        <v>10.79</v>
      </c>
      <c r="AO33" s="98">
        <v>10.68</v>
      </c>
      <c r="AP33" s="98">
        <v>10.58</v>
      </c>
      <c r="AQ33" s="98">
        <v>10.48</v>
      </c>
      <c r="AR33" s="98"/>
      <c r="AS33" s="98"/>
      <c r="AT33" s="98"/>
      <c r="AU33" s="98"/>
      <c r="AV33" s="98"/>
      <c r="AW33" s="98"/>
    </row>
    <row r="34" spans="1:49" x14ac:dyDescent="0.25">
      <c r="A34" s="97">
        <v>23</v>
      </c>
      <c r="B34" s="98"/>
      <c r="C34" s="98"/>
      <c r="D34" s="98"/>
      <c r="E34" s="98"/>
      <c r="F34" s="98"/>
      <c r="G34" s="98"/>
      <c r="H34" s="98"/>
      <c r="I34" s="98"/>
      <c r="J34" s="98"/>
      <c r="K34" s="98"/>
      <c r="L34" s="98"/>
      <c r="M34" s="98">
        <v>23.08</v>
      </c>
      <c r="N34" s="98">
        <v>21.67</v>
      </c>
      <c r="O34" s="98">
        <v>20.47</v>
      </c>
      <c r="P34" s="98">
        <v>19.43</v>
      </c>
      <c r="Q34" s="98">
        <v>18.53</v>
      </c>
      <c r="R34" s="98">
        <v>17.73</v>
      </c>
      <c r="S34" s="98">
        <v>17.03</v>
      </c>
      <c r="T34" s="98">
        <v>16.399999999999999</v>
      </c>
      <c r="U34" s="98">
        <v>15.84</v>
      </c>
      <c r="V34" s="98">
        <v>15.34</v>
      </c>
      <c r="W34" s="98">
        <v>14.88</v>
      </c>
      <c r="X34" s="98">
        <v>14.46</v>
      </c>
      <c r="Y34" s="98">
        <v>14.09</v>
      </c>
      <c r="Z34" s="98">
        <v>13.74</v>
      </c>
      <c r="AA34" s="98">
        <v>13.43</v>
      </c>
      <c r="AB34" s="98">
        <v>13.14</v>
      </c>
      <c r="AC34" s="98">
        <v>12.87</v>
      </c>
      <c r="AD34" s="98">
        <v>12.62</v>
      </c>
      <c r="AE34" s="98">
        <v>12.39</v>
      </c>
      <c r="AF34" s="98">
        <v>12.18</v>
      </c>
      <c r="AG34" s="98">
        <v>11.99</v>
      </c>
      <c r="AH34" s="98">
        <v>11.8</v>
      </c>
      <c r="AI34" s="98">
        <v>11.63</v>
      </c>
      <c r="AJ34" s="98">
        <v>11.48</v>
      </c>
      <c r="AK34" s="98">
        <v>11.33</v>
      </c>
      <c r="AL34" s="98">
        <v>11.19</v>
      </c>
      <c r="AM34" s="98">
        <v>11.07</v>
      </c>
      <c r="AN34" s="98">
        <v>10.95</v>
      </c>
      <c r="AO34" s="98">
        <v>10.84</v>
      </c>
      <c r="AP34" s="98">
        <v>10.74</v>
      </c>
      <c r="AQ34" s="98"/>
      <c r="AR34" s="98"/>
      <c r="AS34" s="98"/>
      <c r="AT34" s="98"/>
      <c r="AU34" s="98"/>
      <c r="AV34" s="98"/>
      <c r="AW34" s="98"/>
    </row>
    <row r="35" spans="1:49" x14ac:dyDescent="0.25">
      <c r="A35" s="97">
        <v>24</v>
      </c>
      <c r="B35" s="98"/>
      <c r="C35" s="98"/>
      <c r="D35" s="98"/>
      <c r="E35" s="98"/>
      <c r="F35" s="98"/>
      <c r="G35" s="98"/>
      <c r="H35" s="98"/>
      <c r="I35" s="98"/>
      <c r="J35" s="98"/>
      <c r="K35" s="98"/>
      <c r="L35" s="98"/>
      <c r="M35" s="98">
        <v>23.39</v>
      </c>
      <c r="N35" s="98">
        <v>21.97</v>
      </c>
      <c r="O35" s="98">
        <v>20.75</v>
      </c>
      <c r="P35" s="98">
        <v>19.7</v>
      </c>
      <c r="Q35" s="98">
        <v>18.78</v>
      </c>
      <c r="R35" s="98">
        <v>17.98</v>
      </c>
      <c r="S35" s="98">
        <v>17.260000000000002</v>
      </c>
      <c r="T35" s="98">
        <v>16.63</v>
      </c>
      <c r="U35" s="98">
        <v>16.059999999999999</v>
      </c>
      <c r="V35" s="98">
        <v>15.55</v>
      </c>
      <c r="W35" s="98">
        <v>15.08</v>
      </c>
      <c r="X35" s="98">
        <v>14.67</v>
      </c>
      <c r="Y35" s="98">
        <v>14.28</v>
      </c>
      <c r="Z35" s="98">
        <v>13.93</v>
      </c>
      <c r="AA35" s="98">
        <v>13.61</v>
      </c>
      <c r="AB35" s="98">
        <v>13.32</v>
      </c>
      <c r="AC35" s="98">
        <v>13.05</v>
      </c>
      <c r="AD35" s="98">
        <v>12.8</v>
      </c>
      <c r="AE35" s="98">
        <v>12.57</v>
      </c>
      <c r="AF35" s="98">
        <v>12.36</v>
      </c>
      <c r="AG35" s="98">
        <v>12.16</v>
      </c>
      <c r="AH35" s="98">
        <v>11.97</v>
      </c>
      <c r="AI35" s="98">
        <v>11.8</v>
      </c>
      <c r="AJ35" s="98">
        <v>11.65</v>
      </c>
      <c r="AK35" s="98">
        <v>11.5</v>
      </c>
      <c r="AL35" s="98">
        <v>11.36</v>
      </c>
      <c r="AM35" s="98">
        <v>11.23</v>
      </c>
      <c r="AN35" s="98">
        <v>11.12</v>
      </c>
      <c r="AO35" s="98">
        <v>11.01</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23.71</v>
      </c>
      <c r="N36" s="98">
        <v>22.27</v>
      </c>
      <c r="O36" s="98">
        <v>21.03</v>
      </c>
      <c r="P36" s="98">
        <v>19.97</v>
      </c>
      <c r="Q36" s="98">
        <v>19.04</v>
      </c>
      <c r="R36" s="98">
        <v>18.22</v>
      </c>
      <c r="S36" s="98">
        <v>17.5</v>
      </c>
      <c r="T36" s="98">
        <v>16.86</v>
      </c>
      <c r="U36" s="98">
        <v>16.28</v>
      </c>
      <c r="V36" s="98">
        <v>15.76</v>
      </c>
      <c r="W36" s="98">
        <v>15.29</v>
      </c>
      <c r="X36" s="98">
        <v>14.87</v>
      </c>
      <c r="Y36" s="98">
        <v>14.48</v>
      </c>
      <c r="Z36" s="98">
        <v>14.13</v>
      </c>
      <c r="AA36" s="98">
        <v>13.81</v>
      </c>
      <c r="AB36" s="98">
        <v>13.51</v>
      </c>
      <c r="AC36" s="98">
        <v>13.23</v>
      </c>
      <c r="AD36" s="98">
        <v>12.98</v>
      </c>
      <c r="AE36" s="98">
        <v>12.75</v>
      </c>
      <c r="AF36" s="98">
        <v>12.53</v>
      </c>
      <c r="AG36" s="98">
        <v>12.33</v>
      </c>
      <c r="AH36" s="98">
        <v>12.15</v>
      </c>
      <c r="AI36" s="98">
        <v>11.98</v>
      </c>
      <c r="AJ36" s="98">
        <v>11.82</v>
      </c>
      <c r="AK36" s="98">
        <v>11.67</v>
      </c>
      <c r="AL36" s="98">
        <v>11.53</v>
      </c>
      <c r="AM36" s="98">
        <v>11.41</v>
      </c>
      <c r="AN36" s="98">
        <v>11.29</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24.03</v>
      </c>
      <c r="N37" s="98">
        <v>22.57</v>
      </c>
      <c r="O37" s="98">
        <v>21.32</v>
      </c>
      <c r="P37" s="98">
        <v>20.239999999999998</v>
      </c>
      <c r="Q37" s="98">
        <v>19.3</v>
      </c>
      <c r="R37" s="98">
        <v>18.47</v>
      </c>
      <c r="S37" s="98">
        <v>17.739999999999998</v>
      </c>
      <c r="T37" s="98">
        <v>17.09</v>
      </c>
      <c r="U37" s="98">
        <v>16.510000000000002</v>
      </c>
      <c r="V37" s="98">
        <v>15.98</v>
      </c>
      <c r="W37" s="98">
        <v>15.51</v>
      </c>
      <c r="X37" s="98">
        <v>15.08</v>
      </c>
      <c r="Y37" s="98">
        <v>14.69</v>
      </c>
      <c r="Z37" s="98">
        <v>14.33</v>
      </c>
      <c r="AA37" s="98">
        <v>14</v>
      </c>
      <c r="AB37" s="98">
        <v>13.7</v>
      </c>
      <c r="AC37" s="98">
        <v>13.42</v>
      </c>
      <c r="AD37" s="98">
        <v>13.17</v>
      </c>
      <c r="AE37" s="98">
        <v>12.93</v>
      </c>
      <c r="AF37" s="98">
        <v>12.72</v>
      </c>
      <c r="AG37" s="98">
        <v>12.52</v>
      </c>
      <c r="AH37" s="98">
        <v>12.33</v>
      </c>
      <c r="AI37" s="98">
        <v>12.16</v>
      </c>
      <c r="AJ37" s="98">
        <v>12</v>
      </c>
      <c r="AK37" s="98">
        <v>11.85</v>
      </c>
      <c r="AL37" s="98">
        <v>11.71</v>
      </c>
      <c r="AM37" s="98">
        <v>11.58</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24.36</v>
      </c>
      <c r="N38" s="98">
        <v>22.88</v>
      </c>
      <c r="O38" s="98">
        <v>21.61</v>
      </c>
      <c r="P38" s="98">
        <v>20.52</v>
      </c>
      <c r="Q38" s="98">
        <v>19.559999999999999</v>
      </c>
      <c r="R38" s="98">
        <v>18.73</v>
      </c>
      <c r="S38" s="98">
        <v>17.989999999999998</v>
      </c>
      <c r="T38" s="98">
        <v>17.329999999999998</v>
      </c>
      <c r="U38" s="98">
        <v>16.739999999999998</v>
      </c>
      <c r="V38" s="98">
        <v>16.2</v>
      </c>
      <c r="W38" s="98">
        <v>15.72</v>
      </c>
      <c r="X38" s="98">
        <v>15.29</v>
      </c>
      <c r="Y38" s="98">
        <v>14.89</v>
      </c>
      <c r="Z38" s="98">
        <v>14.53</v>
      </c>
      <c r="AA38" s="98">
        <v>14.2</v>
      </c>
      <c r="AB38" s="98">
        <v>13.9</v>
      </c>
      <c r="AC38" s="98">
        <v>13.62</v>
      </c>
      <c r="AD38" s="98">
        <v>13.36</v>
      </c>
      <c r="AE38" s="98">
        <v>13.12</v>
      </c>
      <c r="AF38" s="98">
        <v>12.9</v>
      </c>
      <c r="AG38" s="98">
        <v>12.7</v>
      </c>
      <c r="AH38" s="98">
        <v>12.51</v>
      </c>
      <c r="AI38" s="98">
        <v>12.34</v>
      </c>
      <c r="AJ38" s="98">
        <v>12.18</v>
      </c>
      <c r="AK38" s="98">
        <v>12.03</v>
      </c>
      <c r="AL38" s="98">
        <v>11.89</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24.69</v>
      </c>
      <c r="N39" s="98">
        <v>23.19</v>
      </c>
      <c r="O39" s="98">
        <v>21.91</v>
      </c>
      <c r="P39" s="98">
        <v>20.8</v>
      </c>
      <c r="Q39" s="98">
        <v>19.829999999999998</v>
      </c>
      <c r="R39" s="98">
        <v>18.989999999999998</v>
      </c>
      <c r="S39" s="98">
        <v>18.23</v>
      </c>
      <c r="T39" s="98">
        <v>17.57</v>
      </c>
      <c r="U39" s="98">
        <v>16.97</v>
      </c>
      <c r="V39" s="98">
        <v>16.43</v>
      </c>
      <c r="W39" s="98">
        <v>15.95</v>
      </c>
      <c r="X39" s="98">
        <v>15.5</v>
      </c>
      <c r="Y39" s="98">
        <v>15.1</v>
      </c>
      <c r="Z39" s="98">
        <v>14.74</v>
      </c>
      <c r="AA39" s="98">
        <v>14.4</v>
      </c>
      <c r="AB39" s="98">
        <v>14.1</v>
      </c>
      <c r="AC39" s="98">
        <v>13.82</v>
      </c>
      <c r="AD39" s="98">
        <v>13.56</v>
      </c>
      <c r="AE39" s="98">
        <v>13.32</v>
      </c>
      <c r="AF39" s="98">
        <v>13.1</v>
      </c>
      <c r="AG39" s="98">
        <v>12.89</v>
      </c>
      <c r="AH39" s="98">
        <v>12.7</v>
      </c>
      <c r="AI39" s="98">
        <v>12.53</v>
      </c>
      <c r="AJ39" s="98">
        <v>12.37</v>
      </c>
      <c r="AK39" s="98">
        <v>12.22</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25.03</v>
      </c>
      <c r="N40" s="98">
        <v>23.51</v>
      </c>
      <c r="O40" s="98">
        <v>22.21</v>
      </c>
      <c r="P40" s="98">
        <v>21.09</v>
      </c>
      <c r="Q40" s="98">
        <v>20.11</v>
      </c>
      <c r="R40" s="98">
        <v>19.25</v>
      </c>
      <c r="S40" s="98">
        <v>18.489999999999998</v>
      </c>
      <c r="T40" s="98">
        <v>17.809999999999999</v>
      </c>
      <c r="U40" s="98">
        <v>17.21</v>
      </c>
      <c r="V40" s="98">
        <v>16.66</v>
      </c>
      <c r="W40" s="98">
        <v>16.170000000000002</v>
      </c>
      <c r="X40" s="98">
        <v>15.72</v>
      </c>
      <c r="Y40" s="98">
        <v>15.32</v>
      </c>
      <c r="Z40" s="98">
        <v>14.95</v>
      </c>
      <c r="AA40" s="98">
        <v>14.61</v>
      </c>
      <c r="AB40" s="98">
        <v>14.3</v>
      </c>
      <c r="AC40" s="98">
        <v>14.02</v>
      </c>
      <c r="AD40" s="98">
        <v>13.76</v>
      </c>
      <c r="AE40" s="98">
        <v>13.51</v>
      </c>
      <c r="AF40" s="98">
        <v>13.29</v>
      </c>
      <c r="AG40" s="98">
        <v>13.09</v>
      </c>
      <c r="AH40" s="98">
        <v>12.9</v>
      </c>
      <c r="AI40" s="98">
        <v>12.72</v>
      </c>
      <c r="AJ40" s="98">
        <v>12.56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25.37</v>
      </c>
      <c r="N41" s="98">
        <v>23.83</v>
      </c>
      <c r="O41" s="98">
        <v>22.51</v>
      </c>
      <c r="P41" s="98">
        <v>21.38</v>
      </c>
      <c r="Q41" s="98">
        <v>20.39</v>
      </c>
      <c r="R41" s="98">
        <v>19.52</v>
      </c>
      <c r="S41" s="98">
        <v>18.75</v>
      </c>
      <c r="T41" s="98">
        <v>18.059999999999999</v>
      </c>
      <c r="U41" s="98">
        <v>17.45</v>
      </c>
      <c r="V41" s="98">
        <v>16.899999999999999</v>
      </c>
      <c r="W41" s="98">
        <v>16.399999999999999</v>
      </c>
      <c r="X41" s="98">
        <v>15.95</v>
      </c>
      <c r="Y41" s="98">
        <v>15.54</v>
      </c>
      <c r="Z41" s="98">
        <v>15.17</v>
      </c>
      <c r="AA41" s="98">
        <v>14.83</v>
      </c>
      <c r="AB41" s="98">
        <v>14.51</v>
      </c>
      <c r="AC41" s="98">
        <v>14.23</v>
      </c>
      <c r="AD41" s="98">
        <v>13.96</v>
      </c>
      <c r="AE41" s="98">
        <v>13.72</v>
      </c>
      <c r="AF41" s="98">
        <v>13.49</v>
      </c>
      <c r="AG41" s="98">
        <v>13.29</v>
      </c>
      <c r="AH41" s="98">
        <v>13.1</v>
      </c>
      <c r="AI41" s="98">
        <v>12.92</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25.72</v>
      </c>
      <c r="N42" s="98">
        <v>24.16</v>
      </c>
      <c r="O42" s="98">
        <v>22.82</v>
      </c>
      <c r="P42" s="98">
        <v>21.67</v>
      </c>
      <c r="Q42" s="98">
        <v>20.67</v>
      </c>
      <c r="R42" s="98">
        <v>19.79</v>
      </c>
      <c r="S42" s="98">
        <v>19.010000000000002</v>
      </c>
      <c r="T42" s="98">
        <v>18.32</v>
      </c>
      <c r="U42" s="98">
        <v>17.7</v>
      </c>
      <c r="V42" s="98">
        <v>17.14</v>
      </c>
      <c r="W42" s="98">
        <v>16.64</v>
      </c>
      <c r="X42" s="98">
        <v>16.18</v>
      </c>
      <c r="Y42" s="98">
        <v>15.77</v>
      </c>
      <c r="Z42" s="98">
        <v>15.39</v>
      </c>
      <c r="AA42" s="98">
        <v>15.04</v>
      </c>
      <c r="AB42" s="98">
        <v>14.73</v>
      </c>
      <c r="AC42" s="98">
        <v>14.44</v>
      </c>
      <c r="AD42" s="98">
        <v>14.17</v>
      </c>
      <c r="AE42" s="98">
        <v>13.93</v>
      </c>
      <c r="AF42" s="98">
        <v>13.7</v>
      </c>
      <c r="AG42" s="98">
        <v>13.5</v>
      </c>
      <c r="AH42" s="98">
        <v>13.31</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26.07</v>
      </c>
      <c r="N43" s="98">
        <v>24.49</v>
      </c>
      <c r="O43" s="98">
        <v>23.14</v>
      </c>
      <c r="P43" s="98">
        <v>21.97</v>
      </c>
      <c r="Q43" s="98">
        <v>20.96</v>
      </c>
      <c r="R43" s="98">
        <v>20.07</v>
      </c>
      <c r="S43" s="98">
        <v>19.28</v>
      </c>
      <c r="T43" s="98">
        <v>18.57</v>
      </c>
      <c r="U43" s="98">
        <v>17.95</v>
      </c>
      <c r="V43" s="98">
        <v>17.38</v>
      </c>
      <c r="W43" s="98">
        <v>16.88</v>
      </c>
      <c r="X43" s="98">
        <v>16.41</v>
      </c>
      <c r="Y43" s="98">
        <v>16</v>
      </c>
      <c r="Z43" s="98">
        <v>15.62</v>
      </c>
      <c r="AA43" s="98">
        <v>15.27</v>
      </c>
      <c r="AB43" s="98">
        <v>14.95</v>
      </c>
      <c r="AC43" s="98">
        <v>14.66</v>
      </c>
      <c r="AD43" s="98">
        <v>14.39</v>
      </c>
      <c r="AE43" s="98">
        <v>14.15</v>
      </c>
      <c r="AF43" s="98">
        <v>13.92</v>
      </c>
      <c r="AG43" s="98">
        <v>13.71</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26.43</v>
      </c>
      <c r="N44" s="98">
        <v>24.83</v>
      </c>
      <c r="O44" s="98">
        <v>23.46</v>
      </c>
      <c r="P44" s="98">
        <v>22.28</v>
      </c>
      <c r="Q44" s="98">
        <v>21.25</v>
      </c>
      <c r="R44" s="98">
        <v>20.350000000000001</v>
      </c>
      <c r="S44" s="98">
        <v>19.55</v>
      </c>
      <c r="T44" s="98">
        <v>18.84</v>
      </c>
      <c r="U44" s="98">
        <v>18.2</v>
      </c>
      <c r="V44" s="98">
        <v>17.63</v>
      </c>
      <c r="W44" s="98">
        <v>17.12</v>
      </c>
      <c r="X44" s="98">
        <v>16.66</v>
      </c>
      <c r="Y44" s="98">
        <v>16.23</v>
      </c>
      <c r="Z44" s="98">
        <v>15.85</v>
      </c>
      <c r="AA44" s="98">
        <v>15.5</v>
      </c>
      <c r="AB44" s="98">
        <v>15.18</v>
      </c>
      <c r="AC44" s="98">
        <v>14.88</v>
      </c>
      <c r="AD44" s="98">
        <v>14.62</v>
      </c>
      <c r="AE44" s="98">
        <v>14.37</v>
      </c>
      <c r="AF44" s="98">
        <v>14.14</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26.8</v>
      </c>
      <c r="N45" s="98">
        <v>25.17</v>
      </c>
      <c r="O45" s="98">
        <v>23.79</v>
      </c>
      <c r="P45" s="98">
        <v>22.59</v>
      </c>
      <c r="Q45" s="98">
        <v>21.55</v>
      </c>
      <c r="R45" s="98">
        <v>20.64</v>
      </c>
      <c r="S45" s="98">
        <v>19.829999999999998</v>
      </c>
      <c r="T45" s="98">
        <v>19.11</v>
      </c>
      <c r="U45" s="98">
        <v>18.47</v>
      </c>
      <c r="V45" s="98">
        <v>17.89</v>
      </c>
      <c r="W45" s="98">
        <v>17.37</v>
      </c>
      <c r="X45" s="98">
        <v>16.899999999999999</v>
      </c>
      <c r="Y45" s="98">
        <v>16.48</v>
      </c>
      <c r="Z45" s="98">
        <v>16.09</v>
      </c>
      <c r="AA45" s="98">
        <v>15.74</v>
      </c>
      <c r="AB45" s="98">
        <v>15.41</v>
      </c>
      <c r="AC45" s="98">
        <v>15.12</v>
      </c>
      <c r="AD45" s="98">
        <v>14.85</v>
      </c>
      <c r="AE45" s="98">
        <v>14.6</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27.17</v>
      </c>
      <c r="N46" s="98">
        <v>25.52</v>
      </c>
      <c r="O46" s="98">
        <v>24.12</v>
      </c>
      <c r="P46" s="98">
        <v>22.91</v>
      </c>
      <c r="Q46" s="98">
        <v>21.86</v>
      </c>
      <c r="R46" s="98">
        <v>20.93</v>
      </c>
      <c r="S46" s="98">
        <v>20.11</v>
      </c>
      <c r="T46" s="98">
        <v>19.39</v>
      </c>
      <c r="U46" s="98">
        <v>18.739999999999998</v>
      </c>
      <c r="V46" s="98">
        <v>18.16</v>
      </c>
      <c r="W46" s="98">
        <v>17.63</v>
      </c>
      <c r="X46" s="98">
        <v>17.16</v>
      </c>
      <c r="Y46" s="98">
        <v>16.73</v>
      </c>
      <c r="Z46" s="98">
        <v>16.34</v>
      </c>
      <c r="AA46" s="98">
        <v>15.98</v>
      </c>
      <c r="AB46" s="98">
        <v>15.66</v>
      </c>
      <c r="AC46" s="98">
        <v>15.36</v>
      </c>
      <c r="AD46" s="98">
        <v>15.09</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27.55</v>
      </c>
      <c r="N47" s="98">
        <v>25.88</v>
      </c>
      <c r="O47" s="98">
        <v>24.46</v>
      </c>
      <c r="P47" s="98">
        <v>23.23</v>
      </c>
      <c r="Q47" s="98">
        <v>22.17</v>
      </c>
      <c r="R47" s="98">
        <v>21.23</v>
      </c>
      <c r="S47" s="98">
        <v>20.399999999999999</v>
      </c>
      <c r="T47" s="98">
        <v>19.670000000000002</v>
      </c>
      <c r="U47" s="98">
        <v>19.010000000000002</v>
      </c>
      <c r="V47" s="98">
        <v>18.43</v>
      </c>
      <c r="W47" s="98">
        <v>17.899999999999999</v>
      </c>
      <c r="X47" s="98">
        <v>17.420000000000002</v>
      </c>
      <c r="Y47" s="98">
        <v>16.989999999999998</v>
      </c>
      <c r="Z47" s="98">
        <v>16.59</v>
      </c>
      <c r="AA47" s="98">
        <v>16.23</v>
      </c>
      <c r="AB47" s="98">
        <v>15.91</v>
      </c>
      <c r="AC47" s="98">
        <v>15.61</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27.93</v>
      </c>
      <c r="N48" s="98">
        <v>26.25</v>
      </c>
      <c r="O48" s="98">
        <v>24.81</v>
      </c>
      <c r="P48" s="98">
        <v>23.57</v>
      </c>
      <c r="Q48" s="98">
        <v>22.49</v>
      </c>
      <c r="R48" s="98">
        <v>21.54</v>
      </c>
      <c r="S48" s="98">
        <v>20.7</v>
      </c>
      <c r="T48" s="98">
        <v>19.96</v>
      </c>
      <c r="U48" s="98">
        <v>19.3</v>
      </c>
      <c r="V48" s="98">
        <v>18.71</v>
      </c>
      <c r="W48" s="98">
        <v>18.170000000000002</v>
      </c>
      <c r="X48" s="98">
        <v>17.690000000000001</v>
      </c>
      <c r="Y48" s="98">
        <v>17.25</v>
      </c>
      <c r="Z48" s="98">
        <v>16.86</v>
      </c>
      <c r="AA48" s="98">
        <v>16.5</v>
      </c>
      <c r="AB48" s="98">
        <v>16.170000000000002</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28.33</v>
      </c>
      <c r="N49" s="98">
        <v>26.62</v>
      </c>
      <c r="O49" s="98">
        <v>25.16</v>
      </c>
      <c r="P49" s="98">
        <v>23.91</v>
      </c>
      <c r="Q49" s="98">
        <v>22.81</v>
      </c>
      <c r="R49" s="98">
        <v>21.86</v>
      </c>
      <c r="S49" s="98">
        <v>21.01</v>
      </c>
      <c r="T49" s="98">
        <v>20.260000000000002</v>
      </c>
      <c r="U49" s="98">
        <v>19.59</v>
      </c>
      <c r="V49" s="98">
        <v>18.989999999999998</v>
      </c>
      <c r="W49" s="98">
        <v>18.45</v>
      </c>
      <c r="X49" s="98">
        <v>17.97</v>
      </c>
      <c r="Y49" s="98">
        <v>17.53</v>
      </c>
      <c r="Z49" s="98">
        <v>17.13</v>
      </c>
      <c r="AA49" s="98">
        <v>16.77</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28.73</v>
      </c>
      <c r="N50" s="98">
        <v>27</v>
      </c>
      <c r="O50" s="98">
        <v>25.52</v>
      </c>
      <c r="P50" s="98">
        <v>24.25</v>
      </c>
      <c r="Q50" s="98">
        <v>23.15</v>
      </c>
      <c r="R50" s="98">
        <v>22.18</v>
      </c>
      <c r="S50" s="98">
        <v>21.33</v>
      </c>
      <c r="T50" s="98">
        <v>20.57</v>
      </c>
      <c r="U50" s="98">
        <v>19.89</v>
      </c>
      <c r="V50" s="98">
        <v>19.29</v>
      </c>
      <c r="W50" s="98">
        <v>18.75</v>
      </c>
      <c r="X50" s="98">
        <v>18.260000000000002</v>
      </c>
      <c r="Y50" s="98">
        <v>17.82</v>
      </c>
      <c r="Z50" s="98">
        <v>17.420000000000002</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29.14</v>
      </c>
      <c r="N51" s="98">
        <v>27.39</v>
      </c>
      <c r="O51" s="98">
        <v>25.9</v>
      </c>
      <c r="P51" s="98">
        <v>24.61</v>
      </c>
      <c r="Q51" s="98">
        <v>23.49</v>
      </c>
      <c r="R51" s="98">
        <v>22.51</v>
      </c>
      <c r="S51" s="98">
        <v>21.65</v>
      </c>
      <c r="T51" s="98">
        <v>20.89</v>
      </c>
      <c r="U51" s="98">
        <v>20.21</v>
      </c>
      <c r="V51" s="98">
        <v>19.600000000000001</v>
      </c>
      <c r="W51" s="98">
        <v>19.05</v>
      </c>
      <c r="X51" s="98">
        <v>18.559999999999999</v>
      </c>
      <c r="Y51" s="98">
        <v>18.11</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29.56</v>
      </c>
      <c r="N52" s="98">
        <v>27.79</v>
      </c>
      <c r="O52" s="98">
        <v>26.28</v>
      </c>
      <c r="P52" s="98">
        <v>24.98</v>
      </c>
      <c r="Q52" s="98">
        <v>23.85</v>
      </c>
      <c r="R52" s="98">
        <v>22.86</v>
      </c>
      <c r="S52" s="98">
        <v>21.99</v>
      </c>
      <c r="T52" s="98">
        <v>21.22</v>
      </c>
      <c r="U52" s="98">
        <v>20.53</v>
      </c>
      <c r="V52" s="98">
        <v>19.920000000000002</v>
      </c>
      <c r="W52" s="98">
        <v>19.37</v>
      </c>
      <c r="X52" s="98">
        <v>18.87</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29.99</v>
      </c>
      <c r="N53" s="98">
        <v>28.2</v>
      </c>
      <c r="O53" s="98">
        <v>26.67</v>
      </c>
      <c r="P53" s="98">
        <v>25.35</v>
      </c>
      <c r="Q53" s="98">
        <v>24.21</v>
      </c>
      <c r="R53" s="98">
        <v>23.21</v>
      </c>
      <c r="S53" s="98">
        <v>22.34</v>
      </c>
      <c r="T53" s="98">
        <v>21.56</v>
      </c>
      <c r="U53" s="98">
        <v>20.86</v>
      </c>
      <c r="V53" s="98">
        <v>20.25</v>
      </c>
      <c r="W53" s="98">
        <v>19.690000000000001</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30.43</v>
      </c>
      <c r="N54" s="98">
        <v>28.62</v>
      </c>
      <c r="O54" s="98">
        <v>27.07</v>
      </c>
      <c r="P54" s="98">
        <v>25.74</v>
      </c>
      <c r="Q54" s="98">
        <v>24.59</v>
      </c>
      <c r="R54" s="98">
        <v>23.58</v>
      </c>
      <c r="S54" s="98">
        <v>22.7</v>
      </c>
      <c r="T54" s="98">
        <v>21.91</v>
      </c>
      <c r="U54" s="98">
        <v>21.21</v>
      </c>
      <c r="V54" s="98">
        <v>20.59</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30.88</v>
      </c>
      <c r="N55" s="98">
        <v>29.05</v>
      </c>
      <c r="O55" s="98">
        <v>27.49</v>
      </c>
      <c r="P55" s="98">
        <v>26.15</v>
      </c>
      <c r="Q55" s="98">
        <v>24.98</v>
      </c>
      <c r="R55" s="98">
        <v>23.96</v>
      </c>
      <c r="S55" s="98">
        <v>23.07</v>
      </c>
      <c r="T55" s="98">
        <v>22.28</v>
      </c>
      <c r="U55" s="98">
        <v>21.58</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31.35</v>
      </c>
      <c r="N56" s="98">
        <v>29.5</v>
      </c>
      <c r="O56" s="98">
        <v>27.92</v>
      </c>
      <c r="P56" s="98">
        <v>26.56</v>
      </c>
      <c r="Q56" s="98">
        <v>25.39</v>
      </c>
      <c r="R56" s="98">
        <v>24.36</v>
      </c>
      <c r="S56" s="98">
        <v>23.46</v>
      </c>
      <c r="T56" s="98">
        <v>22.67</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31.84</v>
      </c>
      <c r="N57" s="98">
        <v>29.96</v>
      </c>
      <c r="O57" s="98">
        <v>28.37</v>
      </c>
      <c r="P57" s="98">
        <v>27</v>
      </c>
      <c r="Q57" s="98">
        <v>25.81</v>
      </c>
      <c r="R57" s="98">
        <v>24.78</v>
      </c>
      <c r="S57" s="98">
        <v>23.87</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32.340000000000003</v>
      </c>
      <c r="N58" s="98">
        <v>30.44</v>
      </c>
      <c r="O58" s="98">
        <v>28.83</v>
      </c>
      <c r="P58" s="98">
        <v>27.45</v>
      </c>
      <c r="Q58" s="98">
        <v>26.26</v>
      </c>
      <c r="R58" s="98">
        <v>25.22</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32.86</v>
      </c>
      <c r="N59" s="98">
        <v>30.95</v>
      </c>
      <c r="O59" s="98">
        <v>29.32</v>
      </c>
      <c r="P59" s="98">
        <v>27.93</v>
      </c>
      <c r="Q59" s="98">
        <v>26.72</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33.4</v>
      </c>
      <c r="N60" s="98">
        <v>31.47</v>
      </c>
      <c r="O60" s="98">
        <v>29.83</v>
      </c>
      <c r="P60" s="98">
        <v>28.43</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33.97</v>
      </c>
      <c r="N61" s="98">
        <v>32.020000000000003</v>
      </c>
      <c r="O61" s="98">
        <v>30.37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34.57</v>
      </c>
      <c r="N62" s="98">
        <v>32.6</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35.200000000000003</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eprTdOJXXJzeb+kx7rfTRwHcn6VtEkFswn/U4PhX7gKESU+ufGKLzn9hkIhxoXc0H2Usph/6MjaQyVaYwJFF4A==" saltValue="1TwpETlOJUhGjHh+/OXpzw==" spinCount="100000" sheet="1" objects="1" scenarios="1"/>
  <conditionalFormatting sqref="B17 B19">
    <cfRule type="expression" dxfId="429" priority="13" stopIfTrue="1">
      <formula>MOD(ROW(),2)=0</formula>
    </cfRule>
    <cfRule type="expression" dxfId="428" priority="14" stopIfTrue="1">
      <formula>MOD(ROW(),2)&lt;&gt;0</formula>
    </cfRule>
  </conditionalFormatting>
  <conditionalFormatting sqref="A6:A21">
    <cfRule type="expression" dxfId="427" priority="15" stopIfTrue="1">
      <formula>MOD(ROW(),2)=0</formula>
    </cfRule>
    <cfRule type="expression" dxfId="426" priority="16" stopIfTrue="1">
      <formula>MOD(ROW(),2)&lt;&gt;0</formula>
    </cfRule>
  </conditionalFormatting>
  <conditionalFormatting sqref="B6:AW15 B18 B16 B20:AW21">
    <cfRule type="expression" dxfId="425" priority="17" stopIfTrue="1">
      <formula>MOD(ROW(),2)=0</formula>
    </cfRule>
    <cfRule type="expression" dxfId="424" priority="18" stopIfTrue="1">
      <formula>MOD(ROW(),2)&lt;&gt;0</formula>
    </cfRule>
  </conditionalFormatting>
  <conditionalFormatting sqref="C17:AW17 C19:AW19">
    <cfRule type="expression" dxfId="423" priority="5" stopIfTrue="1">
      <formula>MOD(ROW(),2)=0</formula>
    </cfRule>
    <cfRule type="expression" dxfId="422" priority="6" stopIfTrue="1">
      <formula>MOD(ROW(),2)&lt;&gt;0</formula>
    </cfRule>
  </conditionalFormatting>
  <conditionalFormatting sqref="C16:AW16 C18:AW18">
    <cfRule type="expression" dxfId="421" priority="7" stopIfTrue="1">
      <formula>MOD(ROW(),2)=0</formula>
    </cfRule>
    <cfRule type="expression" dxfId="420" priority="8" stopIfTrue="1">
      <formula>MOD(ROW(),2)&lt;&gt;0</formula>
    </cfRule>
  </conditionalFormatting>
  <conditionalFormatting sqref="A26:A74">
    <cfRule type="expression" dxfId="419" priority="1" stopIfTrue="1">
      <formula>MOD(ROW(),2)=0</formula>
    </cfRule>
    <cfRule type="expression" dxfId="418" priority="2" stopIfTrue="1">
      <formula>MOD(ROW(),2)&lt;&gt;0</formula>
    </cfRule>
  </conditionalFormatting>
  <conditionalFormatting sqref="B26:AW74">
    <cfRule type="expression" dxfId="417" priority="3" stopIfTrue="1">
      <formula>MOD(ROW(),2)=0</formula>
    </cfRule>
    <cfRule type="expression" dxfId="416" priority="4" stopIfTrue="1">
      <formula>MOD(ROW(),2)&lt;&gt;0</formula>
    </cfRule>
  </conditionalFormatting>
  <hyperlinks>
    <hyperlink ref="B24" location="Assumptions!A1" display="Assumptions" xr:uid="{DD5E14C2-1363-4743-BD09-B2FBFC555FA9}"/>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8"/>
  <dimension ref="A1:AW74"/>
  <sheetViews>
    <sheetView showGridLines="0"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600</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554</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538</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702</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539</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6" t="s">
        <v>365</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row>
    <row r="17" spans="1:49" ht="13.4" customHeight="1" x14ac:dyDescent="0.25">
      <c r="A17" s="73" t="s">
        <v>431</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row>
    <row r="18" spans="1:49"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5"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c r="L27" s="98"/>
      <c r="M27" s="98">
        <v>22.78</v>
      </c>
      <c r="N27" s="98">
        <v>21.39</v>
      </c>
      <c r="O27" s="98">
        <v>20.2</v>
      </c>
      <c r="P27" s="98">
        <v>19.170000000000002</v>
      </c>
      <c r="Q27" s="98">
        <v>18.28</v>
      </c>
      <c r="R27" s="98">
        <v>17.489999999999998</v>
      </c>
      <c r="S27" s="98">
        <v>16.79</v>
      </c>
      <c r="T27" s="98">
        <v>16.170000000000002</v>
      </c>
      <c r="U27" s="98">
        <v>15.61</v>
      </c>
      <c r="V27" s="98">
        <v>15.11</v>
      </c>
      <c r="W27" s="98">
        <v>14.66</v>
      </c>
      <c r="X27" s="98">
        <v>14.25</v>
      </c>
      <c r="Y27" s="98">
        <v>13.87</v>
      </c>
      <c r="Z27" s="98">
        <v>13.53</v>
      </c>
      <c r="AA27" s="98">
        <v>13.21</v>
      </c>
      <c r="AB27" s="98">
        <v>12.92</v>
      </c>
      <c r="AC27" s="98">
        <v>12.65</v>
      </c>
      <c r="AD27" s="98">
        <v>12.41</v>
      </c>
      <c r="AE27" s="98">
        <v>12.18</v>
      </c>
      <c r="AF27" s="98">
        <v>11.96</v>
      </c>
      <c r="AG27" s="98">
        <v>11.77</v>
      </c>
      <c r="AH27" s="98">
        <v>11.58</v>
      </c>
      <c r="AI27" s="98">
        <v>11.41</v>
      </c>
      <c r="AJ27" s="98">
        <v>11.25</v>
      </c>
      <c r="AK27" s="98">
        <v>11.1</v>
      </c>
      <c r="AL27" s="98">
        <v>10.96</v>
      </c>
      <c r="AM27" s="98">
        <v>10.82</v>
      </c>
      <c r="AN27" s="98">
        <v>10.7</v>
      </c>
      <c r="AO27" s="98">
        <v>10.58</v>
      </c>
      <c r="AP27" s="98">
        <v>10.48</v>
      </c>
      <c r="AQ27" s="98">
        <v>10.37</v>
      </c>
      <c r="AR27" s="98">
        <v>10.28</v>
      </c>
      <c r="AS27" s="98">
        <v>10.19</v>
      </c>
      <c r="AT27" s="98">
        <v>10.1</v>
      </c>
      <c r="AU27" s="98">
        <v>10.02</v>
      </c>
      <c r="AV27" s="98">
        <v>9.9499999999999993</v>
      </c>
      <c r="AW27" s="98">
        <v>9.8800000000000008</v>
      </c>
    </row>
    <row r="28" spans="1:49" x14ac:dyDescent="0.25">
      <c r="A28" s="97">
        <v>17</v>
      </c>
      <c r="B28" s="98"/>
      <c r="C28" s="98"/>
      <c r="D28" s="98"/>
      <c r="E28" s="98"/>
      <c r="F28" s="98"/>
      <c r="G28" s="98"/>
      <c r="H28" s="98"/>
      <c r="I28" s="98"/>
      <c r="J28" s="98"/>
      <c r="K28" s="98"/>
      <c r="L28" s="98"/>
      <c r="M28" s="98">
        <v>23.1</v>
      </c>
      <c r="N28" s="98">
        <v>21.69</v>
      </c>
      <c r="O28" s="98">
        <v>20.48</v>
      </c>
      <c r="P28" s="98">
        <v>19.440000000000001</v>
      </c>
      <c r="Q28" s="98">
        <v>18.53</v>
      </c>
      <c r="R28" s="98">
        <v>17.73</v>
      </c>
      <c r="S28" s="98">
        <v>17.02</v>
      </c>
      <c r="T28" s="98">
        <v>16.39</v>
      </c>
      <c r="U28" s="98">
        <v>15.83</v>
      </c>
      <c r="V28" s="98">
        <v>15.32</v>
      </c>
      <c r="W28" s="98">
        <v>14.86</v>
      </c>
      <c r="X28" s="98">
        <v>14.44</v>
      </c>
      <c r="Y28" s="98">
        <v>14.06</v>
      </c>
      <c r="Z28" s="98">
        <v>13.71</v>
      </c>
      <c r="AA28" s="98">
        <v>13.4</v>
      </c>
      <c r="AB28" s="98">
        <v>13.1</v>
      </c>
      <c r="AC28" s="98">
        <v>12.83</v>
      </c>
      <c r="AD28" s="98">
        <v>12.58</v>
      </c>
      <c r="AE28" s="98">
        <v>12.35</v>
      </c>
      <c r="AF28" s="98">
        <v>12.13</v>
      </c>
      <c r="AG28" s="98">
        <v>11.93</v>
      </c>
      <c r="AH28" s="98">
        <v>11.74</v>
      </c>
      <c r="AI28" s="98">
        <v>11.57</v>
      </c>
      <c r="AJ28" s="98">
        <v>11.41</v>
      </c>
      <c r="AK28" s="98">
        <v>11.25</v>
      </c>
      <c r="AL28" s="98">
        <v>11.11</v>
      </c>
      <c r="AM28" s="98">
        <v>10.98</v>
      </c>
      <c r="AN28" s="98">
        <v>10.85</v>
      </c>
      <c r="AO28" s="98">
        <v>10.74</v>
      </c>
      <c r="AP28" s="98">
        <v>10.63</v>
      </c>
      <c r="AQ28" s="98">
        <v>10.52</v>
      </c>
      <c r="AR28" s="98">
        <v>10.43</v>
      </c>
      <c r="AS28" s="98">
        <v>10.34</v>
      </c>
      <c r="AT28" s="98">
        <v>10.25</v>
      </c>
      <c r="AU28" s="98">
        <v>10.17</v>
      </c>
      <c r="AV28" s="98">
        <v>10.09</v>
      </c>
      <c r="AW28" s="98"/>
    </row>
    <row r="29" spans="1:49" x14ac:dyDescent="0.25">
      <c r="A29" s="97">
        <v>18</v>
      </c>
      <c r="B29" s="98"/>
      <c r="C29" s="98"/>
      <c r="D29" s="98"/>
      <c r="E29" s="98"/>
      <c r="F29" s="98"/>
      <c r="G29" s="98"/>
      <c r="H29" s="98"/>
      <c r="I29" s="98"/>
      <c r="J29" s="98"/>
      <c r="K29" s="98"/>
      <c r="L29" s="98"/>
      <c r="M29" s="98">
        <v>23.42</v>
      </c>
      <c r="N29" s="98">
        <v>21.99</v>
      </c>
      <c r="O29" s="98">
        <v>20.76</v>
      </c>
      <c r="P29" s="98">
        <v>19.71</v>
      </c>
      <c r="Q29" s="98">
        <v>18.79</v>
      </c>
      <c r="R29" s="98">
        <v>17.98</v>
      </c>
      <c r="S29" s="98">
        <v>17.260000000000002</v>
      </c>
      <c r="T29" s="98">
        <v>16.62</v>
      </c>
      <c r="U29" s="98">
        <v>16.05</v>
      </c>
      <c r="V29" s="98">
        <v>15.53</v>
      </c>
      <c r="W29" s="98">
        <v>15.07</v>
      </c>
      <c r="X29" s="98">
        <v>14.65</v>
      </c>
      <c r="Y29" s="98">
        <v>14.26</v>
      </c>
      <c r="Z29" s="98">
        <v>13.91</v>
      </c>
      <c r="AA29" s="98">
        <v>13.58</v>
      </c>
      <c r="AB29" s="98">
        <v>13.28</v>
      </c>
      <c r="AC29" s="98">
        <v>13.01</v>
      </c>
      <c r="AD29" s="98">
        <v>12.76</v>
      </c>
      <c r="AE29" s="98">
        <v>12.52</v>
      </c>
      <c r="AF29" s="98">
        <v>12.3</v>
      </c>
      <c r="AG29" s="98">
        <v>12.1</v>
      </c>
      <c r="AH29" s="98">
        <v>11.91</v>
      </c>
      <c r="AI29" s="98">
        <v>11.73</v>
      </c>
      <c r="AJ29" s="98">
        <v>11.57</v>
      </c>
      <c r="AK29" s="98">
        <v>11.42</v>
      </c>
      <c r="AL29" s="98">
        <v>11.27</v>
      </c>
      <c r="AM29" s="98">
        <v>11.14</v>
      </c>
      <c r="AN29" s="98">
        <v>11.01</v>
      </c>
      <c r="AO29" s="98">
        <v>10.89</v>
      </c>
      <c r="AP29" s="98">
        <v>10.78</v>
      </c>
      <c r="AQ29" s="98">
        <v>10.68</v>
      </c>
      <c r="AR29" s="98">
        <v>10.58</v>
      </c>
      <c r="AS29" s="98">
        <v>10.49</v>
      </c>
      <c r="AT29" s="98">
        <v>10.4</v>
      </c>
      <c r="AU29" s="98">
        <v>10.32</v>
      </c>
      <c r="AV29" s="98"/>
      <c r="AW29" s="98"/>
    </row>
    <row r="30" spans="1:49" x14ac:dyDescent="0.25">
      <c r="A30" s="97">
        <v>19</v>
      </c>
      <c r="B30" s="98"/>
      <c r="C30" s="98"/>
      <c r="D30" s="98"/>
      <c r="E30" s="98"/>
      <c r="F30" s="98"/>
      <c r="G30" s="98"/>
      <c r="H30" s="98"/>
      <c r="I30" s="98"/>
      <c r="J30" s="98"/>
      <c r="K30" s="98"/>
      <c r="L30" s="98"/>
      <c r="M30" s="98">
        <v>23.74</v>
      </c>
      <c r="N30" s="98">
        <v>22.29</v>
      </c>
      <c r="O30" s="98">
        <v>21.05</v>
      </c>
      <c r="P30" s="98">
        <v>19.98</v>
      </c>
      <c r="Q30" s="98">
        <v>19.05</v>
      </c>
      <c r="R30" s="98">
        <v>18.23</v>
      </c>
      <c r="S30" s="98">
        <v>17.5</v>
      </c>
      <c r="T30" s="98">
        <v>16.850000000000001</v>
      </c>
      <c r="U30" s="98">
        <v>16.27</v>
      </c>
      <c r="V30" s="98">
        <v>15.75</v>
      </c>
      <c r="W30" s="98">
        <v>15.28</v>
      </c>
      <c r="X30" s="98">
        <v>14.85</v>
      </c>
      <c r="Y30" s="98">
        <v>14.46</v>
      </c>
      <c r="Z30" s="98">
        <v>14.1</v>
      </c>
      <c r="AA30" s="98">
        <v>13.77</v>
      </c>
      <c r="AB30" s="98">
        <v>13.47</v>
      </c>
      <c r="AC30" s="98">
        <v>13.19</v>
      </c>
      <c r="AD30" s="98">
        <v>12.94</v>
      </c>
      <c r="AE30" s="98">
        <v>12.7</v>
      </c>
      <c r="AF30" s="98">
        <v>12.48</v>
      </c>
      <c r="AG30" s="98">
        <v>12.27</v>
      </c>
      <c r="AH30" s="98">
        <v>12.08</v>
      </c>
      <c r="AI30" s="98">
        <v>11.9</v>
      </c>
      <c r="AJ30" s="98">
        <v>11.73</v>
      </c>
      <c r="AK30" s="98">
        <v>11.58</v>
      </c>
      <c r="AL30" s="98">
        <v>11.43</v>
      </c>
      <c r="AM30" s="98">
        <v>11.3</v>
      </c>
      <c r="AN30" s="98">
        <v>11.17</v>
      </c>
      <c r="AO30" s="98">
        <v>11.05</v>
      </c>
      <c r="AP30" s="98">
        <v>10.94</v>
      </c>
      <c r="AQ30" s="98">
        <v>10.83</v>
      </c>
      <c r="AR30" s="98">
        <v>10.73</v>
      </c>
      <c r="AS30" s="98">
        <v>10.64</v>
      </c>
      <c r="AT30" s="98">
        <v>10.56</v>
      </c>
      <c r="AU30" s="98"/>
      <c r="AV30" s="98"/>
      <c r="AW30" s="98"/>
    </row>
    <row r="31" spans="1:49" x14ac:dyDescent="0.25">
      <c r="A31" s="97">
        <v>20</v>
      </c>
      <c r="B31" s="98"/>
      <c r="C31" s="98"/>
      <c r="D31" s="98"/>
      <c r="E31" s="98"/>
      <c r="F31" s="98"/>
      <c r="G31" s="98"/>
      <c r="H31" s="98"/>
      <c r="I31" s="98"/>
      <c r="J31" s="98"/>
      <c r="K31" s="98"/>
      <c r="L31" s="98"/>
      <c r="M31" s="98">
        <v>24.07</v>
      </c>
      <c r="N31" s="98">
        <v>22.6</v>
      </c>
      <c r="O31" s="98">
        <v>21.34</v>
      </c>
      <c r="P31" s="98">
        <v>20.260000000000002</v>
      </c>
      <c r="Q31" s="98">
        <v>19.309999999999999</v>
      </c>
      <c r="R31" s="98">
        <v>18.48</v>
      </c>
      <c r="S31" s="98">
        <v>17.739999999999998</v>
      </c>
      <c r="T31" s="98">
        <v>17.09</v>
      </c>
      <c r="U31" s="98">
        <v>16.5</v>
      </c>
      <c r="V31" s="98">
        <v>15.97</v>
      </c>
      <c r="W31" s="98">
        <v>15.49</v>
      </c>
      <c r="X31" s="98">
        <v>15.06</v>
      </c>
      <c r="Y31" s="98">
        <v>14.66</v>
      </c>
      <c r="Z31" s="98">
        <v>14.3</v>
      </c>
      <c r="AA31" s="98">
        <v>13.97</v>
      </c>
      <c r="AB31" s="98">
        <v>13.66</v>
      </c>
      <c r="AC31" s="98">
        <v>13.38</v>
      </c>
      <c r="AD31" s="98">
        <v>13.12</v>
      </c>
      <c r="AE31" s="98">
        <v>12.88</v>
      </c>
      <c r="AF31" s="98">
        <v>12.65</v>
      </c>
      <c r="AG31" s="98">
        <v>12.44</v>
      </c>
      <c r="AH31" s="98">
        <v>12.25</v>
      </c>
      <c r="AI31" s="98">
        <v>12.07</v>
      </c>
      <c r="AJ31" s="98">
        <v>11.9</v>
      </c>
      <c r="AK31" s="98">
        <v>11.74</v>
      </c>
      <c r="AL31" s="98">
        <v>11.6</v>
      </c>
      <c r="AM31" s="98">
        <v>11.46</v>
      </c>
      <c r="AN31" s="98">
        <v>11.33</v>
      </c>
      <c r="AO31" s="98">
        <v>11.21</v>
      </c>
      <c r="AP31" s="98">
        <v>11.1</v>
      </c>
      <c r="AQ31" s="98">
        <v>10.99</v>
      </c>
      <c r="AR31" s="98">
        <v>10.89</v>
      </c>
      <c r="AS31" s="98">
        <v>10.8</v>
      </c>
      <c r="AT31" s="98"/>
      <c r="AU31" s="98"/>
      <c r="AV31" s="98"/>
      <c r="AW31" s="98"/>
    </row>
    <row r="32" spans="1:49" x14ac:dyDescent="0.25">
      <c r="A32" s="97">
        <v>21</v>
      </c>
      <c r="B32" s="98"/>
      <c r="C32" s="98"/>
      <c r="D32" s="98"/>
      <c r="E32" s="98"/>
      <c r="F32" s="98"/>
      <c r="G32" s="98"/>
      <c r="H32" s="98"/>
      <c r="I32" s="98"/>
      <c r="J32" s="98"/>
      <c r="K32" s="98"/>
      <c r="L32" s="98"/>
      <c r="M32" s="98">
        <v>24.4</v>
      </c>
      <c r="N32" s="98">
        <v>22.91</v>
      </c>
      <c r="O32" s="98">
        <v>21.64</v>
      </c>
      <c r="P32" s="98">
        <v>20.54</v>
      </c>
      <c r="Q32" s="98">
        <v>19.579999999999998</v>
      </c>
      <c r="R32" s="98">
        <v>18.739999999999998</v>
      </c>
      <c r="S32" s="98">
        <v>17.989999999999998</v>
      </c>
      <c r="T32" s="98">
        <v>17.32</v>
      </c>
      <c r="U32" s="98">
        <v>16.73</v>
      </c>
      <c r="V32" s="98">
        <v>16.190000000000001</v>
      </c>
      <c r="W32" s="98">
        <v>15.71</v>
      </c>
      <c r="X32" s="98">
        <v>15.27</v>
      </c>
      <c r="Y32" s="98">
        <v>14.87</v>
      </c>
      <c r="Z32" s="98">
        <v>14.5</v>
      </c>
      <c r="AA32" s="98">
        <v>14.16</v>
      </c>
      <c r="AB32" s="98">
        <v>13.85</v>
      </c>
      <c r="AC32" s="98">
        <v>13.57</v>
      </c>
      <c r="AD32" s="98">
        <v>13.3</v>
      </c>
      <c r="AE32" s="98">
        <v>13.06</v>
      </c>
      <c r="AF32" s="98">
        <v>12.83</v>
      </c>
      <c r="AG32" s="98">
        <v>12.62</v>
      </c>
      <c r="AH32" s="98">
        <v>12.43</v>
      </c>
      <c r="AI32" s="98">
        <v>12.24</v>
      </c>
      <c r="AJ32" s="98">
        <v>12.07</v>
      </c>
      <c r="AK32" s="98">
        <v>11.91</v>
      </c>
      <c r="AL32" s="98">
        <v>11.77</v>
      </c>
      <c r="AM32" s="98">
        <v>11.63</v>
      </c>
      <c r="AN32" s="98">
        <v>11.5</v>
      </c>
      <c r="AO32" s="98">
        <v>11.38</v>
      </c>
      <c r="AP32" s="98">
        <v>11.26</v>
      </c>
      <c r="AQ32" s="98">
        <v>11.16</v>
      </c>
      <c r="AR32" s="98">
        <v>11.06</v>
      </c>
      <c r="AS32" s="98"/>
      <c r="AT32" s="98"/>
      <c r="AU32" s="98"/>
      <c r="AV32" s="98"/>
      <c r="AW32" s="98"/>
    </row>
    <row r="33" spans="1:49" x14ac:dyDescent="0.25">
      <c r="A33" s="97">
        <v>22</v>
      </c>
      <c r="B33" s="98"/>
      <c r="C33" s="98"/>
      <c r="D33" s="98"/>
      <c r="E33" s="98"/>
      <c r="F33" s="98"/>
      <c r="G33" s="98"/>
      <c r="H33" s="98"/>
      <c r="I33" s="98"/>
      <c r="J33" s="98"/>
      <c r="K33" s="98"/>
      <c r="L33" s="98"/>
      <c r="M33" s="98">
        <v>24.74</v>
      </c>
      <c r="N33" s="98">
        <v>23.23</v>
      </c>
      <c r="O33" s="98">
        <v>21.94</v>
      </c>
      <c r="P33" s="98">
        <v>20.82</v>
      </c>
      <c r="Q33" s="98">
        <v>19.850000000000001</v>
      </c>
      <c r="R33" s="98">
        <v>19</v>
      </c>
      <c r="S33" s="98">
        <v>18.239999999999998</v>
      </c>
      <c r="T33" s="98">
        <v>17.57</v>
      </c>
      <c r="U33" s="98">
        <v>16.96</v>
      </c>
      <c r="V33" s="98">
        <v>16.420000000000002</v>
      </c>
      <c r="W33" s="98">
        <v>15.93</v>
      </c>
      <c r="X33" s="98">
        <v>15.48</v>
      </c>
      <c r="Y33" s="98">
        <v>15.07</v>
      </c>
      <c r="Z33" s="98">
        <v>14.7</v>
      </c>
      <c r="AA33" s="98">
        <v>14.36</v>
      </c>
      <c r="AB33" s="98">
        <v>14.05</v>
      </c>
      <c r="AC33" s="98">
        <v>13.76</v>
      </c>
      <c r="AD33" s="98">
        <v>13.49</v>
      </c>
      <c r="AE33" s="98">
        <v>13.24</v>
      </c>
      <c r="AF33" s="98">
        <v>13.01</v>
      </c>
      <c r="AG33" s="98">
        <v>12.8</v>
      </c>
      <c r="AH33" s="98">
        <v>12.6</v>
      </c>
      <c r="AI33" s="98">
        <v>12.42</v>
      </c>
      <c r="AJ33" s="98">
        <v>12.25</v>
      </c>
      <c r="AK33" s="98">
        <v>12.09</v>
      </c>
      <c r="AL33" s="98">
        <v>11.94</v>
      </c>
      <c r="AM33" s="98">
        <v>11.8</v>
      </c>
      <c r="AN33" s="98">
        <v>11.67</v>
      </c>
      <c r="AO33" s="98">
        <v>11.55</v>
      </c>
      <c r="AP33" s="98">
        <v>11.43</v>
      </c>
      <c r="AQ33" s="98">
        <v>11.33</v>
      </c>
      <c r="AR33" s="98"/>
      <c r="AS33" s="98"/>
      <c r="AT33" s="98"/>
      <c r="AU33" s="98"/>
      <c r="AV33" s="98"/>
      <c r="AW33" s="98"/>
    </row>
    <row r="34" spans="1:49" x14ac:dyDescent="0.25">
      <c r="A34" s="97">
        <v>23</v>
      </c>
      <c r="B34" s="98"/>
      <c r="C34" s="98"/>
      <c r="D34" s="98"/>
      <c r="E34" s="98"/>
      <c r="F34" s="98"/>
      <c r="G34" s="98"/>
      <c r="H34" s="98"/>
      <c r="I34" s="98"/>
      <c r="J34" s="98"/>
      <c r="K34" s="98"/>
      <c r="L34" s="98"/>
      <c r="M34" s="98">
        <v>25.08</v>
      </c>
      <c r="N34" s="98">
        <v>23.55</v>
      </c>
      <c r="O34" s="98">
        <v>22.24</v>
      </c>
      <c r="P34" s="98">
        <v>21.11</v>
      </c>
      <c r="Q34" s="98">
        <v>20.13</v>
      </c>
      <c r="R34" s="98">
        <v>19.260000000000002</v>
      </c>
      <c r="S34" s="98">
        <v>18.489999999999998</v>
      </c>
      <c r="T34" s="98">
        <v>17.809999999999999</v>
      </c>
      <c r="U34" s="98">
        <v>17.2</v>
      </c>
      <c r="V34" s="98">
        <v>16.649999999999999</v>
      </c>
      <c r="W34" s="98">
        <v>16.149999999999999</v>
      </c>
      <c r="X34" s="98">
        <v>15.7</v>
      </c>
      <c r="Y34" s="98">
        <v>15.29</v>
      </c>
      <c r="Z34" s="98">
        <v>14.91</v>
      </c>
      <c r="AA34" s="98">
        <v>14.56</v>
      </c>
      <c r="AB34" s="98">
        <v>14.25</v>
      </c>
      <c r="AC34" s="98">
        <v>13.95</v>
      </c>
      <c r="AD34" s="98">
        <v>13.68</v>
      </c>
      <c r="AE34" s="98">
        <v>13.43</v>
      </c>
      <c r="AF34" s="98">
        <v>13.2</v>
      </c>
      <c r="AG34" s="98">
        <v>12.99</v>
      </c>
      <c r="AH34" s="98">
        <v>12.79</v>
      </c>
      <c r="AI34" s="98">
        <v>12.6</v>
      </c>
      <c r="AJ34" s="98">
        <v>12.43</v>
      </c>
      <c r="AK34" s="98">
        <v>12.26</v>
      </c>
      <c r="AL34" s="98">
        <v>12.11</v>
      </c>
      <c r="AM34" s="98">
        <v>11.97</v>
      </c>
      <c r="AN34" s="98">
        <v>11.84</v>
      </c>
      <c r="AO34" s="98">
        <v>11.72</v>
      </c>
      <c r="AP34" s="98">
        <v>11.6</v>
      </c>
      <c r="AQ34" s="98"/>
      <c r="AR34" s="98"/>
      <c r="AS34" s="98"/>
      <c r="AT34" s="98"/>
      <c r="AU34" s="98"/>
      <c r="AV34" s="98"/>
      <c r="AW34" s="98"/>
    </row>
    <row r="35" spans="1:49" x14ac:dyDescent="0.25">
      <c r="A35" s="97">
        <v>24</v>
      </c>
      <c r="B35" s="98"/>
      <c r="C35" s="98"/>
      <c r="D35" s="98"/>
      <c r="E35" s="98"/>
      <c r="F35" s="98"/>
      <c r="G35" s="98"/>
      <c r="H35" s="98"/>
      <c r="I35" s="98"/>
      <c r="J35" s="98"/>
      <c r="K35" s="98"/>
      <c r="L35" s="98"/>
      <c r="M35" s="98">
        <v>25.43</v>
      </c>
      <c r="N35" s="98">
        <v>23.88</v>
      </c>
      <c r="O35" s="98">
        <v>22.55</v>
      </c>
      <c r="P35" s="98">
        <v>21.4</v>
      </c>
      <c r="Q35" s="98">
        <v>20.41</v>
      </c>
      <c r="R35" s="98">
        <v>19.53</v>
      </c>
      <c r="S35" s="98">
        <v>18.75</v>
      </c>
      <c r="T35" s="98">
        <v>18.059999999999999</v>
      </c>
      <c r="U35" s="98">
        <v>17.440000000000001</v>
      </c>
      <c r="V35" s="98">
        <v>16.88</v>
      </c>
      <c r="W35" s="98">
        <v>16.38</v>
      </c>
      <c r="X35" s="98">
        <v>15.92</v>
      </c>
      <c r="Y35" s="98">
        <v>15.5</v>
      </c>
      <c r="Z35" s="98">
        <v>15.12</v>
      </c>
      <c r="AA35" s="98">
        <v>14.77</v>
      </c>
      <c r="AB35" s="98">
        <v>14.45</v>
      </c>
      <c r="AC35" s="98">
        <v>14.15</v>
      </c>
      <c r="AD35" s="98">
        <v>13.88</v>
      </c>
      <c r="AE35" s="98">
        <v>13.62</v>
      </c>
      <c r="AF35" s="98">
        <v>13.39</v>
      </c>
      <c r="AG35" s="98">
        <v>13.17</v>
      </c>
      <c r="AH35" s="98">
        <v>12.97</v>
      </c>
      <c r="AI35" s="98">
        <v>12.78</v>
      </c>
      <c r="AJ35" s="98">
        <v>12.61</v>
      </c>
      <c r="AK35" s="98">
        <v>12.44</v>
      </c>
      <c r="AL35" s="98">
        <v>12.29</v>
      </c>
      <c r="AM35" s="98">
        <v>12.15</v>
      </c>
      <c r="AN35" s="98">
        <v>12.02</v>
      </c>
      <c r="AO35" s="98">
        <v>11.9</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25.78</v>
      </c>
      <c r="N36" s="98">
        <v>24.21</v>
      </c>
      <c r="O36" s="98">
        <v>22.86</v>
      </c>
      <c r="P36" s="98">
        <v>21.7</v>
      </c>
      <c r="Q36" s="98">
        <v>20.69</v>
      </c>
      <c r="R36" s="98">
        <v>19.8</v>
      </c>
      <c r="S36" s="98">
        <v>19.010000000000002</v>
      </c>
      <c r="T36" s="98">
        <v>18.309999999999999</v>
      </c>
      <c r="U36" s="98">
        <v>17.68</v>
      </c>
      <c r="V36" s="98">
        <v>17.12</v>
      </c>
      <c r="W36" s="98">
        <v>16.61</v>
      </c>
      <c r="X36" s="98">
        <v>16.14</v>
      </c>
      <c r="Y36" s="98">
        <v>15.72</v>
      </c>
      <c r="Z36" s="98">
        <v>15.33</v>
      </c>
      <c r="AA36" s="98">
        <v>14.98</v>
      </c>
      <c r="AB36" s="98">
        <v>14.65</v>
      </c>
      <c r="AC36" s="98">
        <v>14.35</v>
      </c>
      <c r="AD36" s="98">
        <v>14.08</v>
      </c>
      <c r="AE36" s="98">
        <v>13.82</v>
      </c>
      <c r="AF36" s="98">
        <v>13.58</v>
      </c>
      <c r="AG36" s="98">
        <v>13.36</v>
      </c>
      <c r="AH36" s="98">
        <v>13.16</v>
      </c>
      <c r="AI36" s="98">
        <v>12.97</v>
      </c>
      <c r="AJ36" s="98">
        <v>12.79</v>
      </c>
      <c r="AK36" s="98">
        <v>12.63</v>
      </c>
      <c r="AL36" s="98">
        <v>12.48</v>
      </c>
      <c r="AM36" s="98">
        <v>12.33</v>
      </c>
      <c r="AN36" s="98">
        <v>12.2</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26.14</v>
      </c>
      <c r="N37" s="98">
        <v>24.54</v>
      </c>
      <c r="O37" s="98">
        <v>23.18</v>
      </c>
      <c r="P37" s="98">
        <v>22</v>
      </c>
      <c r="Q37" s="98">
        <v>20.98</v>
      </c>
      <c r="R37" s="98">
        <v>20.079999999999998</v>
      </c>
      <c r="S37" s="98">
        <v>19.28</v>
      </c>
      <c r="T37" s="98">
        <v>18.57</v>
      </c>
      <c r="U37" s="98">
        <v>17.93</v>
      </c>
      <c r="V37" s="98">
        <v>17.36</v>
      </c>
      <c r="W37" s="98">
        <v>16.84</v>
      </c>
      <c r="X37" s="98">
        <v>16.37</v>
      </c>
      <c r="Y37" s="98">
        <v>15.94</v>
      </c>
      <c r="Z37" s="98">
        <v>15.55</v>
      </c>
      <c r="AA37" s="98">
        <v>15.19</v>
      </c>
      <c r="AB37" s="98">
        <v>14.86</v>
      </c>
      <c r="AC37" s="98">
        <v>14.56</v>
      </c>
      <c r="AD37" s="98">
        <v>14.28</v>
      </c>
      <c r="AE37" s="98">
        <v>14.02</v>
      </c>
      <c r="AF37" s="98">
        <v>13.78</v>
      </c>
      <c r="AG37" s="98">
        <v>13.56</v>
      </c>
      <c r="AH37" s="98">
        <v>13.35</v>
      </c>
      <c r="AI37" s="98">
        <v>13.16</v>
      </c>
      <c r="AJ37" s="98">
        <v>12.98</v>
      </c>
      <c r="AK37" s="98">
        <v>12.82</v>
      </c>
      <c r="AL37" s="98">
        <v>12.66</v>
      </c>
      <c r="AM37" s="98">
        <v>12.52</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26.5</v>
      </c>
      <c r="N38" s="98">
        <v>24.88</v>
      </c>
      <c r="O38" s="98">
        <v>23.5</v>
      </c>
      <c r="P38" s="98">
        <v>22.31</v>
      </c>
      <c r="Q38" s="98">
        <v>21.27</v>
      </c>
      <c r="R38" s="98">
        <v>20.350000000000001</v>
      </c>
      <c r="S38" s="98">
        <v>19.55</v>
      </c>
      <c r="T38" s="98">
        <v>18.829999999999998</v>
      </c>
      <c r="U38" s="98">
        <v>18.18</v>
      </c>
      <c r="V38" s="98">
        <v>17.600000000000001</v>
      </c>
      <c r="W38" s="98">
        <v>17.079999999999998</v>
      </c>
      <c r="X38" s="98">
        <v>16.600000000000001</v>
      </c>
      <c r="Y38" s="98">
        <v>16.170000000000002</v>
      </c>
      <c r="Z38" s="98">
        <v>15.77</v>
      </c>
      <c r="AA38" s="98">
        <v>15.41</v>
      </c>
      <c r="AB38" s="98">
        <v>15.07</v>
      </c>
      <c r="AC38" s="98">
        <v>14.77</v>
      </c>
      <c r="AD38" s="98">
        <v>14.48</v>
      </c>
      <c r="AE38" s="98">
        <v>14.22</v>
      </c>
      <c r="AF38" s="98">
        <v>13.98</v>
      </c>
      <c r="AG38" s="98">
        <v>13.76</v>
      </c>
      <c r="AH38" s="98">
        <v>13.55</v>
      </c>
      <c r="AI38" s="98">
        <v>13.36</v>
      </c>
      <c r="AJ38" s="98">
        <v>13.18</v>
      </c>
      <c r="AK38" s="98">
        <v>13.01</v>
      </c>
      <c r="AL38" s="98">
        <v>12.86</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26.87</v>
      </c>
      <c r="N39" s="98">
        <v>25.23</v>
      </c>
      <c r="O39" s="98">
        <v>23.83</v>
      </c>
      <c r="P39" s="98">
        <v>22.62</v>
      </c>
      <c r="Q39" s="98">
        <v>21.57</v>
      </c>
      <c r="R39" s="98">
        <v>20.64</v>
      </c>
      <c r="S39" s="98">
        <v>19.82</v>
      </c>
      <c r="T39" s="98">
        <v>19.09</v>
      </c>
      <c r="U39" s="98">
        <v>18.440000000000001</v>
      </c>
      <c r="V39" s="98">
        <v>17.850000000000001</v>
      </c>
      <c r="W39" s="98">
        <v>17.32</v>
      </c>
      <c r="X39" s="98">
        <v>16.84</v>
      </c>
      <c r="Y39" s="98">
        <v>16.399999999999999</v>
      </c>
      <c r="Z39" s="98">
        <v>16</v>
      </c>
      <c r="AA39" s="98">
        <v>15.63</v>
      </c>
      <c r="AB39" s="98">
        <v>15.29</v>
      </c>
      <c r="AC39" s="98">
        <v>14.98</v>
      </c>
      <c r="AD39" s="98">
        <v>14.7</v>
      </c>
      <c r="AE39" s="98">
        <v>14.43</v>
      </c>
      <c r="AF39" s="98">
        <v>14.19</v>
      </c>
      <c r="AG39" s="98">
        <v>13.96</v>
      </c>
      <c r="AH39" s="98">
        <v>13.75</v>
      </c>
      <c r="AI39" s="98">
        <v>13.56</v>
      </c>
      <c r="AJ39" s="98">
        <v>13.38</v>
      </c>
      <c r="AK39" s="98">
        <v>13.21</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27.24</v>
      </c>
      <c r="N40" s="98">
        <v>25.58</v>
      </c>
      <c r="O40" s="98">
        <v>24.16</v>
      </c>
      <c r="P40" s="98">
        <v>22.93</v>
      </c>
      <c r="Q40" s="98">
        <v>21.87</v>
      </c>
      <c r="R40" s="98">
        <v>20.93</v>
      </c>
      <c r="S40" s="98">
        <v>20.100000000000001</v>
      </c>
      <c r="T40" s="98">
        <v>19.36</v>
      </c>
      <c r="U40" s="98">
        <v>18.7</v>
      </c>
      <c r="V40" s="98">
        <v>18.100000000000001</v>
      </c>
      <c r="W40" s="98">
        <v>17.559999999999999</v>
      </c>
      <c r="X40" s="98">
        <v>17.079999999999998</v>
      </c>
      <c r="Y40" s="98">
        <v>16.63</v>
      </c>
      <c r="Z40" s="98">
        <v>16.23</v>
      </c>
      <c r="AA40" s="98">
        <v>15.85</v>
      </c>
      <c r="AB40" s="98">
        <v>15.51</v>
      </c>
      <c r="AC40" s="98">
        <v>15.2</v>
      </c>
      <c r="AD40" s="98">
        <v>14.91</v>
      </c>
      <c r="AE40" s="98">
        <v>14.65</v>
      </c>
      <c r="AF40" s="98">
        <v>14.4</v>
      </c>
      <c r="AG40" s="98">
        <v>14.17</v>
      </c>
      <c r="AH40" s="98">
        <v>13.96</v>
      </c>
      <c r="AI40" s="98">
        <v>13.77</v>
      </c>
      <c r="AJ40" s="98">
        <v>13.59</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27.62</v>
      </c>
      <c r="N41" s="98">
        <v>25.93</v>
      </c>
      <c r="O41" s="98">
        <v>24.5</v>
      </c>
      <c r="P41" s="98">
        <v>23.25</v>
      </c>
      <c r="Q41" s="98">
        <v>22.17</v>
      </c>
      <c r="R41" s="98">
        <v>21.22</v>
      </c>
      <c r="S41" s="98">
        <v>20.38</v>
      </c>
      <c r="T41" s="98">
        <v>19.63</v>
      </c>
      <c r="U41" s="98">
        <v>18.96</v>
      </c>
      <c r="V41" s="98">
        <v>18.36</v>
      </c>
      <c r="W41" s="98">
        <v>17.809999999999999</v>
      </c>
      <c r="X41" s="98">
        <v>17.32</v>
      </c>
      <c r="Y41" s="98">
        <v>16.87</v>
      </c>
      <c r="Z41" s="98">
        <v>16.46</v>
      </c>
      <c r="AA41" s="98">
        <v>16.079999999999998</v>
      </c>
      <c r="AB41" s="98">
        <v>15.74</v>
      </c>
      <c r="AC41" s="98">
        <v>15.42</v>
      </c>
      <c r="AD41" s="98">
        <v>15.13</v>
      </c>
      <c r="AE41" s="98">
        <v>14.86</v>
      </c>
      <c r="AF41" s="98">
        <v>14.62</v>
      </c>
      <c r="AG41" s="98">
        <v>14.39</v>
      </c>
      <c r="AH41" s="98">
        <v>14.18</v>
      </c>
      <c r="AI41" s="98">
        <v>13.98</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28</v>
      </c>
      <c r="N42" s="98">
        <v>26.29</v>
      </c>
      <c r="O42" s="98">
        <v>24.84</v>
      </c>
      <c r="P42" s="98">
        <v>23.58</v>
      </c>
      <c r="Q42" s="98">
        <v>22.48</v>
      </c>
      <c r="R42" s="98">
        <v>21.52</v>
      </c>
      <c r="S42" s="98">
        <v>20.67</v>
      </c>
      <c r="T42" s="98">
        <v>19.91</v>
      </c>
      <c r="U42" s="98">
        <v>19.23</v>
      </c>
      <c r="V42" s="98">
        <v>18.62</v>
      </c>
      <c r="W42" s="98">
        <v>18.07</v>
      </c>
      <c r="X42" s="98">
        <v>17.57</v>
      </c>
      <c r="Y42" s="98">
        <v>17.11</v>
      </c>
      <c r="Z42" s="98">
        <v>16.7</v>
      </c>
      <c r="AA42" s="98">
        <v>16.32</v>
      </c>
      <c r="AB42" s="98">
        <v>15.97</v>
      </c>
      <c r="AC42" s="98">
        <v>15.65</v>
      </c>
      <c r="AD42" s="98">
        <v>15.36</v>
      </c>
      <c r="AE42" s="98">
        <v>15.09</v>
      </c>
      <c r="AF42" s="98">
        <v>14.84</v>
      </c>
      <c r="AG42" s="98">
        <v>14.61</v>
      </c>
      <c r="AH42" s="98">
        <v>14.4</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28.39</v>
      </c>
      <c r="N43" s="98">
        <v>26.66</v>
      </c>
      <c r="O43" s="98">
        <v>25.18</v>
      </c>
      <c r="P43" s="98">
        <v>23.91</v>
      </c>
      <c r="Q43" s="98">
        <v>22.8</v>
      </c>
      <c r="R43" s="98">
        <v>21.82</v>
      </c>
      <c r="S43" s="98">
        <v>20.96</v>
      </c>
      <c r="T43" s="98">
        <v>20.190000000000001</v>
      </c>
      <c r="U43" s="98">
        <v>19.5</v>
      </c>
      <c r="V43" s="98">
        <v>18.89</v>
      </c>
      <c r="W43" s="98">
        <v>18.329999999999998</v>
      </c>
      <c r="X43" s="98">
        <v>17.82</v>
      </c>
      <c r="Y43" s="98">
        <v>17.36</v>
      </c>
      <c r="Z43" s="98">
        <v>16.940000000000001</v>
      </c>
      <c r="AA43" s="98">
        <v>16.559999999999999</v>
      </c>
      <c r="AB43" s="98">
        <v>16.21</v>
      </c>
      <c r="AC43" s="98">
        <v>15.89</v>
      </c>
      <c r="AD43" s="98">
        <v>15.59</v>
      </c>
      <c r="AE43" s="98">
        <v>15.32</v>
      </c>
      <c r="AF43" s="98">
        <v>15.07</v>
      </c>
      <c r="AG43" s="98">
        <v>14.84</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28.78</v>
      </c>
      <c r="N44" s="98">
        <v>27.03</v>
      </c>
      <c r="O44" s="98">
        <v>25.54</v>
      </c>
      <c r="P44" s="98">
        <v>24.25</v>
      </c>
      <c r="Q44" s="98">
        <v>23.12</v>
      </c>
      <c r="R44" s="98">
        <v>22.13</v>
      </c>
      <c r="S44" s="98">
        <v>21.26</v>
      </c>
      <c r="T44" s="98">
        <v>20.48</v>
      </c>
      <c r="U44" s="98">
        <v>19.78</v>
      </c>
      <c r="V44" s="98">
        <v>19.16</v>
      </c>
      <c r="W44" s="98">
        <v>18.59</v>
      </c>
      <c r="X44" s="98">
        <v>18.079999999999998</v>
      </c>
      <c r="Y44" s="98">
        <v>17.62</v>
      </c>
      <c r="Z44" s="98">
        <v>17.2</v>
      </c>
      <c r="AA44" s="98">
        <v>16.809999999999999</v>
      </c>
      <c r="AB44" s="98">
        <v>16.45</v>
      </c>
      <c r="AC44" s="98">
        <v>16.13</v>
      </c>
      <c r="AD44" s="98">
        <v>15.83</v>
      </c>
      <c r="AE44" s="98">
        <v>15.56</v>
      </c>
      <c r="AF44" s="98">
        <v>15.3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29.19</v>
      </c>
      <c r="N45" s="98">
        <v>27.41</v>
      </c>
      <c r="O45" s="98">
        <v>25.9</v>
      </c>
      <c r="P45" s="98">
        <v>24.59</v>
      </c>
      <c r="Q45" s="98">
        <v>23.45</v>
      </c>
      <c r="R45" s="98">
        <v>22.45</v>
      </c>
      <c r="S45" s="98">
        <v>21.56</v>
      </c>
      <c r="T45" s="98">
        <v>20.77</v>
      </c>
      <c r="U45" s="98">
        <v>20.07</v>
      </c>
      <c r="V45" s="98">
        <v>19.440000000000001</v>
      </c>
      <c r="W45" s="98">
        <v>18.87</v>
      </c>
      <c r="X45" s="98">
        <v>18.350000000000001</v>
      </c>
      <c r="Y45" s="98">
        <v>17.88</v>
      </c>
      <c r="Z45" s="98">
        <v>17.45</v>
      </c>
      <c r="AA45" s="98">
        <v>17.059999999999999</v>
      </c>
      <c r="AB45" s="98">
        <v>16.7</v>
      </c>
      <c r="AC45" s="98">
        <v>16.38</v>
      </c>
      <c r="AD45" s="98">
        <v>16.079999999999998</v>
      </c>
      <c r="AE45" s="98">
        <v>15.8</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29.59</v>
      </c>
      <c r="N46" s="98">
        <v>27.8</v>
      </c>
      <c r="O46" s="98">
        <v>26.26</v>
      </c>
      <c r="P46" s="98">
        <v>24.94</v>
      </c>
      <c r="Q46" s="98">
        <v>23.78</v>
      </c>
      <c r="R46" s="98">
        <v>22.77</v>
      </c>
      <c r="S46" s="98">
        <v>21.87</v>
      </c>
      <c r="T46" s="98">
        <v>21.07</v>
      </c>
      <c r="U46" s="98">
        <v>20.36</v>
      </c>
      <c r="V46" s="98">
        <v>19.72</v>
      </c>
      <c r="W46" s="98">
        <v>19.14</v>
      </c>
      <c r="X46" s="98">
        <v>18.62</v>
      </c>
      <c r="Y46" s="98">
        <v>18.149999999999999</v>
      </c>
      <c r="Z46" s="98">
        <v>17.72</v>
      </c>
      <c r="AA46" s="98">
        <v>17.32</v>
      </c>
      <c r="AB46" s="98">
        <v>16.96</v>
      </c>
      <c r="AC46" s="98">
        <v>16.63</v>
      </c>
      <c r="AD46" s="98">
        <v>16.329999999999998</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30.01</v>
      </c>
      <c r="N47" s="98">
        <v>28.19</v>
      </c>
      <c r="O47" s="98">
        <v>26.63</v>
      </c>
      <c r="P47" s="98">
        <v>25.29</v>
      </c>
      <c r="Q47" s="98">
        <v>24.12</v>
      </c>
      <c r="R47" s="98">
        <v>23.09</v>
      </c>
      <c r="S47" s="98">
        <v>22.19</v>
      </c>
      <c r="T47" s="98">
        <v>21.38</v>
      </c>
      <c r="U47" s="98">
        <v>20.66</v>
      </c>
      <c r="V47" s="98">
        <v>20.010000000000002</v>
      </c>
      <c r="W47" s="98">
        <v>19.43</v>
      </c>
      <c r="X47" s="98">
        <v>18.899999999999999</v>
      </c>
      <c r="Y47" s="98">
        <v>18.420000000000002</v>
      </c>
      <c r="Z47" s="98">
        <v>17.989999999999998</v>
      </c>
      <c r="AA47" s="98">
        <v>17.59</v>
      </c>
      <c r="AB47" s="98">
        <v>17.23</v>
      </c>
      <c r="AC47" s="98">
        <v>16.899999999999999</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30.43</v>
      </c>
      <c r="N48" s="98">
        <v>28.59</v>
      </c>
      <c r="O48" s="98">
        <v>27.01</v>
      </c>
      <c r="P48" s="98">
        <v>25.65</v>
      </c>
      <c r="Q48" s="98">
        <v>24.47</v>
      </c>
      <c r="R48" s="98">
        <v>23.43</v>
      </c>
      <c r="S48" s="98">
        <v>22.51</v>
      </c>
      <c r="T48" s="98">
        <v>21.69</v>
      </c>
      <c r="U48" s="98">
        <v>20.97</v>
      </c>
      <c r="V48" s="98">
        <v>20.309999999999999</v>
      </c>
      <c r="W48" s="98">
        <v>19.72</v>
      </c>
      <c r="X48" s="98">
        <v>19.190000000000001</v>
      </c>
      <c r="Y48" s="98">
        <v>18.71</v>
      </c>
      <c r="Z48" s="98">
        <v>18.27</v>
      </c>
      <c r="AA48" s="98">
        <v>17.87</v>
      </c>
      <c r="AB48" s="98">
        <v>17.5</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30.86</v>
      </c>
      <c r="N49" s="98">
        <v>28.99</v>
      </c>
      <c r="O49" s="98">
        <v>27.4</v>
      </c>
      <c r="P49" s="98">
        <v>26.02</v>
      </c>
      <c r="Q49" s="98">
        <v>24.82</v>
      </c>
      <c r="R49" s="98">
        <v>23.77</v>
      </c>
      <c r="S49" s="98">
        <v>22.84</v>
      </c>
      <c r="T49" s="98">
        <v>22.02</v>
      </c>
      <c r="U49" s="98">
        <v>21.28</v>
      </c>
      <c r="V49" s="98">
        <v>20.62</v>
      </c>
      <c r="W49" s="98">
        <v>20.02</v>
      </c>
      <c r="X49" s="98">
        <v>19.489999999999998</v>
      </c>
      <c r="Y49" s="98">
        <v>19</v>
      </c>
      <c r="Z49" s="98">
        <v>18.559999999999999</v>
      </c>
      <c r="AA49" s="98">
        <v>18.16</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31.3</v>
      </c>
      <c r="N50" s="98">
        <v>29.41</v>
      </c>
      <c r="O50" s="98">
        <v>27.79</v>
      </c>
      <c r="P50" s="98">
        <v>26.4</v>
      </c>
      <c r="Q50" s="98">
        <v>25.18</v>
      </c>
      <c r="R50" s="98">
        <v>24.12</v>
      </c>
      <c r="S50" s="98">
        <v>23.18</v>
      </c>
      <c r="T50" s="98">
        <v>22.35</v>
      </c>
      <c r="U50" s="98">
        <v>21.6</v>
      </c>
      <c r="V50" s="98">
        <v>20.93</v>
      </c>
      <c r="W50" s="98">
        <v>20.329999999999998</v>
      </c>
      <c r="X50" s="98">
        <v>19.79</v>
      </c>
      <c r="Y50" s="98">
        <v>19.3</v>
      </c>
      <c r="Z50" s="98">
        <v>18.86</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31.75</v>
      </c>
      <c r="N51" s="98">
        <v>29.83</v>
      </c>
      <c r="O51" s="98">
        <v>28.19</v>
      </c>
      <c r="P51" s="98">
        <v>26.78</v>
      </c>
      <c r="Q51" s="98">
        <v>25.55</v>
      </c>
      <c r="R51" s="98">
        <v>24.48</v>
      </c>
      <c r="S51" s="98">
        <v>23.53</v>
      </c>
      <c r="T51" s="98">
        <v>22.69</v>
      </c>
      <c r="U51" s="98">
        <v>21.93</v>
      </c>
      <c r="V51" s="98">
        <v>21.26</v>
      </c>
      <c r="W51" s="98">
        <v>20.66</v>
      </c>
      <c r="X51" s="98">
        <v>20.11</v>
      </c>
      <c r="Y51" s="98">
        <v>19.62</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32.200000000000003</v>
      </c>
      <c r="N52" s="98">
        <v>30.26</v>
      </c>
      <c r="O52" s="98">
        <v>28.6</v>
      </c>
      <c r="P52" s="98">
        <v>27.18</v>
      </c>
      <c r="Q52" s="98">
        <v>25.93</v>
      </c>
      <c r="R52" s="98">
        <v>24.85</v>
      </c>
      <c r="S52" s="98">
        <v>23.89</v>
      </c>
      <c r="T52" s="98">
        <v>23.04</v>
      </c>
      <c r="U52" s="98">
        <v>22.28</v>
      </c>
      <c r="V52" s="98">
        <v>21.6</v>
      </c>
      <c r="W52" s="98">
        <v>20.99</v>
      </c>
      <c r="X52" s="98">
        <v>20.440000000000001</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32.67</v>
      </c>
      <c r="N53" s="98">
        <v>30.7</v>
      </c>
      <c r="O53" s="98">
        <v>29.03</v>
      </c>
      <c r="P53" s="98">
        <v>27.58</v>
      </c>
      <c r="Q53" s="98">
        <v>26.33</v>
      </c>
      <c r="R53" s="98">
        <v>25.23</v>
      </c>
      <c r="S53" s="98">
        <v>24.26</v>
      </c>
      <c r="T53" s="98">
        <v>23.4</v>
      </c>
      <c r="U53" s="98">
        <v>22.63</v>
      </c>
      <c r="V53" s="98">
        <v>21.95</v>
      </c>
      <c r="W53" s="98">
        <v>21.33</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33.15</v>
      </c>
      <c r="N54" s="98">
        <v>31.16</v>
      </c>
      <c r="O54" s="98">
        <v>29.46</v>
      </c>
      <c r="P54" s="98">
        <v>28</v>
      </c>
      <c r="Q54" s="98">
        <v>26.73</v>
      </c>
      <c r="R54" s="98">
        <v>25.62</v>
      </c>
      <c r="S54" s="98">
        <v>24.64</v>
      </c>
      <c r="T54" s="98">
        <v>23.77</v>
      </c>
      <c r="U54" s="98">
        <v>23</v>
      </c>
      <c r="V54" s="98">
        <v>22.31</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33.64</v>
      </c>
      <c r="N55" s="98">
        <v>31.62</v>
      </c>
      <c r="O55" s="98">
        <v>29.91</v>
      </c>
      <c r="P55" s="98">
        <v>28.43</v>
      </c>
      <c r="Q55" s="98">
        <v>27.14</v>
      </c>
      <c r="R55" s="98">
        <v>26.02</v>
      </c>
      <c r="S55" s="98">
        <v>25.03</v>
      </c>
      <c r="T55" s="98">
        <v>24.16</v>
      </c>
      <c r="U55" s="98">
        <v>23.38</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34.14</v>
      </c>
      <c r="N56" s="98">
        <v>32.1</v>
      </c>
      <c r="O56" s="98">
        <v>30.37</v>
      </c>
      <c r="P56" s="98">
        <v>28.87</v>
      </c>
      <c r="Q56" s="98">
        <v>27.58</v>
      </c>
      <c r="R56" s="98">
        <v>26.44</v>
      </c>
      <c r="S56" s="98">
        <v>25.44</v>
      </c>
      <c r="T56" s="98">
        <v>24.56</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34.659999999999997</v>
      </c>
      <c r="N57" s="98">
        <v>32.6</v>
      </c>
      <c r="O57" s="98">
        <v>30.84</v>
      </c>
      <c r="P57" s="98">
        <v>29.33</v>
      </c>
      <c r="Q57" s="98">
        <v>28.02</v>
      </c>
      <c r="R57" s="98">
        <v>26.88</v>
      </c>
      <c r="S57" s="98">
        <v>25.87</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35.19</v>
      </c>
      <c r="N58" s="98">
        <v>33.11</v>
      </c>
      <c r="O58" s="98">
        <v>31.33</v>
      </c>
      <c r="P58" s="98">
        <v>29.81</v>
      </c>
      <c r="Q58" s="98">
        <v>28.49</v>
      </c>
      <c r="R58" s="98">
        <v>27.33</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35.75</v>
      </c>
      <c r="N59" s="98">
        <v>33.64</v>
      </c>
      <c r="O59" s="98">
        <v>31.84</v>
      </c>
      <c r="P59" s="98">
        <v>30.31</v>
      </c>
      <c r="Q59" s="98">
        <v>28.97</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36.32</v>
      </c>
      <c r="N60" s="98">
        <v>34.19</v>
      </c>
      <c r="O60" s="98">
        <v>32.380000000000003</v>
      </c>
      <c r="P60" s="98">
        <v>30.82</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36.92</v>
      </c>
      <c r="N61" s="98">
        <v>34.76</v>
      </c>
      <c r="O61" s="98">
        <v>32.94</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37.54</v>
      </c>
      <c r="N62" s="98">
        <v>35.369999999999997</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38.19</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6tlToPyicn1I7fMM25qTXuEIcIZlQDdRakbYifzihhsNSJUlJi3zfi42Hm7dML1sRH3skBqdPXBVG1QdGHGgCA==" saltValue="PCxOEBB4vlIr7insF2SXfg==" spinCount="100000" sheet="1" objects="1" scenarios="1"/>
  <conditionalFormatting sqref="A6:A21">
    <cfRule type="expression" dxfId="415" priority="23" stopIfTrue="1">
      <formula>MOD(ROW(),2)=0</formula>
    </cfRule>
    <cfRule type="expression" dxfId="414" priority="24" stopIfTrue="1">
      <formula>MOD(ROW(),2)&lt;&gt;0</formula>
    </cfRule>
  </conditionalFormatting>
  <conditionalFormatting sqref="B6:AW15 C18:AW21">
    <cfRule type="expression" dxfId="413" priority="25" stopIfTrue="1">
      <formula>MOD(ROW(),2)=0</formula>
    </cfRule>
    <cfRule type="expression" dxfId="412" priority="26" stopIfTrue="1">
      <formula>MOD(ROW(),2)&lt;&gt;0</formula>
    </cfRule>
  </conditionalFormatting>
  <conditionalFormatting sqref="B16:AW17">
    <cfRule type="expression" dxfId="411" priority="11" stopIfTrue="1">
      <formula>MOD(ROW(),2)=0</formula>
    </cfRule>
    <cfRule type="expression" dxfId="410" priority="12" stopIfTrue="1">
      <formula>MOD(ROW(),2)&lt;&gt;0</formula>
    </cfRule>
  </conditionalFormatting>
  <conditionalFormatting sqref="A26:A74">
    <cfRule type="expression" dxfId="409" priority="7" stopIfTrue="1">
      <formula>MOD(ROW(),2)=0</formula>
    </cfRule>
    <cfRule type="expression" dxfId="408" priority="8" stopIfTrue="1">
      <formula>MOD(ROW(),2)&lt;&gt;0</formula>
    </cfRule>
  </conditionalFormatting>
  <conditionalFormatting sqref="B26:AW74">
    <cfRule type="expression" dxfId="407" priority="9" stopIfTrue="1">
      <formula>MOD(ROW(),2)=0</formula>
    </cfRule>
    <cfRule type="expression" dxfId="406" priority="10" stopIfTrue="1">
      <formula>MOD(ROW(),2)&lt;&gt;0</formula>
    </cfRule>
  </conditionalFormatting>
  <conditionalFormatting sqref="B18 B20:B21">
    <cfRule type="expression" dxfId="405" priority="5" stopIfTrue="1">
      <formula>MOD(ROW(),2)=0</formula>
    </cfRule>
    <cfRule type="expression" dxfId="404" priority="6" stopIfTrue="1">
      <formula>MOD(ROW(),2)&lt;&gt;0</formula>
    </cfRule>
  </conditionalFormatting>
  <conditionalFormatting sqref="B19">
    <cfRule type="expression" dxfId="403" priority="1" stopIfTrue="1">
      <formula>MOD(ROW(),2)=0</formula>
    </cfRule>
    <cfRule type="expression" dxfId="402" priority="2" stopIfTrue="1">
      <formula>MOD(ROW(),2)&lt;&gt;0</formula>
    </cfRule>
  </conditionalFormatting>
  <hyperlinks>
    <hyperlink ref="B24" location="Assumptions!A1" display="Assumptions" xr:uid="{7B545076-7AD7-44C7-9079-33AE645D7174}"/>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9"/>
  <dimension ref="A1:AW74"/>
  <sheetViews>
    <sheetView showGridLines="0"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601</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554</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540</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703</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541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372</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row>
    <row r="18" spans="1:49"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5.65"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c r="L27" s="98"/>
      <c r="M27" s="98">
        <v>23.35</v>
      </c>
      <c r="N27" s="98">
        <v>21.92</v>
      </c>
      <c r="O27" s="98">
        <v>20.71</v>
      </c>
      <c r="P27" s="98">
        <v>19.649999999999999</v>
      </c>
      <c r="Q27" s="98">
        <v>18.739999999999998</v>
      </c>
      <c r="R27" s="98">
        <v>17.93</v>
      </c>
      <c r="S27" s="98">
        <v>17.22</v>
      </c>
      <c r="T27" s="98">
        <v>16.579999999999998</v>
      </c>
      <c r="U27" s="98">
        <v>16.010000000000002</v>
      </c>
      <c r="V27" s="98">
        <v>15.5</v>
      </c>
      <c r="W27" s="98">
        <v>15.03</v>
      </c>
      <c r="X27" s="98">
        <v>14.61</v>
      </c>
      <c r="Y27" s="98">
        <v>14.23</v>
      </c>
      <c r="Z27" s="98">
        <v>13.88</v>
      </c>
      <c r="AA27" s="98">
        <v>13.56</v>
      </c>
      <c r="AB27" s="98">
        <v>13.26</v>
      </c>
      <c r="AC27" s="98">
        <v>12.99</v>
      </c>
      <c r="AD27" s="98">
        <v>12.73</v>
      </c>
      <c r="AE27" s="98">
        <v>12.5</v>
      </c>
      <c r="AF27" s="98">
        <v>12.28</v>
      </c>
      <c r="AG27" s="98">
        <v>12.08</v>
      </c>
      <c r="AH27" s="98">
        <v>11.89</v>
      </c>
      <c r="AI27" s="98">
        <v>11.72</v>
      </c>
      <c r="AJ27" s="98">
        <v>11.55</v>
      </c>
      <c r="AK27" s="98">
        <v>11.4</v>
      </c>
      <c r="AL27" s="98">
        <v>11.26</v>
      </c>
      <c r="AM27" s="98">
        <v>11.13</v>
      </c>
      <c r="AN27" s="98">
        <v>11</v>
      </c>
      <c r="AO27" s="98">
        <v>10.88</v>
      </c>
      <c r="AP27" s="98">
        <v>10.77</v>
      </c>
      <c r="AQ27" s="98">
        <v>10.67</v>
      </c>
      <c r="AR27" s="98">
        <v>10.57</v>
      </c>
      <c r="AS27" s="98">
        <v>10.48</v>
      </c>
      <c r="AT27" s="98">
        <v>10.4</v>
      </c>
      <c r="AU27" s="98">
        <v>10.32</v>
      </c>
      <c r="AV27" s="98">
        <v>10.24</v>
      </c>
      <c r="AW27" s="98">
        <v>10.17</v>
      </c>
    </row>
    <row r="28" spans="1:49" x14ac:dyDescent="0.25">
      <c r="A28" s="97">
        <v>17</v>
      </c>
      <c r="B28" s="98"/>
      <c r="C28" s="98"/>
      <c r="D28" s="98"/>
      <c r="E28" s="98"/>
      <c r="F28" s="98"/>
      <c r="G28" s="98"/>
      <c r="H28" s="98"/>
      <c r="I28" s="98"/>
      <c r="J28" s="98"/>
      <c r="K28" s="98"/>
      <c r="L28" s="98"/>
      <c r="M28" s="98">
        <v>23.79</v>
      </c>
      <c r="N28" s="98">
        <v>22.34</v>
      </c>
      <c r="O28" s="98">
        <v>21.1</v>
      </c>
      <c r="P28" s="98">
        <v>20.03</v>
      </c>
      <c r="Q28" s="98">
        <v>19.09</v>
      </c>
      <c r="R28" s="98">
        <v>18.27</v>
      </c>
      <c r="S28" s="98">
        <v>17.54</v>
      </c>
      <c r="T28" s="98">
        <v>16.899999999999999</v>
      </c>
      <c r="U28" s="98">
        <v>16.32</v>
      </c>
      <c r="V28" s="98">
        <v>15.79</v>
      </c>
      <c r="W28" s="98">
        <v>15.32</v>
      </c>
      <c r="X28" s="98">
        <v>14.89</v>
      </c>
      <c r="Y28" s="98">
        <v>14.5</v>
      </c>
      <c r="Z28" s="98">
        <v>14.14</v>
      </c>
      <c r="AA28" s="98">
        <v>13.82</v>
      </c>
      <c r="AB28" s="98">
        <v>13.51</v>
      </c>
      <c r="AC28" s="98">
        <v>13.24</v>
      </c>
      <c r="AD28" s="98">
        <v>12.98</v>
      </c>
      <c r="AE28" s="98">
        <v>12.74</v>
      </c>
      <c r="AF28" s="98">
        <v>12.52</v>
      </c>
      <c r="AG28" s="98">
        <v>12.31</v>
      </c>
      <c r="AH28" s="98">
        <v>12.12</v>
      </c>
      <c r="AI28" s="98">
        <v>11.95</v>
      </c>
      <c r="AJ28" s="98">
        <v>11.78</v>
      </c>
      <c r="AK28" s="98">
        <v>11.62</v>
      </c>
      <c r="AL28" s="98">
        <v>11.48</v>
      </c>
      <c r="AM28" s="98">
        <v>11.34</v>
      </c>
      <c r="AN28" s="98">
        <v>11.22</v>
      </c>
      <c r="AO28" s="98">
        <v>11.1</v>
      </c>
      <c r="AP28" s="98">
        <v>10.99</v>
      </c>
      <c r="AQ28" s="98">
        <v>10.88</v>
      </c>
      <c r="AR28" s="98">
        <v>10.78</v>
      </c>
      <c r="AS28" s="98">
        <v>10.69</v>
      </c>
      <c r="AT28" s="98">
        <v>10.61</v>
      </c>
      <c r="AU28" s="98">
        <v>10.53</v>
      </c>
      <c r="AV28" s="98">
        <v>10.45</v>
      </c>
      <c r="AW28" s="98"/>
    </row>
    <row r="29" spans="1:49" x14ac:dyDescent="0.25">
      <c r="A29" s="97">
        <v>18</v>
      </c>
      <c r="B29" s="98"/>
      <c r="C29" s="98"/>
      <c r="D29" s="98"/>
      <c r="E29" s="98"/>
      <c r="F29" s="98"/>
      <c r="G29" s="98"/>
      <c r="H29" s="98"/>
      <c r="I29" s="98"/>
      <c r="J29" s="98"/>
      <c r="K29" s="98"/>
      <c r="L29" s="98"/>
      <c r="M29" s="98">
        <v>24.3</v>
      </c>
      <c r="N29" s="98">
        <v>22.82</v>
      </c>
      <c r="O29" s="98">
        <v>21.55</v>
      </c>
      <c r="P29" s="98">
        <v>20.45</v>
      </c>
      <c r="Q29" s="98">
        <v>19.5</v>
      </c>
      <c r="R29" s="98">
        <v>18.66</v>
      </c>
      <c r="S29" s="98">
        <v>17.920000000000002</v>
      </c>
      <c r="T29" s="98">
        <v>17.260000000000002</v>
      </c>
      <c r="U29" s="98">
        <v>16.670000000000002</v>
      </c>
      <c r="V29" s="98">
        <v>16.13</v>
      </c>
      <c r="W29" s="98">
        <v>15.65</v>
      </c>
      <c r="X29" s="98">
        <v>15.21</v>
      </c>
      <c r="Y29" s="98">
        <v>14.81</v>
      </c>
      <c r="Z29" s="98">
        <v>14.45</v>
      </c>
      <c r="AA29" s="98">
        <v>14.11</v>
      </c>
      <c r="AB29" s="98">
        <v>13.8</v>
      </c>
      <c r="AC29" s="98">
        <v>13.52</v>
      </c>
      <c r="AD29" s="98">
        <v>13.26</v>
      </c>
      <c r="AE29" s="98">
        <v>13.02</v>
      </c>
      <c r="AF29" s="98">
        <v>12.79</v>
      </c>
      <c r="AG29" s="98">
        <v>12.58</v>
      </c>
      <c r="AH29" s="98">
        <v>12.39</v>
      </c>
      <c r="AI29" s="98">
        <v>12.21</v>
      </c>
      <c r="AJ29" s="98">
        <v>12.04</v>
      </c>
      <c r="AK29" s="98">
        <v>11.88</v>
      </c>
      <c r="AL29" s="98">
        <v>11.73</v>
      </c>
      <c r="AM29" s="98">
        <v>11.59</v>
      </c>
      <c r="AN29" s="98">
        <v>11.46</v>
      </c>
      <c r="AO29" s="98">
        <v>11.34</v>
      </c>
      <c r="AP29" s="98">
        <v>11.23</v>
      </c>
      <c r="AQ29" s="98">
        <v>11.12</v>
      </c>
      <c r="AR29" s="98">
        <v>11.02</v>
      </c>
      <c r="AS29" s="98">
        <v>10.93</v>
      </c>
      <c r="AT29" s="98">
        <v>10.84</v>
      </c>
      <c r="AU29" s="98">
        <v>10.76</v>
      </c>
      <c r="AV29" s="98"/>
      <c r="AW29" s="98"/>
    </row>
    <row r="30" spans="1:49" x14ac:dyDescent="0.25">
      <c r="A30" s="97">
        <v>19</v>
      </c>
      <c r="B30" s="98"/>
      <c r="C30" s="98"/>
      <c r="D30" s="98"/>
      <c r="E30" s="98"/>
      <c r="F30" s="98"/>
      <c r="G30" s="98"/>
      <c r="H30" s="98"/>
      <c r="I30" s="98"/>
      <c r="J30" s="98"/>
      <c r="K30" s="98"/>
      <c r="L30" s="98"/>
      <c r="M30" s="98">
        <v>24.75</v>
      </c>
      <c r="N30" s="98">
        <v>23.24</v>
      </c>
      <c r="O30" s="98">
        <v>21.95</v>
      </c>
      <c r="P30" s="98">
        <v>20.83</v>
      </c>
      <c r="Q30" s="98">
        <v>19.86</v>
      </c>
      <c r="R30" s="98">
        <v>19.010000000000002</v>
      </c>
      <c r="S30" s="98">
        <v>18.25</v>
      </c>
      <c r="T30" s="98">
        <v>17.579999999999998</v>
      </c>
      <c r="U30" s="98">
        <v>16.98</v>
      </c>
      <c r="V30" s="98">
        <v>16.43</v>
      </c>
      <c r="W30" s="98">
        <v>15.94</v>
      </c>
      <c r="X30" s="98">
        <v>15.5</v>
      </c>
      <c r="Y30" s="98">
        <v>15.09</v>
      </c>
      <c r="Z30" s="98">
        <v>14.72</v>
      </c>
      <c r="AA30" s="98">
        <v>14.38</v>
      </c>
      <c r="AB30" s="98">
        <v>14.06</v>
      </c>
      <c r="AC30" s="98">
        <v>13.78</v>
      </c>
      <c r="AD30" s="98">
        <v>13.51</v>
      </c>
      <c r="AE30" s="98">
        <v>13.26</v>
      </c>
      <c r="AF30" s="98">
        <v>13.03</v>
      </c>
      <c r="AG30" s="98">
        <v>12.82</v>
      </c>
      <c r="AH30" s="98">
        <v>12.62</v>
      </c>
      <c r="AI30" s="98">
        <v>12.44</v>
      </c>
      <c r="AJ30" s="98">
        <v>12.27</v>
      </c>
      <c r="AK30" s="98">
        <v>12.11</v>
      </c>
      <c r="AL30" s="98">
        <v>11.96</v>
      </c>
      <c r="AM30" s="98">
        <v>11.82</v>
      </c>
      <c r="AN30" s="98">
        <v>11.69</v>
      </c>
      <c r="AO30" s="98">
        <v>11.56</v>
      </c>
      <c r="AP30" s="98">
        <v>11.45</v>
      </c>
      <c r="AQ30" s="98">
        <v>11.34</v>
      </c>
      <c r="AR30" s="98">
        <v>11.24</v>
      </c>
      <c r="AS30" s="98">
        <v>11.15</v>
      </c>
      <c r="AT30" s="98">
        <v>11.06</v>
      </c>
      <c r="AU30" s="98"/>
      <c r="AV30" s="98"/>
      <c r="AW30" s="98"/>
    </row>
    <row r="31" spans="1:49" x14ac:dyDescent="0.25">
      <c r="A31" s="97">
        <v>20</v>
      </c>
      <c r="B31" s="98"/>
      <c r="C31" s="98"/>
      <c r="D31" s="98"/>
      <c r="E31" s="98"/>
      <c r="F31" s="98"/>
      <c r="G31" s="98"/>
      <c r="H31" s="98"/>
      <c r="I31" s="98"/>
      <c r="J31" s="98"/>
      <c r="K31" s="98"/>
      <c r="L31" s="98"/>
      <c r="M31" s="98">
        <v>25.08</v>
      </c>
      <c r="N31" s="98">
        <v>23.55</v>
      </c>
      <c r="O31" s="98">
        <v>22.25</v>
      </c>
      <c r="P31" s="98">
        <v>21.12</v>
      </c>
      <c r="Q31" s="98">
        <v>20.13</v>
      </c>
      <c r="R31" s="98">
        <v>19.27</v>
      </c>
      <c r="S31" s="98">
        <v>18.5</v>
      </c>
      <c r="T31" s="98">
        <v>17.82</v>
      </c>
      <c r="U31" s="98">
        <v>17.21</v>
      </c>
      <c r="V31" s="98">
        <v>16.66</v>
      </c>
      <c r="W31" s="98">
        <v>16.16</v>
      </c>
      <c r="X31" s="98">
        <v>15.71</v>
      </c>
      <c r="Y31" s="98">
        <v>15.3</v>
      </c>
      <c r="Z31" s="98">
        <v>14.92</v>
      </c>
      <c r="AA31" s="98">
        <v>14.58</v>
      </c>
      <c r="AB31" s="98">
        <v>14.26</v>
      </c>
      <c r="AC31" s="98">
        <v>13.97</v>
      </c>
      <c r="AD31" s="98">
        <v>13.7</v>
      </c>
      <c r="AE31" s="98">
        <v>13.45</v>
      </c>
      <c r="AF31" s="98">
        <v>13.22</v>
      </c>
      <c r="AG31" s="98">
        <v>13</v>
      </c>
      <c r="AH31" s="98">
        <v>12.8</v>
      </c>
      <c r="AI31" s="98">
        <v>12.62</v>
      </c>
      <c r="AJ31" s="98">
        <v>12.44</v>
      </c>
      <c r="AK31" s="98">
        <v>12.28</v>
      </c>
      <c r="AL31" s="98">
        <v>12.13</v>
      </c>
      <c r="AM31" s="98">
        <v>11.99</v>
      </c>
      <c r="AN31" s="98">
        <v>11.86</v>
      </c>
      <c r="AO31" s="98">
        <v>11.73</v>
      </c>
      <c r="AP31" s="98">
        <v>11.62</v>
      </c>
      <c r="AQ31" s="98">
        <v>11.51</v>
      </c>
      <c r="AR31" s="98">
        <v>11.41</v>
      </c>
      <c r="AS31" s="98">
        <v>11.32</v>
      </c>
      <c r="AT31" s="98"/>
      <c r="AU31" s="98"/>
      <c r="AV31" s="98"/>
      <c r="AW31" s="98"/>
    </row>
    <row r="32" spans="1:49" x14ac:dyDescent="0.25">
      <c r="A32" s="97">
        <v>21</v>
      </c>
      <c r="B32" s="98"/>
      <c r="C32" s="98"/>
      <c r="D32" s="98"/>
      <c r="E32" s="98"/>
      <c r="F32" s="98"/>
      <c r="G32" s="98"/>
      <c r="H32" s="98"/>
      <c r="I32" s="98"/>
      <c r="J32" s="98"/>
      <c r="K32" s="98"/>
      <c r="L32" s="98"/>
      <c r="M32" s="98">
        <v>25.43</v>
      </c>
      <c r="N32" s="98">
        <v>23.88</v>
      </c>
      <c r="O32" s="98">
        <v>22.55</v>
      </c>
      <c r="P32" s="98">
        <v>21.41</v>
      </c>
      <c r="Q32" s="98">
        <v>20.41</v>
      </c>
      <c r="R32" s="98">
        <v>19.53</v>
      </c>
      <c r="S32" s="98">
        <v>18.760000000000002</v>
      </c>
      <c r="T32" s="98">
        <v>18.07</v>
      </c>
      <c r="U32" s="98">
        <v>17.45</v>
      </c>
      <c r="V32" s="98">
        <v>16.89</v>
      </c>
      <c r="W32" s="98">
        <v>16.38</v>
      </c>
      <c r="X32" s="98">
        <v>15.93</v>
      </c>
      <c r="Y32" s="98">
        <v>15.51</v>
      </c>
      <c r="Z32" s="98">
        <v>15.13</v>
      </c>
      <c r="AA32" s="98">
        <v>14.78</v>
      </c>
      <c r="AB32" s="98">
        <v>14.46</v>
      </c>
      <c r="AC32" s="98">
        <v>14.16</v>
      </c>
      <c r="AD32" s="98">
        <v>13.89</v>
      </c>
      <c r="AE32" s="98">
        <v>13.64</v>
      </c>
      <c r="AF32" s="98">
        <v>13.4</v>
      </c>
      <c r="AG32" s="98">
        <v>13.19</v>
      </c>
      <c r="AH32" s="98">
        <v>12.98</v>
      </c>
      <c r="AI32" s="98">
        <v>12.8</v>
      </c>
      <c r="AJ32" s="98">
        <v>12.62</v>
      </c>
      <c r="AK32" s="98">
        <v>12.46</v>
      </c>
      <c r="AL32" s="98">
        <v>12.31</v>
      </c>
      <c r="AM32" s="98">
        <v>12.16</v>
      </c>
      <c r="AN32" s="98">
        <v>12.03</v>
      </c>
      <c r="AO32" s="98">
        <v>11.91</v>
      </c>
      <c r="AP32" s="98">
        <v>11.79</v>
      </c>
      <c r="AQ32" s="98">
        <v>11.68</v>
      </c>
      <c r="AR32" s="98">
        <v>11.58</v>
      </c>
      <c r="AS32" s="98"/>
      <c r="AT32" s="98"/>
      <c r="AU32" s="98"/>
      <c r="AV32" s="98"/>
      <c r="AW32" s="98"/>
    </row>
    <row r="33" spans="1:49" x14ac:dyDescent="0.25">
      <c r="A33" s="97">
        <v>22</v>
      </c>
      <c r="B33" s="98"/>
      <c r="C33" s="98"/>
      <c r="D33" s="98"/>
      <c r="E33" s="98"/>
      <c r="F33" s="98"/>
      <c r="G33" s="98"/>
      <c r="H33" s="98"/>
      <c r="I33" s="98"/>
      <c r="J33" s="98"/>
      <c r="K33" s="98"/>
      <c r="L33" s="98"/>
      <c r="M33" s="98">
        <v>25.77</v>
      </c>
      <c r="N33" s="98">
        <v>24.2</v>
      </c>
      <c r="O33" s="98">
        <v>22.86</v>
      </c>
      <c r="P33" s="98">
        <v>21.7</v>
      </c>
      <c r="Q33" s="98">
        <v>20.69</v>
      </c>
      <c r="R33" s="98">
        <v>19.8</v>
      </c>
      <c r="S33" s="98">
        <v>19.010000000000002</v>
      </c>
      <c r="T33" s="98">
        <v>18.309999999999999</v>
      </c>
      <c r="U33" s="98">
        <v>17.690000000000001</v>
      </c>
      <c r="V33" s="98">
        <v>17.12</v>
      </c>
      <c r="W33" s="98">
        <v>16.61</v>
      </c>
      <c r="X33" s="98">
        <v>16.149999999999999</v>
      </c>
      <c r="Y33" s="98">
        <v>15.73</v>
      </c>
      <c r="Z33" s="98">
        <v>15.34</v>
      </c>
      <c r="AA33" s="98">
        <v>14.99</v>
      </c>
      <c r="AB33" s="98">
        <v>14.66</v>
      </c>
      <c r="AC33" s="98">
        <v>14.36</v>
      </c>
      <c r="AD33" s="98">
        <v>14.09</v>
      </c>
      <c r="AE33" s="98">
        <v>13.83</v>
      </c>
      <c r="AF33" s="98">
        <v>13.59</v>
      </c>
      <c r="AG33" s="98">
        <v>13.37</v>
      </c>
      <c r="AH33" s="98">
        <v>13.17</v>
      </c>
      <c r="AI33" s="98">
        <v>12.98</v>
      </c>
      <c r="AJ33" s="98">
        <v>12.8</v>
      </c>
      <c r="AK33" s="98">
        <v>12.64</v>
      </c>
      <c r="AL33" s="98">
        <v>12.49</v>
      </c>
      <c r="AM33" s="98">
        <v>12.34</v>
      </c>
      <c r="AN33" s="98">
        <v>12.21</v>
      </c>
      <c r="AO33" s="98">
        <v>12.09</v>
      </c>
      <c r="AP33" s="98">
        <v>11.97</v>
      </c>
      <c r="AQ33" s="98">
        <v>11.86</v>
      </c>
      <c r="AR33" s="98"/>
      <c r="AS33" s="98"/>
      <c r="AT33" s="98"/>
      <c r="AU33" s="98"/>
      <c r="AV33" s="98"/>
      <c r="AW33" s="98"/>
    </row>
    <row r="34" spans="1:49" x14ac:dyDescent="0.25">
      <c r="A34" s="97">
        <v>23</v>
      </c>
      <c r="B34" s="98"/>
      <c r="C34" s="98"/>
      <c r="D34" s="98"/>
      <c r="E34" s="98"/>
      <c r="F34" s="98"/>
      <c r="G34" s="98"/>
      <c r="H34" s="98"/>
      <c r="I34" s="98"/>
      <c r="J34" s="98"/>
      <c r="K34" s="98"/>
      <c r="L34" s="98"/>
      <c r="M34" s="98">
        <v>26.13</v>
      </c>
      <c r="N34" s="98">
        <v>24.53</v>
      </c>
      <c r="O34" s="98">
        <v>23.17</v>
      </c>
      <c r="P34" s="98">
        <v>22</v>
      </c>
      <c r="Q34" s="98">
        <v>20.97</v>
      </c>
      <c r="R34" s="98">
        <v>20.07</v>
      </c>
      <c r="S34" s="98">
        <v>19.28</v>
      </c>
      <c r="T34" s="98">
        <v>18.57</v>
      </c>
      <c r="U34" s="98">
        <v>17.93</v>
      </c>
      <c r="V34" s="98">
        <v>17.36</v>
      </c>
      <c r="W34" s="98">
        <v>16.84</v>
      </c>
      <c r="X34" s="98">
        <v>16.37</v>
      </c>
      <c r="Y34" s="98">
        <v>15.95</v>
      </c>
      <c r="Z34" s="98">
        <v>15.56</v>
      </c>
      <c r="AA34" s="98">
        <v>15.2</v>
      </c>
      <c r="AB34" s="98">
        <v>14.87</v>
      </c>
      <c r="AC34" s="98">
        <v>14.57</v>
      </c>
      <c r="AD34" s="98">
        <v>14.29</v>
      </c>
      <c r="AE34" s="98">
        <v>14.03</v>
      </c>
      <c r="AF34" s="98">
        <v>13.79</v>
      </c>
      <c r="AG34" s="98">
        <v>13.57</v>
      </c>
      <c r="AH34" s="98">
        <v>13.36</v>
      </c>
      <c r="AI34" s="98">
        <v>13.17</v>
      </c>
      <c r="AJ34" s="98">
        <v>12.99</v>
      </c>
      <c r="AK34" s="98">
        <v>12.83</v>
      </c>
      <c r="AL34" s="98">
        <v>12.67</v>
      </c>
      <c r="AM34" s="98">
        <v>12.53</v>
      </c>
      <c r="AN34" s="98">
        <v>12.39</v>
      </c>
      <c r="AO34" s="98">
        <v>12.27</v>
      </c>
      <c r="AP34" s="98">
        <v>12.15</v>
      </c>
      <c r="AQ34" s="98"/>
      <c r="AR34" s="98"/>
      <c r="AS34" s="98"/>
      <c r="AT34" s="98"/>
      <c r="AU34" s="98"/>
      <c r="AV34" s="98"/>
      <c r="AW34" s="98"/>
    </row>
    <row r="35" spans="1:49" x14ac:dyDescent="0.25">
      <c r="A35" s="97">
        <v>24</v>
      </c>
      <c r="B35" s="98"/>
      <c r="C35" s="98"/>
      <c r="D35" s="98"/>
      <c r="E35" s="98"/>
      <c r="F35" s="98"/>
      <c r="G35" s="98"/>
      <c r="H35" s="98"/>
      <c r="I35" s="98"/>
      <c r="J35" s="98"/>
      <c r="K35" s="98"/>
      <c r="L35" s="98"/>
      <c r="M35" s="98">
        <v>26.48</v>
      </c>
      <c r="N35" s="98">
        <v>24.87</v>
      </c>
      <c r="O35" s="98">
        <v>23.49</v>
      </c>
      <c r="P35" s="98">
        <v>22.3</v>
      </c>
      <c r="Q35" s="98">
        <v>21.26</v>
      </c>
      <c r="R35" s="98">
        <v>20.350000000000001</v>
      </c>
      <c r="S35" s="98">
        <v>19.54</v>
      </c>
      <c r="T35" s="98">
        <v>18.82</v>
      </c>
      <c r="U35" s="98">
        <v>18.18</v>
      </c>
      <c r="V35" s="98">
        <v>17.600000000000001</v>
      </c>
      <c r="W35" s="98">
        <v>17.079999999999998</v>
      </c>
      <c r="X35" s="98">
        <v>16.600000000000001</v>
      </c>
      <c r="Y35" s="98">
        <v>16.170000000000002</v>
      </c>
      <c r="Z35" s="98">
        <v>15.77</v>
      </c>
      <c r="AA35" s="98">
        <v>15.41</v>
      </c>
      <c r="AB35" s="98">
        <v>15.08</v>
      </c>
      <c r="AC35" s="98">
        <v>14.77</v>
      </c>
      <c r="AD35" s="98">
        <v>14.49</v>
      </c>
      <c r="AE35" s="98">
        <v>14.23</v>
      </c>
      <c r="AF35" s="98">
        <v>13.99</v>
      </c>
      <c r="AG35" s="98">
        <v>13.76</v>
      </c>
      <c r="AH35" s="98">
        <v>13.56</v>
      </c>
      <c r="AI35" s="98">
        <v>13.36</v>
      </c>
      <c r="AJ35" s="98">
        <v>13.18</v>
      </c>
      <c r="AK35" s="98">
        <v>13.02</v>
      </c>
      <c r="AL35" s="98">
        <v>12.86</v>
      </c>
      <c r="AM35" s="98">
        <v>12.72</v>
      </c>
      <c r="AN35" s="98">
        <v>12.58</v>
      </c>
      <c r="AO35" s="98">
        <v>12.46</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26.84</v>
      </c>
      <c r="N36" s="98">
        <v>25.21</v>
      </c>
      <c r="O36" s="98">
        <v>23.81</v>
      </c>
      <c r="P36" s="98">
        <v>22.61</v>
      </c>
      <c r="Q36" s="98">
        <v>21.55</v>
      </c>
      <c r="R36" s="98">
        <v>20.63</v>
      </c>
      <c r="S36" s="98">
        <v>19.809999999999999</v>
      </c>
      <c r="T36" s="98">
        <v>19.079999999999998</v>
      </c>
      <c r="U36" s="98">
        <v>18.43</v>
      </c>
      <c r="V36" s="98">
        <v>17.84</v>
      </c>
      <c r="W36" s="98">
        <v>17.309999999999999</v>
      </c>
      <c r="X36" s="98">
        <v>16.829999999999998</v>
      </c>
      <c r="Y36" s="98">
        <v>16.399999999999999</v>
      </c>
      <c r="Z36" s="98">
        <v>16</v>
      </c>
      <c r="AA36" s="98">
        <v>15.63</v>
      </c>
      <c r="AB36" s="98">
        <v>15.29</v>
      </c>
      <c r="AC36" s="98">
        <v>14.98</v>
      </c>
      <c r="AD36" s="98">
        <v>14.7</v>
      </c>
      <c r="AE36" s="98">
        <v>14.43</v>
      </c>
      <c r="AF36" s="98">
        <v>14.19</v>
      </c>
      <c r="AG36" s="98">
        <v>13.96</v>
      </c>
      <c r="AH36" s="98">
        <v>13.75</v>
      </c>
      <c r="AI36" s="98">
        <v>13.56</v>
      </c>
      <c r="AJ36" s="98">
        <v>13.38</v>
      </c>
      <c r="AK36" s="98">
        <v>13.21</v>
      </c>
      <c r="AL36" s="98">
        <v>13.06</v>
      </c>
      <c r="AM36" s="98">
        <v>12.91</v>
      </c>
      <c r="AN36" s="98">
        <v>12.78</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27.21</v>
      </c>
      <c r="N37" s="98">
        <v>25.55</v>
      </c>
      <c r="O37" s="98">
        <v>24.14</v>
      </c>
      <c r="P37" s="98">
        <v>22.92</v>
      </c>
      <c r="Q37" s="98">
        <v>21.85</v>
      </c>
      <c r="R37" s="98">
        <v>20.91</v>
      </c>
      <c r="S37" s="98">
        <v>20.09</v>
      </c>
      <c r="T37" s="98">
        <v>19.350000000000001</v>
      </c>
      <c r="U37" s="98">
        <v>18.690000000000001</v>
      </c>
      <c r="V37" s="98">
        <v>18.09</v>
      </c>
      <c r="W37" s="98">
        <v>17.559999999999999</v>
      </c>
      <c r="X37" s="98">
        <v>17.07</v>
      </c>
      <c r="Y37" s="98">
        <v>16.63</v>
      </c>
      <c r="Z37" s="98">
        <v>16.22</v>
      </c>
      <c r="AA37" s="98">
        <v>15.85</v>
      </c>
      <c r="AB37" s="98">
        <v>15.51</v>
      </c>
      <c r="AC37" s="98">
        <v>15.2</v>
      </c>
      <c r="AD37" s="98">
        <v>14.91</v>
      </c>
      <c r="AE37" s="98">
        <v>14.64</v>
      </c>
      <c r="AF37" s="98">
        <v>14.4</v>
      </c>
      <c r="AG37" s="98">
        <v>14.17</v>
      </c>
      <c r="AH37" s="98">
        <v>13.96</v>
      </c>
      <c r="AI37" s="98">
        <v>13.76</v>
      </c>
      <c r="AJ37" s="98">
        <v>13.58</v>
      </c>
      <c r="AK37" s="98">
        <v>13.41</v>
      </c>
      <c r="AL37" s="98">
        <v>13.26</v>
      </c>
      <c r="AM37" s="98">
        <v>13.11</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27.58</v>
      </c>
      <c r="N38" s="98">
        <v>25.9</v>
      </c>
      <c r="O38" s="98">
        <v>24.47</v>
      </c>
      <c r="P38" s="98">
        <v>23.23</v>
      </c>
      <c r="Q38" s="98">
        <v>22.15</v>
      </c>
      <c r="R38" s="98">
        <v>21.2</v>
      </c>
      <c r="S38" s="98">
        <v>20.36</v>
      </c>
      <c r="T38" s="98">
        <v>19.62</v>
      </c>
      <c r="U38" s="98">
        <v>18.95</v>
      </c>
      <c r="V38" s="98">
        <v>18.350000000000001</v>
      </c>
      <c r="W38" s="98">
        <v>17.8</v>
      </c>
      <c r="X38" s="98">
        <v>17.309999999999999</v>
      </c>
      <c r="Y38" s="98">
        <v>16.86</v>
      </c>
      <c r="Z38" s="98">
        <v>16.45</v>
      </c>
      <c r="AA38" s="98">
        <v>16.079999999999998</v>
      </c>
      <c r="AB38" s="98">
        <v>15.73</v>
      </c>
      <c r="AC38" s="98">
        <v>15.42</v>
      </c>
      <c r="AD38" s="98">
        <v>15.13</v>
      </c>
      <c r="AE38" s="98">
        <v>14.86</v>
      </c>
      <c r="AF38" s="98">
        <v>14.61</v>
      </c>
      <c r="AG38" s="98">
        <v>14.38</v>
      </c>
      <c r="AH38" s="98">
        <v>14.17</v>
      </c>
      <c r="AI38" s="98">
        <v>13.97</v>
      </c>
      <c r="AJ38" s="98">
        <v>13.79</v>
      </c>
      <c r="AK38" s="98">
        <v>13.62</v>
      </c>
      <c r="AL38" s="98">
        <v>13.46</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27.96</v>
      </c>
      <c r="N39" s="98">
        <v>26.26</v>
      </c>
      <c r="O39" s="98">
        <v>24.8</v>
      </c>
      <c r="P39" s="98">
        <v>23.55</v>
      </c>
      <c r="Q39" s="98">
        <v>22.46</v>
      </c>
      <c r="R39" s="98">
        <v>21.5</v>
      </c>
      <c r="S39" s="98">
        <v>20.65</v>
      </c>
      <c r="T39" s="98">
        <v>19.89</v>
      </c>
      <c r="U39" s="98">
        <v>19.21</v>
      </c>
      <c r="V39" s="98">
        <v>18.600000000000001</v>
      </c>
      <c r="W39" s="98">
        <v>18.05</v>
      </c>
      <c r="X39" s="98">
        <v>17.559999999999999</v>
      </c>
      <c r="Y39" s="98">
        <v>17.100000000000001</v>
      </c>
      <c r="Z39" s="98">
        <v>16.690000000000001</v>
      </c>
      <c r="AA39" s="98">
        <v>16.309999999999999</v>
      </c>
      <c r="AB39" s="98">
        <v>15.96</v>
      </c>
      <c r="AC39" s="98">
        <v>15.64</v>
      </c>
      <c r="AD39" s="98">
        <v>15.35</v>
      </c>
      <c r="AE39" s="98">
        <v>15.08</v>
      </c>
      <c r="AF39" s="98">
        <v>14.83</v>
      </c>
      <c r="AG39" s="98">
        <v>14.6</v>
      </c>
      <c r="AH39" s="98">
        <v>14.38</v>
      </c>
      <c r="AI39" s="98">
        <v>14.18</v>
      </c>
      <c r="AJ39" s="98">
        <v>14</v>
      </c>
      <c r="AK39" s="98">
        <v>13.83</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28.34</v>
      </c>
      <c r="N40" s="98">
        <v>26.62</v>
      </c>
      <c r="O40" s="98">
        <v>25.15</v>
      </c>
      <c r="P40" s="98">
        <v>23.87</v>
      </c>
      <c r="Q40" s="98">
        <v>22.77</v>
      </c>
      <c r="R40" s="98">
        <v>21.79</v>
      </c>
      <c r="S40" s="98">
        <v>20.93</v>
      </c>
      <c r="T40" s="98">
        <v>20.170000000000002</v>
      </c>
      <c r="U40" s="98">
        <v>19.48</v>
      </c>
      <c r="V40" s="98">
        <v>18.87</v>
      </c>
      <c r="W40" s="98">
        <v>18.309999999999999</v>
      </c>
      <c r="X40" s="98">
        <v>17.809999999999999</v>
      </c>
      <c r="Y40" s="98">
        <v>17.350000000000001</v>
      </c>
      <c r="Z40" s="98">
        <v>16.93</v>
      </c>
      <c r="AA40" s="98">
        <v>16.55</v>
      </c>
      <c r="AB40" s="98">
        <v>16.190000000000001</v>
      </c>
      <c r="AC40" s="98">
        <v>15.87</v>
      </c>
      <c r="AD40" s="98">
        <v>15.58</v>
      </c>
      <c r="AE40" s="98">
        <v>15.3</v>
      </c>
      <c r="AF40" s="98">
        <v>15.05</v>
      </c>
      <c r="AG40" s="98">
        <v>14.82</v>
      </c>
      <c r="AH40" s="98">
        <v>14.6</v>
      </c>
      <c r="AI40" s="98">
        <v>14.41</v>
      </c>
      <c r="AJ40" s="98">
        <v>14.22</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28.73</v>
      </c>
      <c r="N41" s="98">
        <v>26.98</v>
      </c>
      <c r="O41" s="98">
        <v>25.49</v>
      </c>
      <c r="P41" s="98">
        <v>24.2</v>
      </c>
      <c r="Q41" s="98">
        <v>23.08</v>
      </c>
      <c r="R41" s="98">
        <v>22.1</v>
      </c>
      <c r="S41" s="98">
        <v>21.23</v>
      </c>
      <c r="T41" s="98">
        <v>20.45</v>
      </c>
      <c r="U41" s="98">
        <v>19.760000000000002</v>
      </c>
      <c r="V41" s="98">
        <v>19.13</v>
      </c>
      <c r="W41" s="98">
        <v>18.57</v>
      </c>
      <c r="X41" s="98">
        <v>18.059999999999999</v>
      </c>
      <c r="Y41" s="98">
        <v>17.600000000000001</v>
      </c>
      <c r="Z41" s="98">
        <v>17.170000000000002</v>
      </c>
      <c r="AA41" s="98">
        <v>16.79</v>
      </c>
      <c r="AB41" s="98">
        <v>16.43</v>
      </c>
      <c r="AC41" s="98">
        <v>16.11</v>
      </c>
      <c r="AD41" s="98">
        <v>15.81</v>
      </c>
      <c r="AE41" s="98">
        <v>15.53</v>
      </c>
      <c r="AF41" s="98">
        <v>15.28</v>
      </c>
      <c r="AG41" s="98">
        <v>15.05</v>
      </c>
      <c r="AH41" s="98">
        <v>14.83</v>
      </c>
      <c r="AI41" s="98">
        <v>14.63</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29.12</v>
      </c>
      <c r="N42" s="98">
        <v>27.35</v>
      </c>
      <c r="O42" s="98">
        <v>25.84</v>
      </c>
      <c r="P42" s="98">
        <v>24.54</v>
      </c>
      <c r="Q42" s="98">
        <v>23.4</v>
      </c>
      <c r="R42" s="98">
        <v>22.41</v>
      </c>
      <c r="S42" s="98">
        <v>21.52</v>
      </c>
      <c r="T42" s="98">
        <v>20.74</v>
      </c>
      <c r="U42" s="98">
        <v>20.04</v>
      </c>
      <c r="V42" s="98">
        <v>19.41</v>
      </c>
      <c r="W42" s="98">
        <v>18.84</v>
      </c>
      <c r="X42" s="98">
        <v>18.32</v>
      </c>
      <c r="Y42" s="98">
        <v>17.850000000000001</v>
      </c>
      <c r="Z42" s="98">
        <v>17.420000000000002</v>
      </c>
      <c r="AA42" s="98">
        <v>17.03</v>
      </c>
      <c r="AB42" s="98">
        <v>16.68</v>
      </c>
      <c r="AC42" s="98">
        <v>16.350000000000001</v>
      </c>
      <c r="AD42" s="98">
        <v>16.05</v>
      </c>
      <c r="AE42" s="98">
        <v>15.77</v>
      </c>
      <c r="AF42" s="98">
        <v>15.52</v>
      </c>
      <c r="AG42" s="98">
        <v>15.28</v>
      </c>
      <c r="AH42" s="98">
        <v>15.07</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29.52</v>
      </c>
      <c r="N43" s="98">
        <v>27.73</v>
      </c>
      <c r="O43" s="98">
        <v>26.2</v>
      </c>
      <c r="P43" s="98">
        <v>24.88</v>
      </c>
      <c r="Q43" s="98">
        <v>23.73</v>
      </c>
      <c r="R43" s="98">
        <v>22.72</v>
      </c>
      <c r="S43" s="98">
        <v>21.83</v>
      </c>
      <c r="T43" s="98">
        <v>21.03</v>
      </c>
      <c r="U43" s="98">
        <v>20.32</v>
      </c>
      <c r="V43" s="98">
        <v>19.68</v>
      </c>
      <c r="W43" s="98">
        <v>19.11</v>
      </c>
      <c r="X43" s="98">
        <v>18.59</v>
      </c>
      <c r="Y43" s="98">
        <v>18.11</v>
      </c>
      <c r="Z43" s="98">
        <v>17.68</v>
      </c>
      <c r="AA43" s="98">
        <v>17.29</v>
      </c>
      <c r="AB43" s="98">
        <v>16.93</v>
      </c>
      <c r="AC43" s="98">
        <v>16.600000000000001</v>
      </c>
      <c r="AD43" s="98">
        <v>16.29</v>
      </c>
      <c r="AE43" s="98">
        <v>16.02</v>
      </c>
      <c r="AF43" s="98">
        <v>15.76</v>
      </c>
      <c r="AG43" s="98">
        <v>15.53</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29.93</v>
      </c>
      <c r="N44" s="98">
        <v>28.11</v>
      </c>
      <c r="O44" s="98">
        <v>26.56</v>
      </c>
      <c r="P44" s="98">
        <v>25.23</v>
      </c>
      <c r="Q44" s="98">
        <v>24.06</v>
      </c>
      <c r="R44" s="98">
        <v>23.04</v>
      </c>
      <c r="S44" s="98">
        <v>22.13</v>
      </c>
      <c r="T44" s="98">
        <v>21.33</v>
      </c>
      <c r="U44" s="98">
        <v>20.61</v>
      </c>
      <c r="V44" s="98">
        <v>19.97</v>
      </c>
      <c r="W44" s="98">
        <v>19.38</v>
      </c>
      <c r="X44" s="98">
        <v>18.86</v>
      </c>
      <c r="Y44" s="98">
        <v>18.38</v>
      </c>
      <c r="Z44" s="98">
        <v>17.940000000000001</v>
      </c>
      <c r="AA44" s="98">
        <v>17.55</v>
      </c>
      <c r="AB44" s="98">
        <v>17.18</v>
      </c>
      <c r="AC44" s="98">
        <v>16.850000000000001</v>
      </c>
      <c r="AD44" s="98">
        <v>16.55</v>
      </c>
      <c r="AE44" s="98">
        <v>16.27</v>
      </c>
      <c r="AF44" s="98">
        <v>16.010000000000002</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30.34</v>
      </c>
      <c r="N45" s="98">
        <v>28.5</v>
      </c>
      <c r="O45" s="98">
        <v>26.93</v>
      </c>
      <c r="P45" s="98">
        <v>25.58</v>
      </c>
      <c r="Q45" s="98">
        <v>24.4</v>
      </c>
      <c r="R45" s="98">
        <v>23.36</v>
      </c>
      <c r="S45" s="98">
        <v>22.45</v>
      </c>
      <c r="T45" s="98">
        <v>21.64</v>
      </c>
      <c r="U45" s="98">
        <v>20.91</v>
      </c>
      <c r="V45" s="98">
        <v>20.260000000000002</v>
      </c>
      <c r="W45" s="98">
        <v>19.670000000000002</v>
      </c>
      <c r="X45" s="98">
        <v>19.14</v>
      </c>
      <c r="Y45" s="98">
        <v>18.649999999999999</v>
      </c>
      <c r="Z45" s="98">
        <v>18.22</v>
      </c>
      <c r="AA45" s="98">
        <v>17.82</v>
      </c>
      <c r="AB45" s="98">
        <v>17.45</v>
      </c>
      <c r="AC45" s="98">
        <v>17.12</v>
      </c>
      <c r="AD45" s="98">
        <v>16.809999999999999</v>
      </c>
      <c r="AE45" s="98">
        <v>16.53</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30.76</v>
      </c>
      <c r="N46" s="98">
        <v>28.9</v>
      </c>
      <c r="O46" s="98">
        <v>27.31</v>
      </c>
      <c r="P46" s="98">
        <v>25.94</v>
      </c>
      <c r="Q46" s="98">
        <v>24.74</v>
      </c>
      <c r="R46" s="98">
        <v>23.7</v>
      </c>
      <c r="S46" s="98">
        <v>22.77</v>
      </c>
      <c r="T46" s="98">
        <v>21.95</v>
      </c>
      <c r="U46" s="98">
        <v>21.21</v>
      </c>
      <c r="V46" s="98">
        <v>20.55</v>
      </c>
      <c r="W46" s="98">
        <v>19.96</v>
      </c>
      <c r="X46" s="98">
        <v>19.420000000000002</v>
      </c>
      <c r="Y46" s="98">
        <v>18.940000000000001</v>
      </c>
      <c r="Z46" s="98">
        <v>18.489999999999998</v>
      </c>
      <c r="AA46" s="98">
        <v>18.09</v>
      </c>
      <c r="AB46" s="98">
        <v>17.72</v>
      </c>
      <c r="AC46" s="98">
        <v>17.39</v>
      </c>
      <c r="AD46" s="98">
        <v>17.079999999999998</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31.18</v>
      </c>
      <c r="N47" s="98">
        <v>29.3</v>
      </c>
      <c r="O47" s="98">
        <v>27.69</v>
      </c>
      <c r="P47" s="98">
        <v>26.3</v>
      </c>
      <c r="Q47" s="98">
        <v>25.09</v>
      </c>
      <c r="R47" s="98">
        <v>24.03</v>
      </c>
      <c r="S47" s="98">
        <v>23.1</v>
      </c>
      <c r="T47" s="98">
        <v>22.27</v>
      </c>
      <c r="U47" s="98">
        <v>21.52</v>
      </c>
      <c r="V47" s="98">
        <v>20.86</v>
      </c>
      <c r="W47" s="98">
        <v>20.260000000000002</v>
      </c>
      <c r="X47" s="98">
        <v>19.72</v>
      </c>
      <c r="Y47" s="98">
        <v>19.23</v>
      </c>
      <c r="Z47" s="98">
        <v>18.78</v>
      </c>
      <c r="AA47" s="98">
        <v>18.38</v>
      </c>
      <c r="AB47" s="98">
        <v>18.010000000000002</v>
      </c>
      <c r="AC47" s="98">
        <v>17.670000000000002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31.62</v>
      </c>
      <c r="N48" s="98">
        <v>29.71</v>
      </c>
      <c r="O48" s="98">
        <v>28.08</v>
      </c>
      <c r="P48" s="98">
        <v>26.67</v>
      </c>
      <c r="Q48" s="98">
        <v>25.45</v>
      </c>
      <c r="R48" s="98">
        <v>24.38</v>
      </c>
      <c r="S48" s="98">
        <v>23.43</v>
      </c>
      <c r="T48" s="98">
        <v>22.59</v>
      </c>
      <c r="U48" s="98">
        <v>21.84</v>
      </c>
      <c r="V48" s="98">
        <v>21.17</v>
      </c>
      <c r="W48" s="98">
        <v>20.57</v>
      </c>
      <c r="X48" s="98">
        <v>20.02</v>
      </c>
      <c r="Y48" s="98">
        <v>19.53</v>
      </c>
      <c r="Z48" s="98">
        <v>19.079999999999998</v>
      </c>
      <c r="AA48" s="98">
        <v>18.670000000000002</v>
      </c>
      <c r="AB48" s="98">
        <v>18.3</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32.06</v>
      </c>
      <c r="N49" s="98">
        <v>30.13</v>
      </c>
      <c r="O49" s="98">
        <v>28.48</v>
      </c>
      <c r="P49" s="98">
        <v>27.06</v>
      </c>
      <c r="Q49" s="98">
        <v>25.82</v>
      </c>
      <c r="R49" s="98">
        <v>24.73</v>
      </c>
      <c r="S49" s="98">
        <v>23.78</v>
      </c>
      <c r="T49" s="98">
        <v>22.93</v>
      </c>
      <c r="U49" s="98">
        <v>22.17</v>
      </c>
      <c r="V49" s="98">
        <v>21.49</v>
      </c>
      <c r="W49" s="98">
        <v>20.88</v>
      </c>
      <c r="X49" s="98">
        <v>20.329999999999998</v>
      </c>
      <c r="Y49" s="98">
        <v>19.84</v>
      </c>
      <c r="Z49" s="98">
        <v>19.39</v>
      </c>
      <c r="AA49" s="98">
        <v>18.98</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32.51</v>
      </c>
      <c r="N50" s="98">
        <v>30.55</v>
      </c>
      <c r="O50" s="98">
        <v>28.88</v>
      </c>
      <c r="P50" s="98">
        <v>27.44</v>
      </c>
      <c r="Q50" s="98">
        <v>26.19</v>
      </c>
      <c r="R50" s="98">
        <v>25.1</v>
      </c>
      <c r="S50" s="98">
        <v>24.13</v>
      </c>
      <c r="T50" s="98">
        <v>23.27</v>
      </c>
      <c r="U50" s="98">
        <v>22.51</v>
      </c>
      <c r="V50" s="98">
        <v>21.83</v>
      </c>
      <c r="W50" s="98">
        <v>21.21</v>
      </c>
      <c r="X50" s="98">
        <v>20.66</v>
      </c>
      <c r="Y50" s="98">
        <v>20.16</v>
      </c>
      <c r="Z50" s="98">
        <v>19.71</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32.96</v>
      </c>
      <c r="N51" s="98">
        <v>30.98</v>
      </c>
      <c r="O51" s="98">
        <v>29.3</v>
      </c>
      <c r="P51" s="98">
        <v>27.84</v>
      </c>
      <c r="Q51" s="98">
        <v>26.58</v>
      </c>
      <c r="R51" s="98">
        <v>25.47</v>
      </c>
      <c r="S51" s="98">
        <v>24.5</v>
      </c>
      <c r="T51" s="98">
        <v>23.63</v>
      </c>
      <c r="U51" s="98">
        <v>22.86</v>
      </c>
      <c r="V51" s="98">
        <v>22.17</v>
      </c>
      <c r="W51" s="98">
        <v>21.55</v>
      </c>
      <c r="X51" s="98">
        <v>20.99</v>
      </c>
      <c r="Y51" s="98">
        <v>20.49</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33.43</v>
      </c>
      <c r="N52" s="98">
        <v>31.43</v>
      </c>
      <c r="O52" s="98">
        <v>29.72</v>
      </c>
      <c r="P52" s="98">
        <v>28.25</v>
      </c>
      <c r="Q52" s="98">
        <v>26.97</v>
      </c>
      <c r="R52" s="98">
        <v>25.86</v>
      </c>
      <c r="S52" s="98">
        <v>24.87</v>
      </c>
      <c r="T52" s="98">
        <v>24</v>
      </c>
      <c r="U52" s="98">
        <v>23.22</v>
      </c>
      <c r="V52" s="98">
        <v>22.53</v>
      </c>
      <c r="W52" s="98">
        <v>21.9</v>
      </c>
      <c r="X52" s="98">
        <v>21.35</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33.909999999999997</v>
      </c>
      <c r="N53" s="98">
        <v>31.88</v>
      </c>
      <c r="O53" s="98">
        <v>30.16</v>
      </c>
      <c r="P53" s="98">
        <v>28.67</v>
      </c>
      <c r="Q53" s="98">
        <v>27.38</v>
      </c>
      <c r="R53" s="98">
        <v>26.25</v>
      </c>
      <c r="S53" s="98">
        <v>25.26</v>
      </c>
      <c r="T53" s="98">
        <v>24.38</v>
      </c>
      <c r="U53" s="98">
        <v>23.59</v>
      </c>
      <c r="V53" s="98">
        <v>22.9</v>
      </c>
      <c r="W53" s="98">
        <v>22.27</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34.4</v>
      </c>
      <c r="N54" s="98">
        <v>32.35</v>
      </c>
      <c r="O54" s="98">
        <v>30.61</v>
      </c>
      <c r="P54" s="98">
        <v>29.1</v>
      </c>
      <c r="Q54" s="98">
        <v>27.8</v>
      </c>
      <c r="R54" s="98">
        <v>26.66</v>
      </c>
      <c r="S54" s="98">
        <v>25.66</v>
      </c>
      <c r="T54" s="98">
        <v>24.77</v>
      </c>
      <c r="U54" s="98">
        <v>23.98</v>
      </c>
      <c r="V54" s="98">
        <v>23.28</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34.9</v>
      </c>
      <c r="N55" s="98">
        <v>32.83</v>
      </c>
      <c r="O55" s="98">
        <v>31.07</v>
      </c>
      <c r="P55" s="98">
        <v>29.55</v>
      </c>
      <c r="Q55" s="98">
        <v>28.24</v>
      </c>
      <c r="R55" s="98">
        <v>27.09</v>
      </c>
      <c r="S55" s="98">
        <v>26.07</v>
      </c>
      <c r="T55" s="98">
        <v>25.18</v>
      </c>
      <c r="U55" s="98">
        <v>24.39</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35.42</v>
      </c>
      <c r="N56" s="98">
        <v>33.33</v>
      </c>
      <c r="O56" s="98">
        <v>31.55</v>
      </c>
      <c r="P56" s="98">
        <v>30.01</v>
      </c>
      <c r="Q56" s="98">
        <v>28.69</v>
      </c>
      <c r="R56" s="98">
        <v>27.53</v>
      </c>
      <c r="S56" s="98">
        <v>26.51</v>
      </c>
      <c r="T56" s="98">
        <v>25.61</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35.96</v>
      </c>
      <c r="N57" s="98">
        <v>33.840000000000003</v>
      </c>
      <c r="O57" s="98">
        <v>32.04</v>
      </c>
      <c r="P57" s="98">
        <v>30.49</v>
      </c>
      <c r="Q57" s="98">
        <v>29.15</v>
      </c>
      <c r="R57" s="98">
        <v>27.99</v>
      </c>
      <c r="S57" s="98">
        <v>26.96</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36.51</v>
      </c>
      <c r="N58" s="98">
        <v>34.369999999999997</v>
      </c>
      <c r="O58" s="98">
        <v>32.549999999999997</v>
      </c>
      <c r="P58" s="98">
        <v>30.99</v>
      </c>
      <c r="Q58" s="98">
        <v>29.64</v>
      </c>
      <c r="R58" s="98">
        <v>28.47</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37.08</v>
      </c>
      <c r="N59" s="98">
        <v>34.92</v>
      </c>
      <c r="O59" s="98">
        <v>33.090000000000003</v>
      </c>
      <c r="P59" s="98">
        <v>31.51</v>
      </c>
      <c r="Q59" s="98">
        <v>30.16</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37.67</v>
      </c>
      <c r="N60" s="98">
        <v>35.49</v>
      </c>
      <c r="O60" s="98">
        <v>33.64</v>
      </c>
      <c r="P60" s="98">
        <v>32.06</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38.29</v>
      </c>
      <c r="N61" s="98">
        <v>36.090000000000003</v>
      </c>
      <c r="O61" s="98">
        <v>34.229999999999997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38.94</v>
      </c>
      <c r="N62" s="98">
        <v>36.72</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39.619999999999997</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eAy5Gaa2AMQj4eQ+qz4HT3b8/fVuxaGYTJlKJxPCUPrnOFFIO23uvHsS/aOl/AJ9IIW8A12DogjqcKbIQ7VQDQ==" saltValue="jgwdJruiOE9OWPIZBXOlqg==" spinCount="100000" sheet="1" objects="1" scenarios="1"/>
  <conditionalFormatting sqref="A6:A21">
    <cfRule type="expression" dxfId="401" priority="25" stopIfTrue="1">
      <formula>MOD(ROW(),2)=0</formula>
    </cfRule>
    <cfRule type="expression" dxfId="400" priority="26" stopIfTrue="1">
      <formula>MOD(ROW(),2)&lt;&gt;0</formula>
    </cfRule>
  </conditionalFormatting>
  <conditionalFormatting sqref="B6:AW15 C18:AW18 B16 C20:AW21">
    <cfRule type="expression" dxfId="399" priority="27" stopIfTrue="1">
      <formula>MOD(ROW(),2)=0</formula>
    </cfRule>
    <cfRule type="expression" dxfId="398" priority="28" stopIfTrue="1">
      <formula>MOD(ROW(),2)&lt;&gt;0</formula>
    </cfRule>
  </conditionalFormatting>
  <conditionalFormatting sqref="B17">
    <cfRule type="expression" dxfId="397" priority="19" stopIfTrue="1">
      <formula>MOD(ROW(),2)=0</formula>
    </cfRule>
    <cfRule type="expression" dxfId="396" priority="20" stopIfTrue="1">
      <formula>MOD(ROW(),2)&lt;&gt;0</formula>
    </cfRule>
  </conditionalFormatting>
  <conditionalFormatting sqref="C19:AW19">
    <cfRule type="expression" dxfId="395" priority="17" stopIfTrue="1">
      <formula>MOD(ROW(),2)=0</formula>
    </cfRule>
    <cfRule type="expression" dxfId="394" priority="18" stopIfTrue="1">
      <formula>MOD(ROW(),2)&lt;&gt;0</formula>
    </cfRule>
  </conditionalFormatting>
  <conditionalFormatting sqref="C16:AW16">
    <cfRule type="expression" dxfId="393" priority="13" stopIfTrue="1">
      <formula>MOD(ROW(),2)=0</formula>
    </cfRule>
    <cfRule type="expression" dxfId="392" priority="14" stopIfTrue="1">
      <formula>MOD(ROW(),2)&lt;&gt;0</formula>
    </cfRule>
  </conditionalFormatting>
  <conditionalFormatting sqref="C17:AW17">
    <cfRule type="expression" dxfId="391" priority="11" stopIfTrue="1">
      <formula>MOD(ROW(),2)=0</formula>
    </cfRule>
    <cfRule type="expression" dxfId="390" priority="12" stopIfTrue="1">
      <formula>MOD(ROW(),2)&lt;&gt;0</formula>
    </cfRule>
  </conditionalFormatting>
  <conditionalFormatting sqref="A26:A74">
    <cfRule type="expression" dxfId="389" priority="7" stopIfTrue="1">
      <formula>MOD(ROW(),2)=0</formula>
    </cfRule>
    <cfRule type="expression" dxfId="388" priority="8" stopIfTrue="1">
      <formula>MOD(ROW(),2)&lt;&gt;0</formula>
    </cfRule>
  </conditionalFormatting>
  <conditionalFormatting sqref="B26:AW74">
    <cfRule type="expression" dxfId="387" priority="9" stopIfTrue="1">
      <formula>MOD(ROW(),2)=0</formula>
    </cfRule>
    <cfRule type="expression" dxfId="386" priority="10" stopIfTrue="1">
      <formula>MOD(ROW(),2)&lt;&gt;0</formula>
    </cfRule>
  </conditionalFormatting>
  <conditionalFormatting sqref="B18 B20:B21">
    <cfRule type="expression" dxfId="385" priority="5" stopIfTrue="1">
      <formula>MOD(ROW(),2)=0</formula>
    </cfRule>
    <cfRule type="expression" dxfId="384" priority="6" stopIfTrue="1">
      <formula>MOD(ROW(),2)&lt;&gt;0</formula>
    </cfRule>
  </conditionalFormatting>
  <conditionalFormatting sqref="B19">
    <cfRule type="expression" dxfId="383" priority="1" stopIfTrue="1">
      <formula>MOD(ROW(),2)=0</formula>
    </cfRule>
    <cfRule type="expression" dxfId="382" priority="2" stopIfTrue="1">
      <formula>MOD(ROW(),2)&lt;&gt;0</formula>
    </cfRule>
  </conditionalFormatting>
  <hyperlinks>
    <hyperlink ref="B24" location="Assumptions!A1" display="Assumptions" xr:uid="{34697A7C-0A1E-44C2-AAE7-504042363E5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0"/>
  <dimension ref="A1:AW74"/>
  <sheetViews>
    <sheetView showGridLines="0"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602</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554</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542</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543</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439</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row>
    <row r="18" spans="1:49"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9.4"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c r="L27" s="98"/>
      <c r="M27" s="98">
        <v>23.93</v>
      </c>
      <c r="N27" s="98">
        <v>22.47</v>
      </c>
      <c r="O27" s="98">
        <v>21.22</v>
      </c>
      <c r="P27" s="98">
        <v>20.14</v>
      </c>
      <c r="Q27" s="98">
        <v>19.2</v>
      </c>
      <c r="R27" s="98">
        <v>18.37</v>
      </c>
      <c r="S27" s="98">
        <v>17.64</v>
      </c>
      <c r="T27" s="98">
        <v>16.98</v>
      </c>
      <c r="U27" s="98">
        <v>16.399999999999999</v>
      </c>
      <c r="V27" s="98">
        <v>15.87</v>
      </c>
      <c r="W27" s="98">
        <v>15.4</v>
      </c>
      <c r="X27" s="98">
        <v>14.96</v>
      </c>
      <c r="Y27" s="98">
        <v>14.57</v>
      </c>
      <c r="Z27" s="98">
        <v>14.21</v>
      </c>
      <c r="AA27" s="98">
        <v>13.88</v>
      </c>
      <c r="AB27" s="98">
        <v>13.57</v>
      </c>
      <c r="AC27" s="98">
        <v>13.29</v>
      </c>
      <c r="AD27" s="98">
        <v>13.03</v>
      </c>
      <c r="AE27" s="98">
        <v>12.79</v>
      </c>
      <c r="AF27" s="98">
        <v>12.57</v>
      </c>
      <c r="AG27" s="98">
        <v>12.36</v>
      </c>
      <c r="AH27" s="98">
        <v>12.16</v>
      </c>
      <c r="AI27" s="98">
        <v>11.98</v>
      </c>
      <c r="AJ27" s="98">
        <v>11.81</v>
      </c>
      <c r="AK27" s="98">
        <v>11.66</v>
      </c>
      <c r="AL27" s="98">
        <v>11.51</v>
      </c>
      <c r="AM27" s="98">
        <v>11.37</v>
      </c>
      <c r="AN27" s="98">
        <v>11.24</v>
      </c>
      <c r="AO27" s="98">
        <v>11.12</v>
      </c>
      <c r="AP27" s="98">
        <v>11</v>
      </c>
      <c r="AQ27" s="98">
        <v>10.9</v>
      </c>
      <c r="AR27" s="98">
        <v>10.79</v>
      </c>
      <c r="AS27" s="98">
        <v>10.7</v>
      </c>
      <c r="AT27" s="98">
        <v>10.61</v>
      </c>
      <c r="AU27" s="98">
        <v>10.53</v>
      </c>
      <c r="AV27" s="98">
        <v>10.45</v>
      </c>
      <c r="AW27" s="98">
        <v>10.37</v>
      </c>
    </row>
    <row r="28" spans="1:49" x14ac:dyDescent="0.25">
      <c r="A28" s="97">
        <v>17</v>
      </c>
      <c r="B28" s="98"/>
      <c r="C28" s="98"/>
      <c r="D28" s="98"/>
      <c r="E28" s="98"/>
      <c r="F28" s="98"/>
      <c r="G28" s="98"/>
      <c r="H28" s="98"/>
      <c r="I28" s="98"/>
      <c r="J28" s="98"/>
      <c r="K28" s="98"/>
      <c r="L28" s="98"/>
      <c r="M28" s="98">
        <v>24.26</v>
      </c>
      <c r="N28" s="98">
        <v>22.78</v>
      </c>
      <c r="O28" s="98">
        <v>21.51</v>
      </c>
      <c r="P28" s="98">
        <v>20.420000000000002</v>
      </c>
      <c r="Q28" s="98">
        <v>19.46</v>
      </c>
      <c r="R28" s="98">
        <v>18.62</v>
      </c>
      <c r="S28" s="98">
        <v>17.88</v>
      </c>
      <c r="T28" s="98">
        <v>17.22</v>
      </c>
      <c r="U28" s="98">
        <v>16.63</v>
      </c>
      <c r="V28" s="98">
        <v>16.09</v>
      </c>
      <c r="W28" s="98">
        <v>15.61</v>
      </c>
      <c r="X28" s="98">
        <v>15.17</v>
      </c>
      <c r="Y28" s="98">
        <v>14.77</v>
      </c>
      <c r="Z28" s="98">
        <v>14.41</v>
      </c>
      <c r="AA28" s="98">
        <v>14.07</v>
      </c>
      <c r="AB28" s="98">
        <v>13.76</v>
      </c>
      <c r="AC28" s="98">
        <v>13.48</v>
      </c>
      <c r="AD28" s="98">
        <v>13.21</v>
      </c>
      <c r="AE28" s="98">
        <v>12.97</v>
      </c>
      <c r="AF28" s="98">
        <v>12.74</v>
      </c>
      <c r="AG28" s="98">
        <v>12.53</v>
      </c>
      <c r="AH28" s="98">
        <v>12.34</v>
      </c>
      <c r="AI28" s="98">
        <v>12.15</v>
      </c>
      <c r="AJ28" s="98">
        <v>11.98</v>
      </c>
      <c r="AK28" s="98">
        <v>11.82</v>
      </c>
      <c r="AL28" s="98">
        <v>11.67</v>
      </c>
      <c r="AM28" s="98">
        <v>11.53</v>
      </c>
      <c r="AN28" s="98">
        <v>11.4</v>
      </c>
      <c r="AO28" s="98">
        <v>11.28</v>
      </c>
      <c r="AP28" s="98">
        <v>11.16</v>
      </c>
      <c r="AQ28" s="98">
        <v>11.05</v>
      </c>
      <c r="AR28" s="98">
        <v>10.95</v>
      </c>
      <c r="AS28" s="98">
        <v>10.86</v>
      </c>
      <c r="AT28" s="98">
        <v>10.77</v>
      </c>
      <c r="AU28" s="98">
        <v>10.68</v>
      </c>
      <c r="AV28" s="98">
        <v>10.6</v>
      </c>
      <c r="AW28" s="98"/>
    </row>
    <row r="29" spans="1:49" x14ac:dyDescent="0.25">
      <c r="A29" s="97">
        <v>18</v>
      </c>
      <c r="B29" s="98"/>
      <c r="C29" s="98"/>
      <c r="D29" s="98"/>
      <c r="E29" s="98"/>
      <c r="F29" s="98"/>
      <c r="G29" s="98"/>
      <c r="H29" s="98"/>
      <c r="I29" s="98"/>
      <c r="J29" s="98"/>
      <c r="K29" s="98"/>
      <c r="L29" s="98"/>
      <c r="M29" s="98">
        <v>24.6</v>
      </c>
      <c r="N29" s="98">
        <v>23.09</v>
      </c>
      <c r="O29" s="98">
        <v>21.81</v>
      </c>
      <c r="P29" s="98">
        <v>20.7</v>
      </c>
      <c r="Q29" s="98">
        <v>19.73</v>
      </c>
      <c r="R29" s="98">
        <v>18.88</v>
      </c>
      <c r="S29" s="98">
        <v>18.13</v>
      </c>
      <c r="T29" s="98">
        <v>17.46</v>
      </c>
      <c r="U29" s="98">
        <v>16.86</v>
      </c>
      <c r="V29" s="98">
        <v>16.32</v>
      </c>
      <c r="W29" s="98">
        <v>15.83</v>
      </c>
      <c r="X29" s="98">
        <v>15.38</v>
      </c>
      <c r="Y29" s="98">
        <v>14.98</v>
      </c>
      <c r="Z29" s="98">
        <v>14.61</v>
      </c>
      <c r="AA29" s="98">
        <v>14.27</v>
      </c>
      <c r="AB29" s="98">
        <v>13.95</v>
      </c>
      <c r="AC29" s="98">
        <v>13.66</v>
      </c>
      <c r="AD29" s="98">
        <v>13.4</v>
      </c>
      <c r="AE29" s="98">
        <v>13.15</v>
      </c>
      <c r="AF29" s="98">
        <v>12.92</v>
      </c>
      <c r="AG29" s="98">
        <v>12.71</v>
      </c>
      <c r="AH29" s="98">
        <v>12.51</v>
      </c>
      <c r="AI29" s="98">
        <v>12.32</v>
      </c>
      <c r="AJ29" s="98">
        <v>12.15</v>
      </c>
      <c r="AK29" s="98">
        <v>11.99</v>
      </c>
      <c r="AL29" s="98">
        <v>11.84</v>
      </c>
      <c r="AM29" s="98">
        <v>11.7</v>
      </c>
      <c r="AN29" s="98">
        <v>11.56</v>
      </c>
      <c r="AO29" s="98">
        <v>11.44</v>
      </c>
      <c r="AP29" s="98">
        <v>11.32</v>
      </c>
      <c r="AQ29" s="98">
        <v>11.21</v>
      </c>
      <c r="AR29" s="98">
        <v>11.11</v>
      </c>
      <c r="AS29" s="98">
        <v>11.02</v>
      </c>
      <c r="AT29" s="98">
        <v>10.93</v>
      </c>
      <c r="AU29" s="98">
        <v>10.84</v>
      </c>
      <c r="AV29" s="98"/>
      <c r="AW29" s="98"/>
    </row>
    <row r="30" spans="1:49" x14ac:dyDescent="0.25">
      <c r="A30" s="97">
        <v>19</v>
      </c>
      <c r="B30" s="98"/>
      <c r="C30" s="98"/>
      <c r="D30" s="98"/>
      <c r="E30" s="98"/>
      <c r="F30" s="98"/>
      <c r="G30" s="98"/>
      <c r="H30" s="98"/>
      <c r="I30" s="98"/>
      <c r="J30" s="98"/>
      <c r="K30" s="98"/>
      <c r="L30" s="98"/>
      <c r="M30" s="98">
        <v>24.94</v>
      </c>
      <c r="N30" s="98">
        <v>23.41</v>
      </c>
      <c r="O30" s="98">
        <v>22.11</v>
      </c>
      <c r="P30" s="98">
        <v>20.99</v>
      </c>
      <c r="Q30" s="98">
        <v>20.010000000000002</v>
      </c>
      <c r="R30" s="98">
        <v>19.14</v>
      </c>
      <c r="S30" s="98">
        <v>18.38</v>
      </c>
      <c r="T30" s="98">
        <v>17.7</v>
      </c>
      <c r="U30" s="98">
        <v>17.09</v>
      </c>
      <c r="V30" s="98">
        <v>16.54</v>
      </c>
      <c r="W30" s="98">
        <v>16.05</v>
      </c>
      <c r="X30" s="98">
        <v>15.6</v>
      </c>
      <c r="Y30" s="98">
        <v>15.19</v>
      </c>
      <c r="Z30" s="98">
        <v>14.81</v>
      </c>
      <c r="AA30" s="98">
        <v>14.47</v>
      </c>
      <c r="AB30" s="98">
        <v>14.15</v>
      </c>
      <c r="AC30" s="98">
        <v>13.86</v>
      </c>
      <c r="AD30" s="98">
        <v>13.59</v>
      </c>
      <c r="AE30" s="98">
        <v>13.34</v>
      </c>
      <c r="AF30" s="98">
        <v>13.1</v>
      </c>
      <c r="AG30" s="98">
        <v>12.89</v>
      </c>
      <c r="AH30" s="98">
        <v>12.69</v>
      </c>
      <c r="AI30" s="98">
        <v>12.5</v>
      </c>
      <c r="AJ30" s="98">
        <v>12.32</v>
      </c>
      <c r="AK30" s="98">
        <v>12.16</v>
      </c>
      <c r="AL30" s="98">
        <v>12.01</v>
      </c>
      <c r="AM30" s="98">
        <v>11.86</v>
      </c>
      <c r="AN30" s="98">
        <v>11.73</v>
      </c>
      <c r="AO30" s="98">
        <v>11.61</v>
      </c>
      <c r="AP30" s="98">
        <v>11.49</v>
      </c>
      <c r="AQ30" s="98">
        <v>11.38</v>
      </c>
      <c r="AR30" s="98">
        <v>11.27</v>
      </c>
      <c r="AS30" s="98">
        <v>11.18</v>
      </c>
      <c r="AT30" s="98">
        <v>11.09</v>
      </c>
      <c r="AU30" s="98"/>
      <c r="AV30" s="98"/>
      <c r="AW30" s="98"/>
    </row>
    <row r="31" spans="1:49" x14ac:dyDescent="0.25">
      <c r="A31" s="97">
        <v>20</v>
      </c>
      <c r="B31" s="98"/>
      <c r="C31" s="98"/>
      <c r="D31" s="98"/>
      <c r="E31" s="98"/>
      <c r="F31" s="98"/>
      <c r="G31" s="98"/>
      <c r="H31" s="98"/>
      <c r="I31" s="98"/>
      <c r="J31" s="98"/>
      <c r="K31" s="98"/>
      <c r="L31" s="98"/>
      <c r="M31" s="98">
        <v>25.28</v>
      </c>
      <c r="N31" s="98">
        <v>23.74</v>
      </c>
      <c r="O31" s="98">
        <v>22.42</v>
      </c>
      <c r="P31" s="98">
        <v>21.28</v>
      </c>
      <c r="Q31" s="98">
        <v>20.28</v>
      </c>
      <c r="R31" s="98">
        <v>19.41</v>
      </c>
      <c r="S31" s="98">
        <v>18.63</v>
      </c>
      <c r="T31" s="98">
        <v>17.95</v>
      </c>
      <c r="U31" s="98">
        <v>17.329999999999998</v>
      </c>
      <c r="V31" s="98">
        <v>16.77</v>
      </c>
      <c r="W31" s="98">
        <v>16.27</v>
      </c>
      <c r="X31" s="98">
        <v>15.81</v>
      </c>
      <c r="Y31" s="98">
        <v>15.4</v>
      </c>
      <c r="Z31" s="98">
        <v>15.02</v>
      </c>
      <c r="AA31" s="98">
        <v>14.67</v>
      </c>
      <c r="AB31" s="98">
        <v>14.35</v>
      </c>
      <c r="AC31" s="98">
        <v>14.05</v>
      </c>
      <c r="AD31" s="98">
        <v>13.78</v>
      </c>
      <c r="AE31" s="98">
        <v>13.52</v>
      </c>
      <c r="AF31" s="98">
        <v>13.29</v>
      </c>
      <c r="AG31" s="98">
        <v>13.07</v>
      </c>
      <c r="AH31" s="98">
        <v>12.87</v>
      </c>
      <c r="AI31" s="98">
        <v>12.68</v>
      </c>
      <c r="AJ31" s="98">
        <v>12.5</v>
      </c>
      <c r="AK31" s="98">
        <v>12.33</v>
      </c>
      <c r="AL31" s="98">
        <v>12.18</v>
      </c>
      <c r="AM31" s="98">
        <v>12.04</v>
      </c>
      <c r="AN31" s="98">
        <v>11.9</v>
      </c>
      <c r="AO31" s="98">
        <v>11.77</v>
      </c>
      <c r="AP31" s="98">
        <v>11.66</v>
      </c>
      <c r="AQ31" s="98">
        <v>11.55</v>
      </c>
      <c r="AR31" s="98">
        <v>11.44</v>
      </c>
      <c r="AS31" s="98">
        <v>11.35</v>
      </c>
      <c r="AT31" s="98"/>
      <c r="AU31" s="98"/>
      <c r="AV31" s="98"/>
      <c r="AW31" s="98"/>
    </row>
    <row r="32" spans="1:49" x14ac:dyDescent="0.25">
      <c r="A32" s="97">
        <v>21</v>
      </c>
      <c r="B32" s="98"/>
      <c r="C32" s="98"/>
      <c r="D32" s="98"/>
      <c r="E32" s="98"/>
      <c r="F32" s="98"/>
      <c r="G32" s="98"/>
      <c r="H32" s="98"/>
      <c r="I32" s="98"/>
      <c r="J32" s="98"/>
      <c r="K32" s="98"/>
      <c r="L32" s="98"/>
      <c r="M32" s="98">
        <v>25.63</v>
      </c>
      <c r="N32" s="98">
        <v>24.06</v>
      </c>
      <c r="O32" s="98">
        <v>22.73</v>
      </c>
      <c r="P32" s="98">
        <v>21.57</v>
      </c>
      <c r="Q32" s="98">
        <v>20.56</v>
      </c>
      <c r="R32" s="98">
        <v>19.68</v>
      </c>
      <c r="S32" s="98">
        <v>18.89</v>
      </c>
      <c r="T32" s="98">
        <v>18.190000000000001</v>
      </c>
      <c r="U32" s="98">
        <v>17.57</v>
      </c>
      <c r="V32" s="98">
        <v>17.010000000000002</v>
      </c>
      <c r="W32" s="98">
        <v>16.5</v>
      </c>
      <c r="X32" s="98">
        <v>16.03</v>
      </c>
      <c r="Y32" s="98">
        <v>15.61</v>
      </c>
      <c r="Z32" s="98">
        <v>15.23</v>
      </c>
      <c r="AA32" s="98">
        <v>14.87</v>
      </c>
      <c r="AB32" s="98">
        <v>14.55</v>
      </c>
      <c r="AC32" s="98">
        <v>14.25</v>
      </c>
      <c r="AD32" s="98">
        <v>13.97</v>
      </c>
      <c r="AE32" s="98">
        <v>13.71</v>
      </c>
      <c r="AF32" s="98">
        <v>13.48</v>
      </c>
      <c r="AG32" s="98">
        <v>13.25</v>
      </c>
      <c r="AH32" s="98">
        <v>13.05</v>
      </c>
      <c r="AI32" s="98">
        <v>12.86</v>
      </c>
      <c r="AJ32" s="98">
        <v>12.68</v>
      </c>
      <c r="AK32" s="98">
        <v>12.51</v>
      </c>
      <c r="AL32" s="98">
        <v>12.36</v>
      </c>
      <c r="AM32" s="98">
        <v>12.21</v>
      </c>
      <c r="AN32" s="98">
        <v>12.07</v>
      </c>
      <c r="AO32" s="98">
        <v>11.95</v>
      </c>
      <c r="AP32" s="98">
        <v>11.83</v>
      </c>
      <c r="AQ32" s="98">
        <v>11.72</v>
      </c>
      <c r="AR32" s="98">
        <v>11.61</v>
      </c>
      <c r="AS32" s="98"/>
      <c r="AT32" s="98"/>
      <c r="AU32" s="98"/>
      <c r="AV32" s="98"/>
      <c r="AW32" s="98"/>
    </row>
    <row r="33" spans="1:49" x14ac:dyDescent="0.25">
      <c r="A33" s="97">
        <v>22</v>
      </c>
      <c r="B33" s="98"/>
      <c r="C33" s="98"/>
      <c r="D33" s="98"/>
      <c r="E33" s="98"/>
      <c r="F33" s="98"/>
      <c r="G33" s="98"/>
      <c r="H33" s="98"/>
      <c r="I33" s="98"/>
      <c r="J33" s="98"/>
      <c r="K33" s="98"/>
      <c r="L33" s="98"/>
      <c r="M33" s="98">
        <v>25.98</v>
      </c>
      <c r="N33" s="98">
        <v>24.4</v>
      </c>
      <c r="O33" s="98">
        <v>23.04</v>
      </c>
      <c r="P33" s="98">
        <v>21.87</v>
      </c>
      <c r="Q33" s="98">
        <v>20.85</v>
      </c>
      <c r="R33" s="98">
        <v>19.95</v>
      </c>
      <c r="S33" s="98">
        <v>19.149999999999999</v>
      </c>
      <c r="T33" s="98">
        <v>18.45</v>
      </c>
      <c r="U33" s="98">
        <v>17.809999999999999</v>
      </c>
      <c r="V33" s="98">
        <v>17.239999999999998</v>
      </c>
      <c r="W33" s="98">
        <v>16.73</v>
      </c>
      <c r="X33" s="98">
        <v>16.260000000000002</v>
      </c>
      <c r="Y33" s="98">
        <v>15.83</v>
      </c>
      <c r="Z33" s="98">
        <v>15.44</v>
      </c>
      <c r="AA33" s="98">
        <v>15.08</v>
      </c>
      <c r="AB33" s="98">
        <v>14.75</v>
      </c>
      <c r="AC33" s="98">
        <v>14.45</v>
      </c>
      <c r="AD33" s="98">
        <v>14.17</v>
      </c>
      <c r="AE33" s="98">
        <v>13.91</v>
      </c>
      <c r="AF33" s="98">
        <v>13.67</v>
      </c>
      <c r="AG33" s="98">
        <v>13.44</v>
      </c>
      <c r="AH33" s="98">
        <v>13.24</v>
      </c>
      <c r="AI33" s="98">
        <v>13.04</v>
      </c>
      <c r="AJ33" s="98">
        <v>12.86</v>
      </c>
      <c r="AK33" s="98">
        <v>12.69</v>
      </c>
      <c r="AL33" s="98">
        <v>12.54</v>
      </c>
      <c r="AM33" s="98">
        <v>12.39</v>
      </c>
      <c r="AN33" s="98">
        <v>12.25</v>
      </c>
      <c r="AO33" s="98">
        <v>12.12</v>
      </c>
      <c r="AP33" s="98">
        <v>12.01</v>
      </c>
      <c r="AQ33" s="98">
        <v>11.89</v>
      </c>
      <c r="AR33" s="98"/>
      <c r="AS33" s="98"/>
      <c r="AT33" s="98"/>
      <c r="AU33" s="98"/>
      <c r="AV33" s="98"/>
      <c r="AW33" s="98"/>
    </row>
    <row r="34" spans="1:49" x14ac:dyDescent="0.25">
      <c r="A34" s="97">
        <v>23</v>
      </c>
      <c r="B34" s="98"/>
      <c r="C34" s="98"/>
      <c r="D34" s="98"/>
      <c r="E34" s="98"/>
      <c r="F34" s="98"/>
      <c r="G34" s="98"/>
      <c r="H34" s="98"/>
      <c r="I34" s="98"/>
      <c r="J34" s="98"/>
      <c r="K34" s="98"/>
      <c r="L34" s="98"/>
      <c r="M34" s="98">
        <v>26.34</v>
      </c>
      <c r="N34" s="98">
        <v>24.73</v>
      </c>
      <c r="O34" s="98">
        <v>23.36</v>
      </c>
      <c r="P34" s="98">
        <v>22.17</v>
      </c>
      <c r="Q34" s="98">
        <v>21.14</v>
      </c>
      <c r="R34" s="98">
        <v>20.23</v>
      </c>
      <c r="S34" s="98">
        <v>19.420000000000002</v>
      </c>
      <c r="T34" s="98">
        <v>18.7</v>
      </c>
      <c r="U34" s="98">
        <v>18.059999999999999</v>
      </c>
      <c r="V34" s="98">
        <v>17.48</v>
      </c>
      <c r="W34" s="98">
        <v>16.96</v>
      </c>
      <c r="X34" s="98">
        <v>16.48</v>
      </c>
      <c r="Y34" s="98">
        <v>16.05</v>
      </c>
      <c r="Z34" s="98">
        <v>15.66</v>
      </c>
      <c r="AA34" s="98">
        <v>15.29</v>
      </c>
      <c r="AB34" s="98">
        <v>14.96</v>
      </c>
      <c r="AC34" s="98">
        <v>14.65</v>
      </c>
      <c r="AD34" s="98">
        <v>14.37</v>
      </c>
      <c r="AE34" s="98">
        <v>14.11</v>
      </c>
      <c r="AF34" s="98">
        <v>13.86</v>
      </c>
      <c r="AG34" s="98">
        <v>13.64</v>
      </c>
      <c r="AH34" s="98">
        <v>13.43</v>
      </c>
      <c r="AI34" s="98">
        <v>13.23</v>
      </c>
      <c r="AJ34" s="98">
        <v>13.05</v>
      </c>
      <c r="AK34" s="98">
        <v>12.88</v>
      </c>
      <c r="AL34" s="98">
        <v>12.72</v>
      </c>
      <c r="AM34" s="98">
        <v>12.57</v>
      </c>
      <c r="AN34" s="98">
        <v>12.43</v>
      </c>
      <c r="AO34" s="98">
        <v>12.31</v>
      </c>
      <c r="AP34" s="98">
        <v>12.19</v>
      </c>
      <c r="AQ34" s="98"/>
      <c r="AR34" s="98"/>
      <c r="AS34" s="98"/>
      <c r="AT34" s="98"/>
      <c r="AU34" s="98"/>
      <c r="AV34" s="98"/>
      <c r="AW34" s="98"/>
    </row>
    <row r="35" spans="1:49" x14ac:dyDescent="0.25">
      <c r="A35" s="97">
        <v>24</v>
      </c>
      <c r="B35" s="98"/>
      <c r="C35" s="98"/>
      <c r="D35" s="98"/>
      <c r="E35" s="98"/>
      <c r="F35" s="98"/>
      <c r="G35" s="98"/>
      <c r="H35" s="98"/>
      <c r="I35" s="98"/>
      <c r="J35" s="98"/>
      <c r="K35" s="98"/>
      <c r="L35" s="98"/>
      <c r="M35" s="98">
        <v>26.7</v>
      </c>
      <c r="N35" s="98">
        <v>25.07</v>
      </c>
      <c r="O35" s="98">
        <v>23.68</v>
      </c>
      <c r="P35" s="98">
        <v>22.48</v>
      </c>
      <c r="Q35" s="98">
        <v>21.43</v>
      </c>
      <c r="R35" s="98">
        <v>20.51</v>
      </c>
      <c r="S35" s="98">
        <v>19.690000000000001</v>
      </c>
      <c r="T35" s="98">
        <v>18.96</v>
      </c>
      <c r="U35" s="98">
        <v>18.309999999999999</v>
      </c>
      <c r="V35" s="98">
        <v>17.73</v>
      </c>
      <c r="W35" s="98">
        <v>17.2</v>
      </c>
      <c r="X35" s="98">
        <v>16.71</v>
      </c>
      <c r="Y35" s="98">
        <v>16.28</v>
      </c>
      <c r="Z35" s="98">
        <v>15.88</v>
      </c>
      <c r="AA35" s="98">
        <v>15.51</v>
      </c>
      <c r="AB35" s="98">
        <v>15.17</v>
      </c>
      <c r="AC35" s="98">
        <v>14.86</v>
      </c>
      <c r="AD35" s="98">
        <v>14.57</v>
      </c>
      <c r="AE35" s="98">
        <v>14.31</v>
      </c>
      <c r="AF35" s="98">
        <v>14.06</v>
      </c>
      <c r="AG35" s="98">
        <v>13.83</v>
      </c>
      <c r="AH35" s="98">
        <v>13.62</v>
      </c>
      <c r="AI35" s="98">
        <v>13.42</v>
      </c>
      <c r="AJ35" s="98">
        <v>13.24</v>
      </c>
      <c r="AK35" s="98">
        <v>13.07</v>
      </c>
      <c r="AL35" s="98">
        <v>12.91</v>
      </c>
      <c r="AM35" s="98">
        <v>12.76</v>
      </c>
      <c r="AN35" s="98">
        <v>12.62</v>
      </c>
      <c r="AO35" s="98">
        <v>12.49</v>
      </c>
      <c r="AP35" s="98"/>
      <c r="AQ35" s="98"/>
      <c r="AR35" s="98"/>
      <c r="AS35" s="98"/>
      <c r="AT35" s="98"/>
      <c r="AU35" s="98"/>
      <c r="AV35" s="98"/>
      <c r="AW35" s="98"/>
    </row>
    <row r="36" spans="1:49" x14ac:dyDescent="0.25">
      <c r="A36" s="97">
        <v>25</v>
      </c>
      <c r="B36" s="98"/>
      <c r="C36" s="98"/>
      <c r="D36" s="98"/>
      <c r="E36" s="98"/>
      <c r="F36" s="98"/>
      <c r="G36" s="98"/>
      <c r="H36" s="98"/>
      <c r="I36" s="98"/>
      <c r="J36" s="98"/>
      <c r="K36" s="98"/>
      <c r="L36" s="98"/>
      <c r="M36" s="98">
        <v>27.07</v>
      </c>
      <c r="N36" s="98">
        <v>25.42</v>
      </c>
      <c r="O36" s="98">
        <v>24.01</v>
      </c>
      <c r="P36" s="98">
        <v>22.79</v>
      </c>
      <c r="Q36" s="98">
        <v>21.72</v>
      </c>
      <c r="R36" s="98">
        <v>20.79</v>
      </c>
      <c r="S36" s="98">
        <v>19.96</v>
      </c>
      <c r="T36" s="98">
        <v>19.23</v>
      </c>
      <c r="U36" s="98">
        <v>18.57</v>
      </c>
      <c r="V36" s="98">
        <v>17.97</v>
      </c>
      <c r="W36" s="98">
        <v>17.440000000000001</v>
      </c>
      <c r="X36" s="98">
        <v>16.95</v>
      </c>
      <c r="Y36" s="98">
        <v>16.5</v>
      </c>
      <c r="Z36" s="98">
        <v>16.100000000000001</v>
      </c>
      <c r="AA36" s="98">
        <v>15.73</v>
      </c>
      <c r="AB36" s="98">
        <v>15.39</v>
      </c>
      <c r="AC36" s="98">
        <v>15.07</v>
      </c>
      <c r="AD36" s="98">
        <v>14.78</v>
      </c>
      <c r="AE36" s="98">
        <v>14.51</v>
      </c>
      <c r="AF36" s="98">
        <v>14.26</v>
      </c>
      <c r="AG36" s="98">
        <v>14.03</v>
      </c>
      <c r="AH36" s="98">
        <v>13.82</v>
      </c>
      <c r="AI36" s="98">
        <v>13.62</v>
      </c>
      <c r="AJ36" s="98">
        <v>13.43</v>
      </c>
      <c r="AK36" s="98">
        <v>13.26</v>
      </c>
      <c r="AL36" s="98">
        <v>13.1</v>
      </c>
      <c r="AM36" s="98">
        <v>12.95</v>
      </c>
      <c r="AN36" s="98">
        <v>12.81</v>
      </c>
      <c r="AO36" s="98"/>
      <c r="AP36" s="98"/>
      <c r="AQ36" s="98"/>
      <c r="AR36" s="98"/>
      <c r="AS36" s="98"/>
      <c r="AT36" s="98"/>
      <c r="AU36" s="98"/>
      <c r="AV36" s="98"/>
      <c r="AW36" s="98"/>
    </row>
    <row r="37" spans="1:49" x14ac:dyDescent="0.25">
      <c r="A37" s="97">
        <v>26</v>
      </c>
      <c r="B37" s="98"/>
      <c r="C37" s="98"/>
      <c r="D37" s="98"/>
      <c r="E37" s="98"/>
      <c r="F37" s="98"/>
      <c r="G37" s="98"/>
      <c r="H37" s="98"/>
      <c r="I37" s="98"/>
      <c r="J37" s="98"/>
      <c r="K37" s="98"/>
      <c r="L37" s="98"/>
      <c r="M37" s="98">
        <v>27.44</v>
      </c>
      <c r="N37" s="98">
        <v>25.77</v>
      </c>
      <c r="O37" s="98">
        <v>24.34</v>
      </c>
      <c r="P37" s="98">
        <v>23.1</v>
      </c>
      <c r="Q37" s="98">
        <v>22.03</v>
      </c>
      <c r="R37" s="98">
        <v>21.08</v>
      </c>
      <c r="S37" s="98">
        <v>20.239999999999998</v>
      </c>
      <c r="T37" s="98">
        <v>19.489999999999998</v>
      </c>
      <c r="U37" s="98">
        <v>18.829999999999998</v>
      </c>
      <c r="V37" s="98">
        <v>18.22</v>
      </c>
      <c r="W37" s="98">
        <v>17.68</v>
      </c>
      <c r="X37" s="98">
        <v>17.190000000000001</v>
      </c>
      <c r="Y37" s="98">
        <v>16.739999999999998</v>
      </c>
      <c r="Z37" s="98">
        <v>16.329999999999998</v>
      </c>
      <c r="AA37" s="98">
        <v>15.95</v>
      </c>
      <c r="AB37" s="98">
        <v>15.6</v>
      </c>
      <c r="AC37" s="98">
        <v>15.29</v>
      </c>
      <c r="AD37" s="98">
        <v>14.99</v>
      </c>
      <c r="AE37" s="98">
        <v>14.72</v>
      </c>
      <c r="AF37" s="98">
        <v>14.47</v>
      </c>
      <c r="AG37" s="98">
        <v>14.24</v>
      </c>
      <c r="AH37" s="98">
        <v>14.02</v>
      </c>
      <c r="AI37" s="98">
        <v>13.82</v>
      </c>
      <c r="AJ37" s="98">
        <v>13.63</v>
      </c>
      <c r="AK37" s="98">
        <v>13.46</v>
      </c>
      <c r="AL37" s="98">
        <v>13.3</v>
      </c>
      <c r="AM37" s="98">
        <v>13.15</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c r="L38" s="98"/>
      <c r="M38" s="98">
        <v>27.82</v>
      </c>
      <c r="N38" s="98">
        <v>26.13</v>
      </c>
      <c r="O38" s="98">
        <v>24.68</v>
      </c>
      <c r="P38" s="98">
        <v>23.42</v>
      </c>
      <c r="Q38" s="98">
        <v>22.33</v>
      </c>
      <c r="R38" s="98">
        <v>21.37</v>
      </c>
      <c r="S38" s="98">
        <v>20.52</v>
      </c>
      <c r="T38" s="98">
        <v>19.77</v>
      </c>
      <c r="U38" s="98">
        <v>19.09</v>
      </c>
      <c r="V38" s="98">
        <v>18.48</v>
      </c>
      <c r="W38" s="98">
        <v>17.93</v>
      </c>
      <c r="X38" s="98">
        <v>17.43</v>
      </c>
      <c r="Y38" s="98">
        <v>16.97</v>
      </c>
      <c r="Z38" s="98">
        <v>16.559999999999999</v>
      </c>
      <c r="AA38" s="98">
        <v>16.18</v>
      </c>
      <c r="AB38" s="98">
        <v>15.83</v>
      </c>
      <c r="AC38" s="98">
        <v>15.51</v>
      </c>
      <c r="AD38" s="98">
        <v>15.21</v>
      </c>
      <c r="AE38" s="98">
        <v>14.93</v>
      </c>
      <c r="AF38" s="98">
        <v>14.68</v>
      </c>
      <c r="AG38" s="98">
        <v>14.44</v>
      </c>
      <c r="AH38" s="98">
        <v>14.23</v>
      </c>
      <c r="AI38" s="98">
        <v>14.02</v>
      </c>
      <c r="AJ38" s="98">
        <v>13.84</v>
      </c>
      <c r="AK38" s="98">
        <v>13.66</v>
      </c>
      <c r="AL38" s="98">
        <v>13.5</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c r="L39" s="98"/>
      <c r="M39" s="98">
        <v>28.21</v>
      </c>
      <c r="N39" s="98">
        <v>26.49</v>
      </c>
      <c r="O39" s="98">
        <v>25.02</v>
      </c>
      <c r="P39" s="98">
        <v>23.75</v>
      </c>
      <c r="Q39" s="98">
        <v>22.64</v>
      </c>
      <c r="R39" s="98">
        <v>21.67</v>
      </c>
      <c r="S39" s="98">
        <v>20.81</v>
      </c>
      <c r="T39" s="98">
        <v>20.04</v>
      </c>
      <c r="U39" s="98">
        <v>19.36</v>
      </c>
      <c r="V39" s="98">
        <v>18.739999999999998</v>
      </c>
      <c r="W39" s="98">
        <v>18.18</v>
      </c>
      <c r="X39" s="98">
        <v>17.670000000000002</v>
      </c>
      <c r="Y39" s="98">
        <v>17.21</v>
      </c>
      <c r="Z39" s="98">
        <v>16.79</v>
      </c>
      <c r="AA39" s="98">
        <v>16.41</v>
      </c>
      <c r="AB39" s="98">
        <v>16.05</v>
      </c>
      <c r="AC39" s="98">
        <v>15.73</v>
      </c>
      <c r="AD39" s="98">
        <v>15.43</v>
      </c>
      <c r="AE39" s="98">
        <v>15.15</v>
      </c>
      <c r="AF39" s="98">
        <v>14.9</v>
      </c>
      <c r="AG39" s="98">
        <v>14.66</v>
      </c>
      <c r="AH39" s="98">
        <v>14.44</v>
      </c>
      <c r="AI39" s="98">
        <v>14.24</v>
      </c>
      <c r="AJ39" s="98">
        <v>14.05</v>
      </c>
      <c r="AK39" s="98">
        <v>13.87</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c r="L40" s="98"/>
      <c r="M40" s="98">
        <v>28.59</v>
      </c>
      <c r="N40" s="98">
        <v>26.85</v>
      </c>
      <c r="O40" s="98">
        <v>25.36</v>
      </c>
      <c r="P40" s="98">
        <v>24.08</v>
      </c>
      <c r="Q40" s="98">
        <v>22.95</v>
      </c>
      <c r="R40" s="98">
        <v>21.97</v>
      </c>
      <c r="S40" s="98">
        <v>21.1</v>
      </c>
      <c r="T40" s="98">
        <v>20.32</v>
      </c>
      <c r="U40" s="98">
        <v>19.63</v>
      </c>
      <c r="V40" s="98">
        <v>19</v>
      </c>
      <c r="W40" s="98">
        <v>18.440000000000001</v>
      </c>
      <c r="X40" s="98">
        <v>17.93</v>
      </c>
      <c r="Y40" s="98">
        <v>17.46</v>
      </c>
      <c r="Z40" s="98">
        <v>17.03</v>
      </c>
      <c r="AA40" s="98">
        <v>16.64</v>
      </c>
      <c r="AB40" s="98">
        <v>16.29</v>
      </c>
      <c r="AC40" s="98">
        <v>15.96</v>
      </c>
      <c r="AD40" s="98">
        <v>15.65</v>
      </c>
      <c r="AE40" s="98">
        <v>15.37</v>
      </c>
      <c r="AF40" s="98">
        <v>15.12</v>
      </c>
      <c r="AG40" s="98">
        <v>14.88</v>
      </c>
      <c r="AH40" s="98">
        <v>14.66</v>
      </c>
      <c r="AI40" s="98">
        <v>14.45</v>
      </c>
      <c r="AJ40" s="98">
        <v>14.26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c r="L41" s="98"/>
      <c r="M41" s="98">
        <v>28.99</v>
      </c>
      <c r="N41" s="98">
        <v>27.22</v>
      </c>
      <c r="O41" s="98">
        <v>25.71</v>
      </c>
      <c r="P41" s="98">
        <v>24.41</v>
      </c>
      <c r="Q41" s="98">
        <v>23.27</v>
      </c>
      <c r="R41" s="98">
        <v>22.28</v>
      </c>
      <c r="S41" s="98">
        <v>21.39</v>
      </c>
      <c r="T41" s="98">
        <v>20.61</v>
      </c>
      <c r="U41" s="98">
        <v>19.899999999999999</v>
      </c>
      <c r="V41" s="98">
        <v>19.27</v>
      </c>
      <c r="W41" s="98">
        <v>18.7</v>
      </c>
      <c r="X41" s="98">
        <v>18.18</v>
      </c>
      <c r="Y41" s="98">
        <v>17.71</v>
      </c>
      <c r="Z41" s="98">
        <v>17.28</v>
      </c>
      <c r="AA41" s="98">
        <v>16.88</v>
      </c>
      <c r="AB41" s="98">
        <v>16.52</v>
      </c>
      <c r="AC41" s="98">
        <v>16.190000000000001</v>
      </c>
      <c r="AD41" s="98">
        <v>15.88</v>
      </c>
      <c r="AE41" s="98">
        <v>15.6</v>
      </c>
      <c r="AF41" s="98">
        <v>15.34</v>
      </c>
      <c r="AG41" s="98">
        <v>15.1</v>
      </c>
      <c r="AH41" s="98">
        <v>14.88</v>
      </c>
      <c r="AI41" s="98">
        <v>14.67</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c r="L42" s="98"/>
      <c r="M42" s="98">
        <v>29.39</v>
      </c>
      <c r="N42" s="98">
        <v>27.6</v>
      </c>
      <c r="O42" s="98">
        <v>26.07</v>
      </c>
      <c r="P42" s="98">
        <v>24.75</v>
      </c>
      <c r="Q42" s="98">
        <v>23.6</v>
      </c>
      <c r="R42" s="98">
        <v>22.59</v>
      </c>
      <c r="S42" s="98">
        <v>21.69</v>
      </c>
      <c r="T42" s="98">
        <v>20.9</v>
      </c>
      <c r="U42" s="98">
        <v>20.18</v>
      </c>
      <c r="V42" s="98">
        <v>19.54</v>
      </c>
      <c r="W42" s="98">
        <v>18.96</v>
      </c>
      <c r="X42" s="98">
        <v>18.440000000000001</v>
      </c>
      <c r="Y42" s="98">
        <v>17.96</v>
      </c>
      <c r="Z42" s="98">
        <v>17.53</v>
      </c>
      <c r="AA42" s="98">
        <v>17.13</v>
      </c>
      <c r="AB42" s="98">
        <v>16.760000000000002</v>
      </c>
      <c r="AC42" s="98">
        <v>16.43</v>
      </c>
      <c r="AD42" s="98">
        <v>16.12</v>
      </c>
      <c r="AE42" s="98">
        <v>15.84</v>
      </c>
      <c r="AF42" s="98">
        <v>15.57</v>
      </c>
      <c r="AG42" s="98">
        <v>15.33</v>
      </c>
      <c r="AH42" s="98">
        <v>15.11</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c r="L43" s="98"/>
      <c r="M43" s="98">
        <v>29.79</v>
      </c>
      <c r="N43" s="98">
        <v>27.98</v>
      </c>
      <c r="O43" s="98">
        <v>26.43</v>
      </c>
      <c r="P43" s="98">
        <v>25.09</v>
      </c>
      <c r="Q43" s="98">
        <v>23.93</v>
      </c>
      <c r="R43" s="98">
        <v>22.9</v>
      </c>
      <c r="S43" s="98">
        <v>22</v>
      </c>
      <c r="T43" s="98">
        <v>21.19</v>
      </c>
      <c r="U43" s="98">
        <v>20.47</v>
      </c>
      <c r="V43" s="98">
        <v>19.82</v>
      </c>
      <c r="W43" s="98">
        <v>19.239999999999998</v>
      </c>
      <c r="X43" s="98">
        <v>18.71</v>
      </c>
      <c r="Y43" s="98">
        <v>18.22</v>
      </c>
      <c r="Z43" s="98">
        <v>17.78</v>
      </c>
      <c r="AA43" s="98">
        <v>17.38</v>
      </c>
      <c r="AB43" s="98">
        <v>17.010000000000002</v>
      </c>
      <c r="AC43" s="98">
        <v>16.670000000000002</v>
      </c>
      <c r="AD43" s="98">
        <v>16.36</v>
      </c>
      <c r="AE43" s="98">
        <v>16.079999999999998</v>
      </c>
      <c r="AF43" s="98">
        <v>15.81</v>
      </c>
      <c r="AG43" s="98">
        <v>15.57</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c r="L44" s="98"/>
      <c r="M44" s="98">
        <v>30.21</v>
      </c>
      <c r="N44" s="98">
        <v>28.37</v>
      </c>
      <c r="O44" s="98">
        <v>26.8</v>
      </c>
      <c r="P44" s="98">
        <v>25.44</v>
      </c>
      <c r="Q44" s="98">
        <v>24.26</v>
      </c>
      <c r="R44" s="98">
        <v>23.22</v>
      </c>
      <c r="S44" s="98">
        <v>22.31</v>
      </c>
      <c r="T44" s="98">
        <v>21.49</v>
      </c>
      <c r="U44" s="98">
        <v>20.76</v>
      </c>
      <c r="V44" s="98">
        <v>20.11</v>
      </c>
      <c r="W44" s="98">
        <v>19.510000000000002</v>
      </c>
      <c r="X44" s="98">
        <v>18.98</v>
      </c>
      <c r="Y44" s="98">
        <v>18.489999999999998</v>
      </c>
      <c r="Z44" s="98">
        <v>18.04</v>
      </c>
      <c r="AA44" s="98">
        <v>17.64</v>
      </c>
      <c r="AB44" s="98">
        <v>17.27</v>
      </c>
      <c r="AC44" s="98">
        <v>16.93</v>
      </c>
      <c r="AD44" s="98">
        <v>16.61</v>
      </c>
      <c r="AE44" s="98">
        <v>16.32</v>
      </c>
      <c r="AF44" s="98">
        <v>16.059999999999999</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c r="L45" s="98"/>
      <c r="M45" s="98">
        <v>30.62</v>
      </c>
      <c r="N45" s="98">
        <v>28.76</v>
      </c>
      <c r="O45" s="98">
        <v>27.17</v>
      </c>
      <c r="P45" s="98">
        <v>25.8</v>
      </c>
      <c r="Q45" s="98">
        <v>24.6</v>
      </c>
      <c r="R45" s="98">
        <v>23.55</v>
      </c>
      <c r="S45" s="98">
        <v>22.62</v>
      </c>
      <c r="T45" s="98">
        <v>21.8</v>
      </c>
      <c r="U45" s="98">
        <v>21.06</v>
      </c>
      <c r="V45" s="98">
        <v>20.39</v>
      </c>
      <c r="W45" s="98">
        <v>19.8</v>
      </c>
      <c r="X45" s="98">
        <v>19.25</v>
      </c>
      <c r="Y45" s="98">
        <v>18.760000000000002</v>
      </c>
      <c r="Z45" s="98">
        <v>18.309999999999999</v>
      </c>
      <c r="AA45" s="98">
        <v>17.899999999999999</v>
      </c>
      <c r="AB45" s="98">
        <v>17.53</v>
      </c>
      <c r="AC45" s="98">
        <v>17.18</v>
      </c>
      <c r="AD45" s="98">
        <v>16.87</v>
      </c>
      <c r="AE45" s="98">
        <v>16.579999999999998</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c r="L46" s="98"/>
      <c r="M46" s="98">
        <v>31.05</v>
      </c>
      <c r="N46" s="98">
        <v>29.16</v>
      </c>
      <c r="O46" s="98">
        <v>27.55</v>
      </c>
      <c r="P46" s="98">
        <v>26.16</v>
      </c>
      <c r="Q46" s="98">
        <v>24.95</v>
      </c>
      <c r="R46" s="98">
        <v>23.89</v>
      </c>
      <c r="S46" s="98">
        <v>22.95</v>
      </c>
      <c r="T46" s="98">
        <v>22.11</v>
      </c>
      <c r="U46" s="98">
        <v>21.36</v>
      </c>
      <c r="V46" s="98">
        <v>20.69</v>
      </c>
      <c r="W46" s="98">
        <v>20.09</v>
      </c>
      <c r="X46" s="98">
        <v>19.54</v>
      </c>
      <c r="Y46" s="98">
        <v>19.04</v>
      </c>
      <c r="Z46" s="98">
        <v>18.59</v>
      </c>
      <c r="AA46" s="98">
        <v>18.170000000000002</v>
      </c>
      <c r="AB46" s="98">
        <v>17.8</v>
      </c>
      <c r="AC46" s="98">
        <v>17.45</v>
      </c>
      <c r="AD46" s="98">
        <v>17.13</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c r="L47" s="98"/>
      <c r="M47" s="98">
        <v>31.48</v>
      </c>
      <c r="N47" s="98">
        <v>29.57</v>
      </c>
      <c r="O47" s="98">
        <v>27.94</v>
      </c>
      <c r="P47" s="98">
        <v>26.53</v>
      </c>
      <c r="Q47" s="98">
        <v>25.3</v>
      </c>
      <c r="R47" s="98">
        <v>24.23</v>
      </c>
      <c r="S47" s="98">
        <v>23.27</v>
      </c>
      <c r="T47" s="98">
        <v>22.43</v>
      </c>
      <c r="U47" s="98">
        <v>21.67</v>
      </c>
      <c r="V47" s="98">
        <v>20.99</v>
      </c>
      <c r="W47" s="98">
        <v>20.38</v>
      </c>
      <c r="X47" s="98">
        <v>19.829999999999998</v>
      </c>
      <c r="Y47" s="98">
        <v>19.329999999999998</v>
      </c>
      <c r="Z47" s="98">
        <v>18.87</v>
      </c>
      <c r="AA47" s="98">
        <v>18.45</v>
      </c>
      <c r="AB47" s="98">
        <v>18.07</v>
      </c>
      <c r="AC47" s="98">
        <v>17.73</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c r="L48" s="98"/>
      <c r="M48" s="98">
        <v>31.92</v>
      </c>
      <c r="N48" s="98">
        <v>29.98</v>
      </c>
      <c r="O48" s="98">
        <v>28.33</v>
      </c>
      <c r="P48" s="98">
        <v>26.9</v>
      </c>
      <c r="Q48" s="98">
        <v>25.66</v>
      </c>
      <c r="R48" s="98">
        <v>24.57</v>
      </c>
      <c r="S48" s="98">
        <v>23.61</v>
      </c>
      <c r="T48" s="98">
        <v>22.75</v>
      </c>
      <c r="U48" s="98">
        <v>21.99</v>
      </c>
      <c r="V48" s="98">
        <v>21.3</v>
      </c>
      <c r="W48" s="98">
        <v>20.69</v>
      </c>
      <c r="X48" s="98">
        <v>20.13</v>
      </c>
      <c r="Y48" s="98">
        <v>19.62</v>
      </c>
      <c r="Z48" s="98">
        <v>19.16</v>
      </c>
      <c r="AA48" s="98">
        <v>18.739999999999998</v>
      </c>
      <c r="AB48" s="98">
        <v>18.36</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c r="L49" s="98"/>
      <c r="M49" s="98">
        <v>32.36</v>
      </c>
      <c r="N49" s="98">
        <v>30.4</v>
      </c>
      <c r="O49" s="98">
        <v>28.73</v>
      </c>
      <c r="P49" s="98">
        <v>27.28</v>
      </c>
      <c r="Q49" s="98">
        <v>26.03</v>
      </c>
      <c r="R49" s="98">
        <v>24.93</v>
      </c>
      <c r="S49" s="98">
        <v>23.95</v>
      </c>
      <c r="T49" s="98">
        <v>23.09</v>
      </c>
      <c r="U49" s="98">
        <v>22.31</v>
      </c>
      <c r="V49" s="98">
        <v>21.62</v>
      </c>
      <c r="W49" s="98">
        <v>21</v>
      </c>
      <c r="X49" s="98">
        <v>20.43</v>
      </c>
      <c r="Y49" s="98">
        <v>19.920000000000002</v>
      </c>
      <c r="Z49" s="98">
        <v>19.46</v>
      </c>
      <c r="AA49" s="98">
        <v>19.04</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c r="L50" s="98"/>
      <c r="M50" s="98">
        <v>32.82</v>
      </c>
      <c r="N50" s="98">
        <v>30.83</v>
      </c>
      <c r="O50" s="98">
        <v>29.14</v>
      </c>
      <c r="P50" s="98">
        <v>27.67</v>
      </c>
      <c r="Q50" s="98">
        <v>26.4</v>
      </c>
      <c r="R50" s="98">
        <v>25.29</v>
      </c>
      <c r="S50" s="98">
        <v>24.3</v>
      </c>
      <c r="T50" s="98">
        <v>23.43</v>
      </c>
      <c r="U50" s="98">
        <v>22.65</v>
      </c>
      <c r="V50" s="98">
        <v>21.95</v>
      </c>
      <c r="W50" s="98">
        <v>21.32</v>
      </c>
      <c r="X50" s="98">
        <v>20.75</v>
      </c>
      <c r="Y50" s="98">
        <v>20.239999999999998</v>
      </c>
      <c r="Z50" s="98">
        <v>19.77</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c r="L51" s="98"/>
      <c r="M51" s="98">
        <v>33.28</v>
      </c>
      <c r="N51" s="98">
        <v>31.27</v>
      </c>
      <c r="O51" s="98">
        <v>29.55</v>
      </c>
      <c r="P51" s="98">
        <v>28.07</v>
      </c>
      <c r="Q51" s="98">
        <v>26.79</v>
      </c>
      <c r="R51" s="98">
        <v>25.66</v>
      </c>
      <c r="S51" s="98">
        <v>24.66</v>
      </c>
      <c r="T51" s="98">
        <v>23.78</v>
      </c>
      <c r="U51" s="98">
        <v>22.99</v>
      </c>
      <c r="V51" s="98">
        <v>22.29</v>
      </c>
      <c r="W51" s="98">
        <v>21.65</v>
      </c>
      <c r="X51" s="98">
        <v>21.08</v>
      </c>
      <c r="Y51" s="98">
        <v>20.56</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c r="L52" s="98"/>
      <c r="M52" s="98">
        <v>33.75</v>
      </c>
      <c r="N52" s="98">
        <v>31.71</v>
      </c>
      <c r="O52" s="98">
        <v>29.98</v>
      </c>
      <c r="P52" s="98">
        <v>28.48</v>
      </c>
      <c r="Q52" s="98">
        <v>27.18</v>
      </c>
      <c r="R52" s="98">
        <v>26.04</v>
      </c>
      <c r="S52" s="98">
        <v>25.03</v>
      </c>
      <c r="T52" s="98">
        <v>24.14</v>
      </c>
      <c r="U52" s="98">
        <v>23.35</v>
      </c>
      <c r="V52" s="98">
        <v>22.63</v>
      </c>
      <c r="W52" s="98">
        <v>21.99</v>
      </c>
      <c r="X52" s="98">
        <v>21.42</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c r="L53" s="98"/>
      <c r="M53" s="98">
        <v>34.229999999999997</v>
      </c>
      <c r="N53" s="98">
        <v>32.17</v>
      </c>
      <c r="O53" s="98">
        <v>30.41</v>
      </c>
      <c r="P53" s="98">
        <v>28.9</v>
      </c>
      <c r="Q53" s="98">
        <v>27.58</v>
      </c>
      <c r="R53" s="98">
        <v>26.43</v>
      </c>
      <c r="S53" s="98">
        <v>25.41</v>
      </c>
      <c r="T53" s="98">
        <v>24.51</v>
      </c>
      <c r="U53" s="98">
        <v>23.71</v>
      </c>
      <c r="V53" s="98">
        <v>22.99</v>
      </c>
      <c r="W53" s="98">
        <v>22.35</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c r="L54" s="98"/>
      <c r="M54" s="98">
        <v>34.72</v>
      </c>
      <c r="N54" s="98">
        <v>32.64</v>
      </c>
      <c r="O54" s="98">
        <v>30.86</v>
      </c>
      <c r="P54" s="98">
        <v>29.33</v>
      </c>
      <c r="Q54" s="98">
        <v>28</v>
      </c>
      <c r="R54" s="98">
        <v>26.83</v>
      </c>
      <c r="S54" s="98">
        <v>25.81</v>
      </c>
      <c r="T54" s="98">
        <v>24.9</v>
      </c>
      <c r="U54" s="98">
        <v>24.09</v>
      </c>
      <c r="V54" s="98">
        <v>23.37</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c r="L55" s="98"/>
      <c r="M55" s="98">
        <v>35.229999999999997</v>
      </c>
      <c r="N55" s="98">
        <v>33.119999999999997</v>
      </c>
      <c r="O55" s="98">
        <v>31.32</v>
      </c>
      <c r="P55" s="98">
        <v>29.77</v>
      </c>
      <c r="Q55" s="98">
        <v>28.43</v>
      </c>
      <c r="R55" s="98">
        <v>27.25</v>
      </c>
      <c r="S55" s="98">
        <v>26.22</v>
      </c>
      <c r="T55" s="98">
        <v>25.3</v>
      </c>
      <c r="U55" s="98">
        <v>24.49</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c r="L56" s="98"/>
      <c r="M56" s="98">
        <v>35.74</v>
      </c>
      <c r="N56" s="98">
        <v>33.61</v>
      </c>
      <c r="O56" s="98">
        <v>31.79</v>
      </c>
      <c r="P56" s="98">
        <v>30.23</v>
      </c>
      <c r="Q56" s="98">
        <v>28.87</v>
      </c>
      <c r="R56" s="98">
        <v>27.68</v>
      </c>
      <c r="S56" s="98">
        <v>26.64</v>
      </c>
      <c r="T56" s="98">
        <v>25.72</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c r="L57" s="98"/>
      <c r="M57" s="98">
        <v>36.270000000000003</v>
      </c>
      <c r="N57" s="98">
        <v>34.11</v>
      </c>
      <c r="O57" s="98">
        <v>32.28</v>
      </c>
      <c r="P57" s="98">
        <v>30.7</v>
      </c>
      <c r="Q57" s="98">
        <v>29.33</v>
      </c>
      <c r="R57" s="98">
        <v>28.13</v>
      </c>
      <c r="S57" s="98">
        <v>27.08</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c r="L58" s="98"/>
      <c r="M58" s="98">
        <v>36.82</v>
      </c>
      <c r="N58" s="98">
        <v>34.64</v>
      </c>
      <c r="O58" s="98">
        <v>32.78</v>
      </c>
      <c r="P58" s="98">
        <v>31.19</v>
      </c>
      <c r="Q58" s="98">
        <v>29.8</v>
      </c>
      <c r="R58" s="98">
        <v>28.6</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c r="L59" s="98"/>
      <c r="M59" s="98">
        <v>37.380000000000003</v>
      </c>
      <c r="N59" s="98">
        <v>35.18</v>
      </c>
      <c r="O59" s="98">
        <v>33.299999999999997</v>
      </c>
      <c r="P59" s="98">
        <v>31.69</v>
      </c>
      <c r="Q59" s="98">
        <v>30.3</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c r="L60" s="98"/>
      <c r="M60" s="98">
        <v>37.97</v>
      </c>
      <c r="N60" s="98">
        <v>35.74</v>
      </c>
      <c r="O60" s="98">
        <v>33.85</v>
      </c>
      <c r="P60" s="98">
        <v>32.229999999999997</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c r="L61" s="98"/>
      <c r="M61" s="98">
        <v>38.58</v>
      </c>
      <c r="N61" s="98">
        <v>36.33</v>
      </c>
      <c r="O61" s="98">
        <v>34.42</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c r="L62" s="98"/>
      <c r="M62" s="98">
        <v>39.21</v>
      </c>
      <c r="N62" s="98">
        <v>36.94</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c r="L63" s="98"/>
      <c r="M63" s="98">
        <v>39.869999999999997</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xw2EwaPkmCpSCNFaZmB1MY28vuk/LXZdVBqVTr1IY4nXk08L23WgoIAev+CYj8yuRpjzvPpla/fpHUgZ1TZCpA==" saltValue="rO07I2eYHpi7Rxwjax7IYA==" spinCount="100000" sheet="1" objects="1" scenarios="1"/>
  <conditionalFormatting sqref="A6:A21">
    <cfRule type="expression" dxfId="381" priority="23" stopIfTrue="1">
      <formula>MOD(ROW(),2)=0</formula>
    </cfRule>
    <cfRule type="expression" dxfId="380" priority="24" stopIfTrue="1">
      <formula>MOD(ROW(),2)&lt;&gt;0</formula>
    </cfRule>
  </conditionalFormatting>
  <conditionalFormatting sqref="B6:AW15 B16 C18:AW21">
    <cfRule type="expression" dxfId="379" priority="25" stopIfTrue="1">
      <formula>MOD(ROW(),2)=0</formula>
    </cfRule>
    <cfRule type="expression" dxfId="378" priority="26" stopIfTrue="1">
      <formula>MOD(ROW(),2)&lt;&gt;0</formula>
    </cfRule>
  </conditionalFormatting>
  <conditionalFormatting sqref="B17">
    <cfRule type="expression" dxfId="377" priority="17" stopIfTrue="1">
      <formula>MOD(ROW(),2)=0</formula>
    </cfRule>
    <cfRule type="expression" dxfId="376" priority="18" stopIfTrue="1">
      <formula>MOD(ROW(),2)&lt;&gt;0</formula>
    </cfRule>
  </conditionalFormatting>
  <conditionalFormatting sqref="C16:AW16">
    <cfRule type="expression" dxfId="375" priority="13" stopIfTrue="1">
      <formula>MOD(ROW(),2)=0</formula>
    </cfRule>
    <cfRule type="expression" dxfId="374" priority="14" stopIfTrue="1">
      <formula>MOD(ROW(),2)&lt;&gt;0</formula>
    </cfRule>
  </conditionalFormatting>
  <conditionalFormatting sqref="C17:AW17">
    <cfRule type="expression" dxfId="373" priority="11" stopIfTrue="1">
      <formula>MOD(ROW(),2)=0</formula>
    </cfRule>
    <cfRule type="expression" dxfId="372" priority="12" stopIfTrue="1">
      <formula>MOD(ROW(),2)&lt;&gt;0</formula>
    </cfRule>
  </conditionalFormatting>
  <conditionalFormatting sqref="A26:A74">
    <cfRule type="expression" dxfId="371" priority="7" stopIfTrue="1">
      <formula>MOD(ROW(),2)=0</formula>
    </cfRule>
    <cfRule type="expression" dxfId="370" priority="8" stopIfTrue="1">
      <formula>MOD(ROW(),2)&lt;&gt;0</formula>
    </cfRule>
  </conditionalFormatting>
  <conditionalFormatting sqref="B26:AW74">
    <cfRule type="expression" dxfId="369" priority="9" stopIfTrue="1">
      <formula>MOD(ROW(),2)=0</formula>
    </cfRule>
    <cfRule type="expression" dxfId="368" priority="10" stopIfTrue="1">
      <formula>MOD(ROW(),2)&lt;&gt;0</formula>
    </cfRule>
  </conditionalFormatting>
  <conditionalFormatting sqref="B18 B20:B21">
    <cfRule type="expression" dxfId="367" priority="5" stopIfTrue="1">
      <formula>MOD(ROW(),2)=0</formula>
    </cfRule>
    <cfRule type="expression" dxfId="366" priority="6" stopIfTrue="1">
      <formula>MOD(ROW(),2)&lt;&gt;0</formula>
    </cfRule>
  </conditionalFormatting>
  <conditionalFormatting sqref="B19">
    <cfRule type="expression" dxfId="365" priority="1" stopIfTrue="1">
      <formula>MOD(ROW(),2)=0</formula>
    </cfRule>
    <cfRule type="expression" dxfId="364" priority="2" stopIfTrue="1">
      <formula>MOD(ROW(),2)&lt;&gt;0</formula>
    </cfRule>
  </conditionalFormatting>
  <hyperlinks>
    <hyperlink ref="B24" location="Assumptions!A1" display="Assumptions" xr:uid="{854D66DD-8092-49F1-86E2-4E10C53F8D78}"/>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1"/>
  <dimension ref="A1:AW74"/>
  <sheetViews>
    <sheetView showGridLines="0"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603</v>
      </c>
      <c r="B3" s="42"/>
      <c r="C3" s="42"/>
      <c r="D3" s="42"/>
      <c r="E3" s="42"/>
      <c r="F3" s="42"/>
      <c r="G3" s="42"/>
      <c r="H3" s="42"/>
      <c r="I3" s="42"/>
    </row>
    <row r="4" spans="1:49" x14ac:dyDescent="0.25">
      <c r="A4" s="44"/>
    </row>
    <row r="5" spans="1:49" x14ac:dyDescent="0.2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555</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544</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545</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372</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row>
    <row r="18" spans="1:49"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8.65"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v>21.58</v>
      </c>
      <c r="L27" s="98">
        <v>19.96</v>
      </c>
      <c r="M27" s="98">
        <v>18.62</v>
      </c>
      <c r="N27" s="98">
        <v>17.48</v>
      </c>
      <c r="O27" s="98">
        <v>16.510000000000002</v>
      </c>
      <c r="P27" s="98">
        <v>15.67</v>
      </c>
      <c r="Q27" s="98">
        <v>14.94</v>
      </c>
      <c r="R27" s="98">
        <v>14.3</v>
      </c>
      <c r="S27" s="98">
        <v>13.73</v>
      </c>
      <c r="T27" s="98">
        <v>13.22</v>
      </c>
      <c r="U27" s="98">
        <v>12.77</v>
      </c>
      <c r="V27" s="98">
        <v>12.36</v>
      </c>
      <c r="W27" s="98">
        <v>11.99</v>
      </c>
      <c r="X27" s="98">
        <v>11.65</v>
      </c>
      <c r="Y27" s="98">
        <v>11.35</v>
      </c>
      <c r="Z27" s="98">
        <v>11.07</v>
      </c>
      <c r="AA27" s="98">
        <v>10.81</v>
      </c>
      <c r="AB27" s="98">
        <v>10.57</v>
      </c>
      <c r="AC27" s="98">
        <v>10.35</v>
      </c>
      <c r="AD27" s="98">
        <v>10.15</v>
      </c>
      <c r="AE27" s="98">
        <v>9.9700000000000006</v>
      </c>
      <c r="AF27" s="98">
        <v>9.7899999999999991</v>
      </c>
      <c r="AG27" s="98">
        <v>9.6300000000000008</v>
      </c>
      <c r="AH27" s="98">
        <v>9.48</v>
      </c>
      <c r="AI27" s="98">
        <v>9.34</v>
      </c>
      <c r="AJ27" s="98">
        <v>9.2100000000000009</v>
      </c>
      <c r="AK27" s="98">
        <v>9.09</v>
      </c>
      <c r="AL27" s="98">
        <v>8.98</v>
      </c>
      <c r="AM27" s="98">
        <v>8.8699999999999992</v>
      </c>
      <c r="AN27" s="98">
        <v>8.77</v>
      </c>
      <c r="AO27" s="98">
        <v>8.68</v>
      </c>
      <c r="AP27" s="98">
        <v>8.59</v>
      </c>
      <c r="AQ27" s="98">
        <v>8.51</v>
      </c>
      <c r="AR27" s="98">
        <v>8.43</v>
      </c>
      <c r="AS27" s="98">
        <v>8.36</v>
      </c>
      <c r="AT27" s="98">
        <v>8.2899999999999991</v>
      </c>
      <c r="AU27" s="98">
        <v>8.23</v>
      </c>
      <c r="AV27" s="98">
        <v>8.17</v>
      </c>
      <c r="AW27" s="98">
        <v>8.11</v>
      </c>
    </row>
    <row r="28" spans="1:49" x14ac:dyDescent="0.25">
      <c r="A28" s="97">
        <v>17</v>
      </c>
      <c r="B28" s="98"/>
      <c r="C28" s="98"/>
      <c r="D28" s="98"/>
      <c r="E28" s="98"/>
      <c r="F28" s="98"/>
      <c r="G28" s="98"/>
      <c r="H28" s="98"/>
      <c r="I28" s="98"/>
      <c r="J28" s="98"/>
      <c r="K28" s="98">
        <v>21.9</v>
      </c>
      <c r="L28" s="98">
        <v>20.260000000000002</v>
      </c>
      <c r="M28" s="98">
        <v>18.89</v>
      </c>
      <c r="N28" s="98">
        <v>17.739999999999998</v>
      </c>
      <c r="O28" s="98">
        <v>16.75</v>
      </c>
      <c r="P28" s="98">
        <v>15.9</v>
      </c>
      <c r="Q28" s="98">
        <v>15.16</v>
      </c>
      <c r="R28" s="98">
        <v>14.51</v>
      </c>
      <c r="S28" s="98">
        <v>13.93</v>
      </c>
      <c r="T28" s="98">
        <v>13.41</v>
      </c>
      <c r="U28" s="98">
        <v>12.95</v>
      </c>
      <c r="V28" s="98">
        <v>12.54</v>
      </c>
      <c r="W28" s="98">
        <v>12.16</v>
      </c>
      <c r="X28" s="98">
        <v>11.82</v>
      </c>
      <c r="Y28" s="98">
        <v>11.51</v>
      </c>
      <c r="Z28" s="98">
        <v>11.23</v>
      </c>
      <c r="AA28" s="98">
        <v>10.97</v>
      </c>
      <c r="AB28" s="98">
        <v>10.73</v>
      </c>
      <c r="AC28" s="98">
        <v>10.51</v>
      </c>
      <c r="AD28" s="98">
        <v>10.3</v>
      </c>
      <c r="AE28" s="98">
        <v>10.119999999999999</v>
      </c>
      <c r="AF28" s="98">
        <v>9.94</v>
      </c>
      <c r="AG28" s="98">
        <v>9.7799999999999994</v>
      </c>
      <c r="AH28" s="98">
        <v>9.6300000000000008</v>
      </c>
      <c r="AI28" s="98">
        <v>9.48</v>
      </c>
      <c r="AJ28" s="98">
        <v>9.35</v>
      </c>
      <c r="AK28" s="98">
        <v>9.23</v>
      </c>
      <c r="AL28" s="98">
        <v>9.11</v>
      </c>
      <c r="AM28" s="98">
        <v>9.01</v>
      </c>
      <c r="AN28" s="98">
        <v>8.9</v>
      </c>
      <c r="AO28" s="98">
        <v>8.81</v>
      </c>
      <c r="AP28" s="98">
        <v>8.7200000000000006</v>
      </c>
      <c r="AQ28" s="98">
        <v>8.64</v>
      </c>
      <c r="AR28" s="98">
        <v>8.56</v>
      </c>
      <c r="AS28" s="98">
        <v>8.49</v>
      </c>
      <c r="AT28" s="98">
        <v>8.42</v>
      </c>
      <c r="AU28" s="98">
        <v>8.36</v>
      </c>
      <c r="AV28" s="98">
        <v>8.3000000000000007</v>
      </c>
      <c r="AW28" s="98"/>
    </row>
    <row r="29" spans="1:49" x14ac:dyDescent="0.25">
      <c r="A29" s="97">
        <v>18</v>
      </c>
      <c r="B29" s="98"/>
      <c r="C29" s="98"/>
      <c r="D29" s="98"/>
      <c r="E29" s="98"/>
      <c r="F29" s="98"/>
      <c r="G29" s="98"/>
      <c r="H29" s="98"/>
      <c r="I29" s="98"/>
      <c r="J29" s="98"/>
      <c r="K29" s="98">
        <v>22.22</v>
      </c>
      <c r="L29" s="98">
        <v>20.55</v>
      </c>
      <c r="M29" s="98">
        <v>19.16</v>
      </c>
      <c r="N29" s="98">
        <v>18</v>
      </c>
      <c r="O29" s="98">
        <v>17</v>
      </c>
      <c r="P29" s="98">
        <v>16.13</v>
      </c>
      <c r="Q29" s="98">
        <v>15.38</v>
      </c>
      <c r="R29" s="98">
        <v>14.72</v>
      </c>
      <c r="S29" s="98">
        <v>14.13</v>
      </c>
      <c r="T29" s="98">
        <v>13.61</v>
      </c>
      <c r="U29" s="98">
        <v>13.14</v>
      </c>
      <c r="V29" s="98">
        <v>12.72</v>
      </c>
      <c r="W29" s="98">
        <v>12.34</v>
      </c>
      <c r="X29" s="98">
        <v>12</v>
      </c>
      <c r="Y29" s="98">
        <v>11.68</v>
      </c>
      <c r="Z29" s="98">
        <v>11.4</v>
      </c>
      <c r="AA29" s="98">
        <v>11.13</v>
      </c>
      <c r="AB29" s="98">
        <v>10.89</v>
      </c>
      <c r="AC29" s="98">
        <v>10.66</v>
      </c>
      <c r="AD29" s="98">
        <v>10.46</v>
      </c>
      <c r="AE29" s="98">
        <v>10.27</v>
      </c>
      <c r="AF29" s="98">
        <v>10.09</v>
      </c>
      <c r="AG29" s="98">
        <v>9.92</v>
      </c>
      <c r="AH29" s="98">
        <v>9.77</v>
      </c>
      <c r="AI29" s="98">
        <v>9.6300000000000008</v>
      </c>
      <c r="AJ29" s="98">
        <v>9.49</v>
      </c>
      <c r="AK29" s="98">
        <v>9.3699999999999992</v>
      </c>
      <c r="AL29" s="98">
        <v>9.25</v>
      </c>
      <c r="AM29" s="98">
        <v>9.14</v>
      </c>
      <c r="AN29" s="98">
        <v>9.0399999999999991</v>
      </c>
      <c r="AO29" s="98">
        <v>8.9499999999999993</v>
      </c>
      <c r="AP29" s="98">
        <v>8.86</v>
      </c>
      <c r="AQ29" s="98">
        <v>8.77</v>
      </c>
      <c r="AR29" s="98">
        <v>8.6999999999999993</v>
      </c>
      <c r="AS29" s="98">
        <v>8.6199999999999992</v>
      </c>
      <c r="AT29" s="98">
        <v>8.5500000000000007</v>
      </c>
      <c r="AU29" s="98">
        <v>8.49</v>
      </c>
      <c r="AV29" s="98"/>
      <c r="AW29" s="98"/>
    </row>
    <row r="30" spans="1:49" x14ac:dyDescent="0.25">
      <c r="A30" s="97">
        <v>19</v>
      </c>
      <c r="B30" s="98"/>
      <c r="C30" s="98"/>
      <c r="D30" s="98"/>
      <c r="E30" s="98"/>
      <c r="F30" s="98"/>
      <c r="G30" s="98"/>
      <c r="H30" s="98"/>
      <c r="I30" s="98"/>
      <c r="J30" s="98"/>
      <c r="K30" s="98">
        <v>22.54</v>
      </c>
      <c r="L30" s="98">
        <v>20.85</v>
      </c>
      <c r="M30" s="98">
        <v>19.440000000000001</v>
      </c>
      <c r="N30" s="98">
        <v>18.260000000000002</v>
      </c>
      <c r="O30" s="98">
        <v>17.239999999999998</v>
      </c>
      <c r="P30" s="98">
        <v>16.37</v>
      </c>
      <c r="Q30" s="98">
        <v>15.61</v>
      </c>
      <c r="R30" s="98">
        <v>14.93</v>
      </c>
      <c r="S30" s="98">
        <v>14.34</v>
      </c>
      <c r="T30" s="98">
        <v>13.81</v>
      </c>
      <c r="U30" s="98">
        <v>13.34</v>
      </c>
      <c r="V30" s="98">
        <v>12.91</v>
      </c>
      <c r="W30" s="98">
        <v>12.53</v>
      </c>
      <c r="X30" s="98">
        <v>12.18</v>
      </c>
      <c r="Y30" s="98">
        <v>11.86</v>
      </c>
      <c r="Z30" s="98">
        <v>11.56</v>
      </c>
      <c r="AA30" s="98">
        <v>11.3</v>
      </c>
      <c r="AB30" s="98">
        <v>11.05</v>
      </c>
      <c r="AC30" s="98">
        <v>10.82</v>
      </c>
      <c r="AD30" s="98">
        <v>10.61</v>
      </c>
      <c r="AE30" s="98">
        <v>10.42</v>
      </c>
      <c r="AF30" s="98">
        <v>10.24</v>
      </c>
      <c r="AG30" s="98">
        <v>10.07</v>
      </c>
      <c r="AH30" s="98">
        <v>9.92</v>
      </c>
      <c r="AI30" s="98">
        <v>9.77</v>
      </c>
      <c r="AJ30" s="98">
        <v>9.64</v>
      </c>
      <c r="AK30" s="98">
        <v>9.51</v>
      </c>
      <c r="AL30" s="98">
        <v>9.39</v>
      </c>
      <c r="AM30" s="98">
        <v>9.2799999999999994</v>
      </c>
      <c r="AN30" s="98">
        <v>9.18</v>
      </c>
      <c r="AO30" s="98">
        <v>9.09</v>
      </c>
      <c r="AP30" s="98">
        <v>9</v>
      </c>
      <c r="AQ30" s="98">
        <v>8.91</v>
      </c>
      <c r="AR30" s="98">
        <v>8.83</v>
      </c>
      <c r="AS30" s="98">
        <v>8.76</v>
      </c>
      <c r="AT30" s="98">
        <v>8.69</v>
      </c>
      <c r="AU30" s="98"/>
      <c r="AV30" s="98"/>
      <c r="AW30" s="98"/>
    </row>
    <row r="31" spans="1:49" x14ac:dyDescent="0.25">
      <c r="A31" s="97">
        <v>20</v>
      </c>
      <c r="B31" s="98"/>
      <c r="C31" s="98"/>
      <c r="D31" s="98"/>
      <c r="E31" s="98"/>
      <c r="F31" s="98"/>
      <c r="G31" s="98"/>
      <c r="H31" s="98"/>
      <c r="I31" s="98"/>
      <c r="J31" s="98"/>
      <c r="K31" s="98">
        <v>22.87</v>
      </c>
      <c r="L31" s="98">
        <v>21.15</v>
      </c>
      <c r="M31" s="98">
        <v>19.73</v>
      </c>
      <c r="N31" s="98">
        <v>18.53</v>
      </c>
      <c r="O31" s="98">
        <v>17.5</v>
      </c>
      <c r="P31" s="98">
        <v>16.61</v>
      </c>
      <c r="Q31" s="98">
        <v>15.83</v>
      </c>
      <c r="R31" s="98">
        <v>15.15</v>
      </c>
      <c r="S31" s="98">
        <v>14.55</v>
      </c>
      <c r="T31" s="98">
        <v>14.01</v>
      </c>
      <c r="U31" s="98">
        <v>13.53</v>
      </c>
      <c r="V31" s="98">
        <v>13.1</v>
      </c>
      <c r="W31" s="98">
        <v>12.71</v>
      </c>
      <c r="X31" s="98">
        <v>12.36</v>
      </c>
      <c r="Y31" s="98">
        <v>12.03</v>
      </c>
      <c r="Z31" s="98">
        <v>11.74</v>
      </c>
      <c r="AA31" s="98">
        <v>11.46</v>
      </c>
      <c r="AB31" s="98">
        <v>11.22</v>
      </c>
      <c r="AC31" s="98">
        <v>10.99</v>
      </c>
      <c r="AD31" s="98">
        <v>10.77</v>
      </c>
      <c r="AE31" s="98">
        <v>10.58</v>
      </c>
      <c r="AF31" s="98">
        <v>10.39</v>
      </c>
      <c r="AG31" s="98">
        <v>10.23</v>
      </c>
      <c r="AH31" s="98">
        <v>10.07</v>
      </c>
      <c r="AI31" s="98">
        <v>9.92</v>
      </c>
      <c r="AJ31" s="98">
        <v>9.7899999999999991</v>
      </c>
      <c r="AK31" s="98">
        <v>9.66</v>
      </c>
      <c r="AL31" s="98">
        <v>9.5399999999999991</v>
      </c>
      <c r="AM31" s="98">
        <v>9.43</v>
      </c>
      <c r="AN31" s="98">
        <v>9.32</v>
      </c>
      <c r="AO31" s="98">
        <v>9.23</v>
      </c>
      <c r="AP31" s="98">
        <v>9.14</v>
      </c>
      <c r="AQ31" s="98">
        <v>9.0500000000000007</v>
      </c>
      <c r="AR31" s="98">
        <v>8.9700000000000006</v>
      </c>
      <c r="AS31" s="98">
        <v>8.9</v>
      </c>
      <c r="AT31" s="98"/>
      <c r="AU31" s="98"/>
      <c r="AV31" s="98"/>
      <c r="AW31" s="98"/>
    </row>
    <row r="32" spans="1:49" x14ac:dyDescent="0.25">
      <c r="A32" s="97">
        <v>21</v>
      </c>
      <c r="B32" s="98"/>
      <c r="C32" s="98"/>
      <c r="D32" s="98"/>
      <c r="E32" s="98"/>
      <c r="F32" s="98"/>
      <c r="G32" s="98"/>
      <c r="H32" s="98"/>
      <c r="I32" s="98"/>
      <c r="J32" s="98"/>
      <c r="K32" s="98">
        <v>23.2</v>
      </c>
      <c r="L32" s="98">
        <v>21.46</v>
      </c>
      <c r="M32" s="98">
        <v>20.02</v>
      </c>
      <c r="N32" s="98">
        <v>18.8</v>
      </c>
      <c r="O32" s="98">
        <v>17.75</v>
      </c>
      <c r="P32" s="98">
        <v>16.850000000000001</v>
      </c>
      <c r="Q32" s="98">
        <v>16.07</v>
      </c>
      <c r="R32" s="98">
        <v>15.38</v>
      </c>
      <c r="S32" s="98">
        <v>14.77</v>
      </c>
      <c r="T32" s="98">
        <v>14.22</v>
      </c>
      <c r="U32" s="98">
        <v>13.73</v>
      </c>
      <c r="V32" s="98">
        <v>13.3</v>
      </c>
      <c r="W32" s="98">
        <v>12.9</v>
      </c>
      <c r="X32" s="98">
        <v>12.54</v>
      </c>
      <c r="Y32" s="98">
        <v>12.21</v>
      </c>
      <c r="Z32" s="98">
        <v>11.91</v>
      </c>
      <c r="AA32" s="98">
        <v>11.64</v>
      </c>
      <c r="AB32" s="98">
        <v>11.38</v>
      </c>
      <c r="AC32" s="98">
        <v>11.15</v>
      </c>
      <c r="AD32" s="98">
        <v>10.93</v>
      </c>
      <c r="AE32" s="98">
        <v>10.74</v>
      </c>
      <c r="AF32" s="98">
        <v>10.55</v>
      </c>
      <c r="AG32" s="98">
        <v>10.38</v>
      </c>
      <c r="AH32" s="98">
        <v>10.220000000000001</v>
      </c>
      <c r="AI32" s="98">
        <v>10.07</v>
      </c>
      <c r="AJ32" s="98">
        <v>9.94</v>
      </c>
      <c r="AK32" s="98">
        <v>9.81</v>
      </c>
      <c r="AL32" s="98">
        <v>9.69</v>
      </c>
      <c r="AM32" s="98">
        <v>9.58</v>
      </c>
      <c r="AN32" s="98">
        <v>9.4700000000000006</v>
      </c>
      <c r="AO32" s="98">
        <v>9.3699999999999992</v>
      </c>
      <c r="AP32" s="98">
        <v>9.2799999999999994</v>
      </c>
      <c r="AQ32" s="98">
        <v>9.1999999999999993</v>
      </c>
      <c r="AR32" s="98">
        <v>9.1199999999999992</v>
      </c>
      <c r="AS32" s="98"/>
      <c r="AT32" s="98"/>
      <c r="AU32" s="98"/>
      <c r="AV32" s="98"/>
      <c r="AW32" s="98"/>
    </row>
    <row r="33" spans="1:49" x14ac:dyDescent="0.25">
      <c r="A33" s="97">
        <v>22</v>
      </c>
      <c r="B33" s="98"/>
      <c r="C33" s="98"/>
      <c r="D33" s="98"/>
      <c r="E33" s="98"/>
      <c r="F33" s="98"/>
      <c r="G33" s="98"/>
      <c r="H33" s="98"/>
      <c r="I33" s="98"/>
      <c r="J33" s="98"/>
      <c r="K33" s="98">
        <v>23.54</v>
      </c>
      <c r="L33" s="98">
        <v>21.78</v>
      </c>
      <c r="M33" s="98">
        <v>20.309999999999999</v>
      </c>
      <c r="N33" s="98">
        <v>19.07</v>
      </c>
      <c r="O33" s="98">
        <v>18.010000000000002</v>
      </c>
      <c r="P33" s="98">
        <v>17.100000000000001</v>
      </c>
      <c r="Q33" s="98">
        <v>16.3</v>
      </c>
      <c r="R33" s="98">
        <v>15.6</v>
      </c>
      <c r="S33" s="98">
        <v>14.98</v>
      </c>
      <c r="T33" s="98">
        <v>14.43</v>
      </c>
      <c r="U33" s="98">
        <v>13.94</v>
      </c>
      <c r="V33" s="98">
        <v>13.49</v>
      </c>
      <c r="W33" s="98">
        <v>13.09</v>
      </c>
      <c r="X33" s="98">
        <v>12.72</v>
      </c>
      <c r="Y33" s="98">
        <v>12.39</v>
      </c>
      <c r="Z33" s="98">
        <v>12.09</v>
      </c>
      <c r="AA33" s="98">
        <v>11.81</v>
      </c>
      <c r="AB33" s="98">
        <v>11.55</v>
      </c>
      <c r="AC33" s="98">
        <v>11.32</v>
      </c>
      <c r="AD33" s="98">
        <v>11.1</v>
      </c>
      <c r="AE33" s="98">
        <v>10.9</v>
      </c>
      <c r="AF33" s="98">
        <v>10.71</v>
      </c>
      <c r="AG33" s="98">
        <v>10.54</v>
      </c>
      <c r="AH33" s="98">
        <v>10.38</v>
      </c>
      <c r="AI33" s="98">
        <v>10.23</v>
      </c>
      <c r="AJ33" s="98">
        <v>10.09</v>
      </c>
      <c r="AK33" s="98">
        <v>9.9600000000000009</v>
      </c>
      <c r="AL33" s="98">
        <v>9.84</v>
      </c>
      <c r="AM33" s="98">
        <v>9.73</v>
      </c>
      <c r="AN33" s="98">
        <v>9.6199999999999992</v>
      </c>
      <c r="AO33" s="98">
        <v>9.52</v>
      </c>
      <c r="AP33" s="98">
        <v>9.43</v>
      </c>
      <c r="AQ33" s="98">
        <v>9.35</v>
      </c>
      <c r="AR33" s="98"/>
      <c r="AS33" s="98"/>
      <c r="AT33" s="98"/>
      <c r="AU33" s="98"/>
      <c r="AV33" s="98"/>
      <c r="AW33" s="98"/>
    </row>
    <row r="34" spans="1:49" x14ac:dyDescent="0.25">
      <c r="A34" s="97">
        <v>23</v>
      </c>
      <c r="B34" s="98"/>
      <c r="C34" s="98"/>
      <c r="D34" s="98"/>
      <c r="E34" s="98"/>
      <c r="F34" s="98"/>
      <c r="G34" s="98"/>
      <c r="H34" s="98"/>
      <c r="I34" s="98"/>
      <c r="J34" s="98"/>
      <c r="K34" s="98">
        <v>23.89</v>
      </c>
      <c r="L34" s="98">
        <v>22.09</v>
      </c>
      <c r="M34" s="98">
        <v>20.61</v>
      </c>
      <c r="N34" s="98">
        <v>19.350000000000001</v>
      </c>
      <c r="O34" s="98">
        <v>18.28</v>
      </c>
      <c r="P34" s="98">
        <v>17.350000000000001</v>
      </c>
      <c r="Q34" s="98">
        <v>16.54</v>
      </c>
      <c r="R34" s="98">
        <v>15.83</v>
      </c>
      <c r="S34" s="98">
        <v>15.2</v>
      </c>
      <c r="T34" s="98">
        <v>14.64</v>
      </c>
      <c r="U34" s="98">
        <v>14.14</v>
      </c>
      <c r="V34" s="98">
        <v>13.69</v>
      </c>
      <c r="W34" s="98">
        <v>13.28</v>
      </c>
      <c r="X34" s="98">
        <v>12.91</v>
      </c>
      <c r="Y34" s="98">
        <v>12.58</v>
      </c>
      <c r="Z34" s="98">
        <v>12.27</v>
      </c>
      <c r="AA34" s="98">
        <v>11.99</v>
      </c>
      <c r="AB34" s="98">
        <v>11.73</v>
      </c>
      <c r="AC34" s="98">
        <v>11.49</v>
      </c>
      <c r="AD34" s="98">
        <v>11.27</v>
      </c>
      <c r="AE34" s="98">
        <v>11.06</v>
      </c>
      <c r="AF34" s="98">
        <v>10.88</v>
      </c>
      <c r="AG34" s="98">
        <v>10.7</v>
      </c>
      <c r="AH34" s="98">
        <v>10.54</v>
      </c>
      <c r="AI34" s="98">
        <v>10.39</v>
      </c>
      <c r="AJ34" s="98">
        <v>10.25</v>
      </c>
      <c r="AK34" s="98">
        <v>10.119999999999999</v>
      </c>
      <c r="AL34" s="98">
        <v>9.99</v>
      </c>
      <c r="AM34" s="98">
        <v>9.8800000000000008</v>
      </c>
      <c r="AN34" s="98">
        <v>9.7799999999999994</v>
      </c>
      <c r="AO34" s="98">
        <v>9.68</v>
      </c>
      <c r="AP34" s="98">
        <v>9.59</v>
      </c>
      <c r="AQ34" s="98"/>
      <c r="AR34" s="98"/>
      <c r="AS34" s="98"/>
      <c r="AT34" s="98"/>
      <c r="AU34" s="98"/>
      <c r="AV34" s="98"/>
      <c r="AW34" s="98"/>
    </row>
    <row r="35" spans="1:49" x14ac:dyDescent="0.25">
      <c r="A35" s="97">
        <v>24</v>
      </c>
      <c r="B35" s="98"/>
      <c r="C35" s="98"/>
      <c r="D35" s="98"/>
      <c r="E35" s="98"/>
      <c r="F35" s="98"/>
      <c r="G35" s="98"/>
      <c r="H35" s="98"/>
      <c r="I35" s="98"/>
      <c r="J35" s="98"/>
      <c r="K35" s="98">
        <v>24.23</v>
      </c>
      <c r="L35" s="98">
        <v>22.42</v>
      </c>
      <c r="M35" s="98">
        <v>20.91</v>
      </c>
      <c r="N35" s="98">
        <v>19.63</v>
      </c>
      <c r="O35" s="98">
        <v>18.54</v>
      </c>
      <c r="P35" s="98">
        <v>17.600000000000001</v>
      </c>
      <c r="Q35" s="98">
        <v>16.78</v>
      </c>
      <c r="R35" s="98">
        <v>16.059999999999999</v>
      </c>
      <c r="S35" s="98">
        <v>15.43</v>
      </c>
      <c r="T35" s="98">
        <v>14.86</v>
      </c>
      <c r="U35" s="98">
        <v>14.35</v>
      </c>
      <c r="V35" s="98">
        <v>13.89</v>
      </c>
      <c r="W35" s="98">
        <v>13.48</v>
      </c>
      <c r="X35" s="98">
        <v>13.11</v>
      </c>
      <c r="Y35" s="98">
        <v>12.76</v>
      </c>
      <c r="Z35" s="98">
        <v>12.45</v>
      </c>
      <c r="AA35" s="98">
        <v>12.17</v>
      </c>
      <c r="AB35" s="98">
        <v>11.9</v>
      </c>
      <c r="AC35" s="98">
        <v>11.66</v>
      </c>
      <c r="AD35" s="98">
        <v>11.44</v>
      </c>
      <c r="AE35" s="98">
        <v>11.23</v>
      </c>
      <c r="AF35" s="98">
        <v>11.04</v>
      </c>
      <c r="AG35" s="98">
        <v>10.87</v>
      </c>
      <c r="AH35" s="98">
        <v>10.7</v>
      </c>
      <c r="AI35" s="98">
        <v>10.55</v>
      </c>
      <c r="AJ35" s="98">
        <v>10.41</v>
      </c>
      <c r="AK35" s="98">
        <v>10.28</v>
      </c>
      <c r="AL35" s="98">
        <v>10.15</v>
      </c>
      <c r="AM35" s="98">
        <v>10.039999999999999</v>
      </c>
      <c r="AN35" s="98">
        <v>9.93</v>
      </c>
      <c r="AO35" s="98">
        <v>9.84</v>
      </c>
      <c r="AP35" s="98"/>
      <c r="AQ35" s="98"/>
      <c r="AR35" s="98"/>
      <c r="AS35" s="98"/>
      <c r="AT35" s="98"/>
      <c r="AU35" s="98"/>
      <c r="AV35" s="98"/>
      <c r="AW35" s="98"/>
    </row>
    <row r="36" spans="1:49" x14ac:dyDescent="0.25">
      <c r="A36" s="97">
        <v>25</v>
      </c>
      <c r="B36" s="98"/>
      <c r="C36" s="98"/>
      <c r="D36" s="98"/>
      <c r="E36" s="98"/>
      <c r="F36" s="98"/>
      <c r="G36" s="98"/>
      <c r="H36" s="98"/>
      <c r="I36" s="98"/>
      <c r="J36" s="98"/>
      <c r="K36" s="98">
        <v>24.59</v>
      </c>
      <c r="L36" s="98">
        <v>22.74</v>
      </c>
      <c r="M36" s="98">
        <v>21.21</v>
      </c>
      <c r="N36" s="98">
        <v>19.920000000000002</v>
      </c>
      <c r="O36" s="98">
        <v>18.82</v>
      </c>
      <c r="P36" s="98">
        <v>17.86</v>
      </c>
      <c r="Q36" s="98">
        <v>17.03</v>
      </c>
      <c r="R36" s="98">
        <v>16.3</v>
      </c>
      <c r="S36" s="98">
        <v>15.66</v>
      </c>
      <c r="T36" s="98">
        <v>15.08</v>
      </c>
      <c r="U36" s="98">
        <v>14.56</v>
      </c>
      <c r="V36" s="98">
        <v>14.1</v>
      </c>
      <c r="W36" s="98">
        <v>13.68</v>
      </c>
      <c r="X36" s="98">
        <v>13.3</v>
      </c>
      <c r="Y36" s="98">
        <v>12.96</v>
      </c>
      <c r="Z36" s="98">
        <v>12.64</v>
      </c>
      <c r="AA36" s="98">
        <v>12.35</v>
      </c>
      <c r="AB36" s="98">
        <v>12.08</v>
      </c>
      <c r="AC36" s="98">
        <v>11.84</v>
      </c>
      <c r="AD36" s="98">
        <v>11.61</v>
      </c>
      <c r="AE36" s="98">
        <v>11.41</v>
      </c>
      <c r="AF36" s="98">
        <v>11.21</v>
      </c>
      <c r="AG36" s="98">
        <v>11.03</v>
      </c>
      <c r="AH36" s="98">
        <v>10.87</v>
      </c>
      <c r="AI36" s="98">
        <v>10.72</v>
      </c>
      <c r="AJ36" s="98">
        <v>10.57</v>
      </c>
      <c r="AK36" s="98">
        <v>10.44</v>
      </c>
      <c r="AL36" s="98">
        <v>10.32</v>
      </c>
      <c r="AM36" s="98">
        <v>10.199999999999999</v>
      </c>
      <c r="AN36" s="98">
        <v>10.1</v>
      </c>
      <c r="AO36" s="98"/>
      <c r="AP36" s="98"/>
      <c r="AQ36" s="98"/>
      <c r="AR36" s="98"/>
      <c r="AS36" s="98"/>
      <c r="AT36" s="98"/>
      <c r="AU36" s="98"/>
      <c r="AV36" s="98"/>
      <c r="AW36" s="98"/>
    </row>
    <row r="37" spans="1:49" x14ac:dyDescent="0.25">
      <c r="A37" s="97">
        <v>26</v>
      </c>
      <c r="B37" s="98"/>
      <c r="C37" s="98"/>
      <c r="D37" s="98"/>
      <c r="E37" s="98"/>
      <c r="F37" s="98"/>
      <c r="G37" s="98"/>
      <c r="H37" s="98"/>
      <c r="I37" s="98"/>
      <c r="J37" s="98"/>
      <c r="K37" s="98">
        <v>24.95</v>
      </c>
      <c r="L37" s="98">
        <v>23.08</v>
      </c>
      <c r="M37" s="98">
        <v>21.52</v>
      </c>
      <c r="N37" s="98">
        <v>20.21</v>
      </c>
      <c r="O37" s="98">
        <v>19.09</v>
      </c>
      <c r="P37" s="98">
        <v>18.13</v>
      </c>
      <c r="Q37" s="98">
        <v>17.28</v>
      </c>
      <c r="R37" s="98">
        <v>16.54</v>
      </c>
      <c r="S37" s="98">
        <v>15.89</v>
      </c>
      <c r="T37" s="98">
        <v>15.3</v>
      </c>
      <c r="U37" s="98">
        <v>14.78</v>
      </c>
      <c r="V37" s="98">
        <v>14.31</v>
      </c>
      <c r="W37" s="98">
        <v>13.89</v>
      </c>
      <c r="X37" s="98">
        <v>13.5</v>
      </c>
      <c r="Y37" s="98">
        <v>13.15</v>
      </c>
      <c r="Z37" s="98">
        <v>12.83</v>
      </c>
      <c r="AA37" s="98">
        <v>12.54</v>
      </c>
      <c r="AB37" s="98">
        <v>12.27</v>
      </c>
      <c r="AC37" s="98">
        <v>12.02</v>
      </c>
      <c r="AD37" s="98">
        <v>11.79</v>
      </c>
      <c r="AE37" s="98">
        <v>11.58</v>
      </c>
      <c r="AF37" s="98">
        <v>11.39</v>
      </c>
      <c r="AG37" s="98">
        <v>11.21</v>
      </c>
      <c r="AH37" s="98">
        <v>11.04</v>
      </c>
      <c r="AI37" s="98">
        <v>10.89</v>
      </c>
      <c r="AJ37" s="98">
        <v>10.74</v>
      </c>
      <c r="AK37" s="98">
        <v>10.61</v>
      </c>
      <c r="AL37" s="98">
        <v>10.49</v>
      </c>
      <c r="AM37" s="98">
        <v>10.37</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v>25.31</v>
      </c>
      <c r="L38" s="98">
        <v>23.41</v>
      </c>
      <c r="M38" s="98">
        <v>21.84</v>
      </c>
      <c r="N38" s="98">
        <v>20.51</v>
      </c>
      <c r="O38" s="98">
        <v>19.37</v>
      </c>
      <c r="P38" s="98">
        <v>18.39</v>
      </c>
      <c r="Q38" s="98">
        <v>17.54</v>
      </c>
      <c r="R38" s="98">
        <v>16.79</v>
      </c>
      <c r="S38" s="98">
        <v>16.12</v>
      </c>
      <c r="T38" s="98">
        <v>15.53</v>
      </c>
      <c r="U38" s="98">
        <v>15</v>
      </c>
      <c r="V38" s="98">
        <v>14.53</v>
      </c>
      <c r="W38" s="98">
        <v>14.1</v>
      </c>
      <c r="X38" s="98">
        <v>13.71</v>
      </c>
      <c r="Y38" s="98">
        <v>13.35</v>
      </c>
      <c r="Z38" s="98">
        <v>13.03</v>
      </c>
      <c r="AA38" s="98">
        <v>12.73</v>
      </c>
      <c r="AB38" s="98">
        <v>12.46</v>
      </c>
      <c r="AC38" s="98">
        <v>12.21</v>
      </c>
      <c r="AD38" s="98">
        <v>11.98</v>
      </c>
      <c r="AE38" s="98">
        <v>11.76</v>
      </c>
      <c r="AF38" s="98">
        <v>11.57</v>
      </c>
      <c r="AG38" s="98">
        <v>11.39</v>
      </c>
      <c r="AH38" s="98">
        <v>11.22</v>
      </c>
      <c r="AI38" s="98">
        <v>11.06</v>
      </c>
      <c r="AJ38" s="98">
        <v>10.92</v>
      </c>
      <c r="AK38" s="98">
        <v>10.78</v>
      </c>
      <c r="AL38" s="98">
        <v>10.66</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v>25.68</v>
      </c>
      <c r="L39" s="98">
        <v>23.76</v>
      </c>
      <c r="M39" s="98">
        <v>22.16</v>
      </c>
      <c r="N39" s="98">
        <v>20.81</v>
      </c>
      <c r="O39" s="98">
        <v>19.66</v>
      </c>
      <c r="P39" s="98">
        <v>18.66</v>
      </c>
      <c r="Q39" s="98">
        <v>17.8</v>
      </c>
      <c r="R39" s="98">
        <v>17.04</v>
      </c>
      <c r="S39" s="98">
        <v>16.36</v>
      </c>
      <c r="T39" s="98">
        <v>15.76</v>
      </c>
      <c r="U39" s="98">
        <v>15.23</v>
      </c>
      <c r="V39" s="98">
        <v>14.74</v>
      </c>
      <c r="W39" s="98">
        <v>14.31</v>
      </c>
      <c r="X39" s="98">
        <v>13.91</v>
      </c>
      <c r="Y39" s="98">
        <v>13.55</v>
      </c>
      <c r="Z39" s="98">
        <v>13.23</v>
      </c>
      <c r="AA39" s="98">
        <v>12.93</v>
      </c>
      <c r="AB39" s="98">
        <v>12.65</v>
      </c>
      <c r="AC39" s="98">
        <v>12.4</v>
      </c>
      <c r="AD39" s="98">
        <v>12.16</v>
      </c>
      <c r="AE39" s="98">
        <v>11.95</v>
      </c>
      <c r="AF39" s="98">
        <v>11.75</v>
      </c>
      <c r="AG39" s="98">
        <v>11.57</v>
      </c>
      <c r="AH39" s="98">
        <v>11.4</v>
      </c>
      <c r="AI39" s="98">
        <v>11.24</v>
      </c>
      <c r="AJ39" s="98">
        <v>11.1</v>
      </c>
      <c r="AK39" s="98">
        <v>10.96</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v>26.05</v>
      </c>
      <c r="L40" s="98">
        <v>24.1</v>
      </c>
      <c r="M40" s="98">
        <v>22.48</v>
      </c>
      <c r="N40" s="98">
        <v>21.12</v>
      </c>
      <c r="O40" s="98">
        <v>19.95</v>
      </c>
      <c r="P40" s="98">
        <v>18.940000000000001</v>
      </c>
      <c r="Q40" s="98">
        <v>18.059999999999999</v>
      </c>
      <c r="R40" s="98">
        <v>17.29</v>
      </c>
      <c r="S40" s="98">
        <v>16.61</v>
      </c>
      <c r="T40" s="98">
        <v>16</v>
      </c>
      <c r="U40" s="98">
        <v>15.46</v>
      </c>
      <c r="V40" s="98">
        <v>14.97</v>
      </c>
      <c r="W40" s="98">
        <v>14.52</v>
      </c>
      <c r="X40" s="98">
        <v>14.12</v>
      </c>
      <c r="Y40" s="98">
        <v>13.76</v>
      </c>
      <c r="Z40" s="98">
        <v>13.43</v>
      </c>
      <c r="AA40" s="98">
        <v>13.13</v>
      </c>
      <c r="AB40" s="98">
        <v>12.85</v>
      </c>
      <c r="AC40" s="98">
        <v>12.59</v>
      </c>
      <c r="AD40" s="98">
        <v>12.36</v>
      </c>
      <c r="AE40" s="98">
        <v>12.14</v>
      </c>
      <c r="AF40" s="98">
        <v>11.94</v>
      </c>
      <c r="AG40" s="98">
        <v>11.76</v>
      </c>
      <c r="AH40" s="98">
        <v>11.58</v>
      </c>
      <c r="AI40" s="98">
        <v>11.43</v>
      </c>
      <c r="AJ40" s="98">
        <v>11.28</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v>26.44</v>
      </c>
      <c r="L41" s="98">
        <v>24.46</v>
      </c>
      <c r="M41" s="98">
        <v>22.81</v>
      </c>
      <c r="N41" s="98">
        <v>21.43</v>
      </c>
      <c r="O41" s="98">
        <v>20.239999999999998</v>
      </c>
      <c r="P41" s="98">
        <v>19.22</v>
      </c>
      <c r="Q41" s="98">
        <v>18.329999999999998</v>
      </c>
      <c r="R41" s="98">
        <v>17.55</v>
      </c>
      <c r="S41" s="98">
        <v>16.86</v>
      </c>
      <c r="T41" s="98">
        <v>16.239999999999998</v>
      </c>
      <c r="U41" s="98">
        <v>15.69</v>
      </c>
      <c r="V41" s="98">
        <v>15.19</v>
      </c>
      <c r="W41" s="98">
        <v>14.75</v>
      </c>
      <c r="X41" s="98">
        <v>14.34</v>
      </c>
      <c r="Y41" s="98">
        <v>13.97</v>
      </c>
      <c r="Z41" s="98">
        <v>13.64</v>
      </c>
      <c r="AA41" s="98">
        <v>13.33</v>
      </c>
      <c r="AB41" s="98">
        <v>13.05</v>
      </c>
      <c r="AC41" s="98">
        <v>12.79</v>
      </c>
      <c r="AD41" s="98">
        <v>12.55</v>
      </c>
      <c r="AE41" s="98">
        <v>12.33</v>
      </c>
      <c r="AF41" s="98">
        <v>12.13</v>
      </c>
      <c r="AG41" s="98">
        <v>11.95</v>
      </c>
      <c r="AH41" s="98">
        <v>11.78</v>
      </c>
      <c r="AI41" s="98">
        <v>11.62</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v>26.82</v>
      </c>
      <c r="L42" s="98">
        <v>24.82</v>
      </c>
      <c r="M42" s="98">
        <v>23.15</v>
      </c>
      <c r="N42" s="98">
        <v>21.74</v>
      </c>
      <c r="O42" s="98">
        <v>20.54</v>
      </c>
      <c r="P42" s="98">
        <v>19.510000000000002</v>
      </c>
      <c r="Q42" s="98">
        <v>18.600000000000001</v>
      </c>
      <c r="R42" s="98">
        <v>17.809999999999999</v>
      </c>
      <c r="S42" s="98">
        <v>17.11</v>
      </c>
      <c r="T42" s="98">
        <v>16.48</v>
      </c>
      <c r="U42" s="98">
        <v>15.93</v>
      </c>
      <c r="V42" s="98">
        <v>15.43</v>
      </c>
      <c r="W42" s="98">
        <v>14.97</v>
      </c>
      <c r="X42" s="98">
        <v>14.56</v>
      </c>
      <c r="Y42" s="98">
        <v>14.19</v>
      </c>
      <c r="Z42" s="98">
        <v>13.85</v>
      </c>
      <c r="AA42" s="98">
        <v>13.54</v>
      </c>
      <c r="AB42" s="98">
        <v>13.26</v>
      </c>
      <c r="AC42" s="98">
        <v>13</v>
      </c>
      <c r="AD42" s="98">
        <v>12.76</v>
      </c>
      <c r="AE42" s="98">
        <v>12.54</v>
      </c>
      <c r="AF42" s="98">
        <v>12.33</v>
      </c>
      <c r="AG42" s="98">
        <v>12.15</v>
      </c>
      <c r="AH42" s="98">
        <v>11.98</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v>27.22</v>
      </c>
      <c r="L43" s="98">
        <v>25.18</v>
      </c>
      <c r="M43" s="98">
        <v>23.49</v>
      </c>
      <c r="N43" s="98">
        <v>22.07</v>
      </c>
      <c r="O43" s="98">
        <v>20.85</v>
      </c>
      <c r="P43" s="98">
        <v>19.8</v>
      </c>
      <c r="Q43" s="98">
        <v>18.88</v>
      </c>
      <c r="R43" s="98">
        <v>18.079999999999998</v>
      </c>
      <c r="S43" s="98">
        <v>17.37</v>
      </c>
      <c r="T43" s="98">
        <v>16.739999999999998</v>
      </c>
      <c r="U43" s="98">
        <v>16.170000000000002</v>
      </c>
      <c r="V43" s="98">
        <v>15.66</v>
      </c>
      <c r="W43" s="98">
        <v>15.2</v>
      </c>
      <c r="X43" s="98">
        <v>14.79</v>
      </c>
      <c r="Y43" s="98">
        <v>14.41</v>
      </c>
      <c r="Z43" s="98">
        <v>14.07</v>
      </c>
      <c r="AA43" s="98">
        <v>13.76</v>
      </c>
      <c r="AB43" s="98">
        <v>13.47</v>
      </c>
      <c r="AC43" s="98">
        <v>13.21</v>
      </c>
      <c r="AD43" s="98">
        <v>12.97</v>
      </c>
      <c r="AE43" s="98">
        <v>12.74</v>
      </c>
      <c r="AF43" s="98">
        <v>12.54</v>
      </c>
      <c r="AG43" s="98">
        <v>12.35</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v>27.62</v>
      </c>
      <c r="L44" s="98">
        <v>25.55</v>
      </c>
      <c r="M44" s="98">
        <v>23.84</v>
      </c>
      <c r="N44" s="98">
        <v>22.39</v>
      </c>
      <c r="O44" s="98">
        <v>21.16</v>
      </c>
      <c r="P44" s="98">
        <v>20.09</v>
      </c>
      <c r="Q44" s="98">
        <v>19.170000000000002</v>
      </c>
      <c r="R44" s="98">
        <v>18.350000000000001</v>
      </c>
      <c r="S44" s="98">
        <v>17.63</v>
      </c>
      <c r="T44" s="98">
        <v>16.989999999999998</v>
      </c>
      <c r="U44" s="98">
        <v>16.420000000000002</v>
      </c>
      <c r="V44" s="98">
        <v>15.9</v>
      </c>
      <c r="W44" s="98">
        <v>15.44</v>
      </c>
      <c r="X44" s="98">
        <v>15.02</v>
      </c>
      <c r="Y44" s="98">
        <v>14.64</v>
      </c>
      <c r="Z44" s="98">
        <v>14.29</v>
      </c>
      <c r="AA44" s="98">
        <v>13.98</v>
      </c>
      <c r="AB44" s="98">
        <v>13.69</v>
      </c>
      <c r="AC44" s="98">
        <v>13.42</v>
      </c>
      <c r="AD44" s="98">
        <v>13.18</v>
      </c>
      <c r="AE44" s="98">
        <v>12.96</v>
      </c>
      <c r="AF44" s="98">
        <v>12.75</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v>28.02</v>
      </c>
      <c r="L45" s="98">
        <v>25.93</v>
      </c>
      <c r="M45" s="98">
        <v>24.19</v>
      </c>
      <c r="N45" s="98">
        <v>22.73</v>
      </c>
      <c r="O45" s="98">
        <v>21.48</v>
      </c>
      <c r="P45" s="98">
        <v>20.399999999999999</v>
      </c>
      <c r="Q45" s="98">
        <v>19.45</v>
      </c>
      <c r="R45" s="98">
        <v>18.63</v>
      </c>
      <c r="S45" s="98">
        <v>17.899999999999999</v>
      </c>
      <c r="T45" s="98">
        <v>17.25</v>
      </c>
      <c r="U45" s="98">
        <v>16.670000000000002</v>
      </c>
      <c r="V45" s="98">
        <v>16.149999999999999</v>
      </c>
      <c r="W45" s="98">
        <v>15.68</v>
      </c>
      <c r="X45" s="98">
        <v>15.26</v>
      </c>
      <c r="Y45" s="98">
        <v>14.87</v>
      </c>
      <c r="Z45" s="98">
        <v>14.52</v>
      </c>
      <c r="AA45" s="98">
        <v>14.21</v>
      </c>
      <c r="AB45" s="98">
        <v>13.91</v>
      </c>
      <c r="AC45" s="98">
        <v>13.65</v>
      </c>
      <c r="AD45" s="98">
        <v>13.4</v>
      </c>
      <c r="AE45" s="98">
        <v>13.18</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v>28.44</v>
      </c>
      <c r="L46" s="98">
        <v>26.32</v>
      </c>
      <c r="M46" s="98">
        <v>24.55</v>
      </c>
      <c r="N46" s="98">
        <v>23.07</v>
      </c>
      <c r="O46" s="98">
        <v>21.8</v>
      </c>
      <c r="P46" s="98">
        <v>20.7</v>
      </c>
      <c r="Q46" s="98">
        <v>19.75</v>
      </c>
      <c r="R46" s="98">
        <v>18.91</v>
      </c>
      <c r="S46" s="98">
        <v>18.18</v>
      </c>
      <c r="T46" s="98">
        <v>17.52</v>
      </c>
      <c r="U46" s="98">
        <v>16.93</v>
      </c>
      <c r="V46" s="98">
        <v>16.41</v>
      </c>
      <c r="W46" s="98">
        <v>15.93</v>
      </c>
      <c r="X46" s="98">
        <v>15.5</v>
      </c>
      <c r="Y46" s="98">
        <v>15.12</v>
      </c>
      <c r="Z46" s="98">
        <v>14.76</v>
      </c>
      <c r="AA46" s="98">
        <v>14.44</v>
      </c>
      <c r="AB46" s="98">
        <v>14.15</v>
      </c>
      <c r="AC46" s="98">
        <v>13.88</v>
      </c>
      <c r="AD46" s="98">
        <v>13.64</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v>28.86</v>
      </c>
      <c r="L47" s="98">
        <v>26.71</v>
      </c>
      <c r="M47" s="98">
        <v>24.92</v>
      </c>
      <c r="N47" s="98">
        <v>23.41</v>
      </c>
      <c r="O47" s="98">
        <v>22.13</v>
      </c>
      <c r="P47" s="98">
        <v>21.02</v>
      </c>
      <c r="Q47" s="98">
        <v>20.05</v>
      </c>
      <c r="R47" s="98">
        <v>19.21</v>
      </c>
      <c r="S47" s="98">
        <v>18.46</v>
      </c>
      <c r="T47" s="98">
        <v>17.79</v>
      </c>
      <c r="U47" s="98">
        <v>17.2</v>
      </c>
      <c r="V47" s="98">
        <v>16.670000000000002</v>
      </c>
      <c r="W47" s="98">
        <v>16.190000000000001</v>
      </c>
      <c r="X47" s="98">
        <v>15.76</v>
      </c>
      <c r="Y47" s="98">
        <v>15.36</v>
      </c>
      <c r="Z47" s="98">
        <v>15.01</v>
      </c>
      <c r="AA47" s="98">
        <v>14.69</v>
      </c>
      <c r="AB47" s="98">
        <v>14.39</v>
      </c>
      <c r="AC47" s="98">
        <v>14.12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v>29.29</v>
      </c>
      <c r="L48" s="98">
        <v>27.11</v>
      </c>
      <c r="M48" s="98">
        <v>25.29</v>
      </c>
      <c r="N48" s="98">
        <v>23.77</v>
      </c>
      <c r="O48" s="98">
        <v>22.46</v>
      </c>
      <c r="P48" s="98">
        <v>21.34</v>
      </c>
      <c r="Q48" s="98">
        <v>20.36</v>
      </c>
      <c r="R48" s="98">
        <v>19.5</v>
      </c>
      <c r="S48" s="98">
        <v>18.75</v>
      </c>
      <c r="T48" s="98">
        <v>18.079999999999998</v>
      </c>
      <c r="U48" s="98">
        <v>17.48</v>
      </c>
      <c r="V48" s="98">
        <v>16.940000000000001</v>
      </c>
      <c r="W48" s="98">
        <v>16.45</v>
      </c>
      <c r="X48" s="98">
        <v>16.02</v>
      </c>
      <c r="Y48" s="98">
        <v>15.62</v>
      </c>
      <c r="Z48" s="98">
        <v>15.26</v>
      </c>
      <c r="AA48" s="98">
        <v>14.94</v>
      </c>
      <c r="AB48" s="98">
        <v>14.64</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v>29.72</v>
      </c>
      <c r="L49" s="98">
        <v>27.51</v>
      </c>
      <c r="M49" s="98">
        <v>25.68</v>
      </c>
      <c r="N49" s="98">
        <v>24.13</v>
      </c>
      <c r="O49" s="98">
        <v>22.81</v>
      </c>
      <c r="P49" s="98">
        <v>21.67</v>
      </c>
      <c r="Q49" s="98">
        <v>20.68</v>
      </c>
      <c r="R49" s="98">
        <v>19.809999999999999</v>
      </c>
      <c r="S49" s="98">
        <v>19.04</v>
      </c>
      <c r="T49" s="98">
        <v>18.36</v>
      </c>
      <c r="U49" s="98">
        <v>17.760000000000002</v>
      </c>
      <c r="V49" s="98">
        <v>17.21</v>
      </c>
      <c r="W49" s="98">
        <v>16.73</v>
      </c>
      <c r="X49" s="98">
        <v>16.29</v>
      </c>
      <c r="Y49" s="98">
        <v>15.89</v>
      </c>
      <c r="Z49" s="98">
        <v>15.53</v>
      </c>
      <c r="AA49" s="98">
        <v>15.2</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v>30.17</v>
      </c>
      <c r="L50" s="98">
        <v>27.93</v>
      </c>
      <c r="M50" s="98">
        <v>26.07</v>
      </c>
      <c r="N50" s="98">
        <v>24.5</v>
      </c>
      <c r="O50" s="98">
        <v>23.16</v>
      </c>
      <c r="P50" s="98">
        <v>22.01</v>
      </c>
      <c r="Q50" s="98">
        <v>21</v>
      </c>
      <c r="R50" s="98">
        <v>20.12</v>
      </c>
      <c r="S50" s="98">
        <v>19.350000000000001</v>
      </c>
      <c r="T50" s="98">
        <v>18.66</v>
      </c>
      <c r="U50" s="98">
        <v>18.05</v>
      </c>
      <c r="V50" s="98">
        <v>17.5</v>
      </c>
      <c r="W50" s="98">
        <v>17.010000000000002</v>
      </c>
      <c r="X50" s="98">
        <v>16.57</v>
      </c>
      <c r="Y50" s="98">
        <v>16.16</v>
      </c>
      <c r="Z50" s="98">
        <v>15.8</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v>30.62</v>
      </c>
      <c r="L51" s="98">
        <v>28.35</v>
      </c>
      <c r="M51" s="98">
        <v>26.46</v>
      </c>
      <c r="N51" s="98">
        <v>24.87</v>
      </c>
      <c r="O51" s="98">
        <v>23.52</v>
      </c>
      <c r="P51" s="98">
        <v>22.35</v>
      </c>
      <c r="Q51" s="98">
        <v>21.34</v>
      </c>
      <c r="R51" s="98">
        <v>20.45</v>
      </c>
      <c r="S51" s="98">
        <v>19.66</v>
      </c>
      <c r="T51" s="98">
        <v>18.97</v>
      </c>
      <c r="U51" s="98">
        <v>18.350000000000001</v>
      </c>
      <c r="V51" s="98">
        <v>17.8</v>
      </c>
      <c r="W51" s="98">
        <v>17.3</v>
      </c>
      <c r="X51" s="98">
        <v>16.850000000000001</v>
      </c>
      <c r="Y51" s="98">
        <v>16.45</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v>31.09</v>
      </c>
      <c r="L52" s="98">
        <v>28.78</v>
      </c>
      <c r="M52" s="98">
        <v>26.87</v>
      </c>
      <c r="N52" s="98">
        <v>25.26</v>
      </c>
      <c r="O52" s="98">
        <v>23.89</v>
      </c>
      <c r="P52" s="98">
        <v>22.71</v>
      </c>
      <c r="Q52" s="98">
        <v>21.68</v>
      </c>
      <c r="R52" s="98">
        <v>20.78</v>
      </c>
      <c r="S52" s="98">
        <v>19.989999999999998</v>
      </c>
      <c r="T52" s="98">
        <v>19.29</v>
      </c>
      <c r="U52" s="98">
        <v>18.66</v>
      </c>
      <c r="V52" s="98">
        <v>18.11</v>
      </c>
      <c r="W52" s="98">
        <v>17.61</v>
      </c>
      <c r="X52" s="98">
        <v>17.16</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v>31.56</v>
      </c>
      <c r="L53" s="98">
        <v>29.23</v>
      </c>
      <c r="M53" s="98">
        <v>27.29</v>
      </c>
      <c r="N53" s="98">
        <v>25.66</v>
      </c>
      <c r="O53" s="98">
        <v>24.27</v>
      </c>
      <c r="P53" s="98">
        <v>23.07</v>
      </c>
      <c r="Q53" s="98">
        <v>22.04</v>
      </c>
      <c r="R53" s="98">
        <v>21.13</v>
      </c>
      <c r="S53" s="98">
        <v>20.329999999999998</v>
      </c>
      <c r="T53" s="98">
        <v>19.62</v>
      </c>
      <c r="U53" s="98">
        <v>18.989999999999998</v>
      </c>
      <c r="V53" s="98">
        <v>18.43</v>
      </c>
      <c r="W53" s="98">
        <v>17.920000000000002</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v>32.049999999999997</v>
      </c>
      <c r="L54" s="98">
        <v>29.68</v>
      </c>
      <c r="M54" s="98">
        <v>27.72</v>
      </c>
      <c r="N54" s="98">
        <v>26.07</v>
      </c>
      <c r="O54" s="98">
        <v>24.66</v>
      </c>
      <c r="P54" s="98">
        <v>23.45</v>
      </c>
      <c r="Q54" s="98">
        <v>22.4</v>
      </c>
      <c r="R54" s="98">
        <v>21.48</v>
      </c>
      <c r="S54" s="98">
        <v>20.68</v>
      </c>
      <c r="T54" s="98">
        <v>19.96</v>
      </c>
      <c r="U54" s="98">
        <v>19.329999999999998</v>
      </c>
      <c r="V54" s="98">
        <v>18.760000000000002</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v>32.549999999999997</v>
      </c>
      <c r="L55" s="98">
        <v>30.15</v>
      </c>
      <c r="M55" s="98">
        <v>28.16</v>
      </c>
      <c r="N55" s="98">
        <v>26.49</v>
      </c>
      <c r="O55" s="98">
        <v>25.07</v>
      </c>
      <c r="P55" s="98">
        <v>23.84</v>
      </c>
      <c r="Q55" s="98">
        <v>22.78</v>
      </c>
      <c r="R55" s="98">
        <v>21.85</v>
      </c>
      <c r="S55" s="98">
        <v>21.04</v>
      </c>
      <c r="T55" s="98">
        <v>20.32</v>
      </c>
      <c r="U55" s="98">
        <v>19.68</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v>33.06</v>
      </c>
      <c r="L56" s="98">
        <v>30.63</v>
      </c>
      <c r="M56" s="98">
        <v>28.62</v>
      </c>
      <c r="N56" s="98">
        <v>26.93</v>
      </c>
      <c r="O56" s="98">
        <v>25.49</v>
      </c>
      <c r="P56" s="98">
        <v>24.25</v>
      </c>
      <c r="Q56" s="98">
        <v>23.18</v>
      </c>
      <c r="R56" s="98">
        <v>22.24</v>
      </c>
      <c r="S56" s="98">
        <v>21.42</v>
      </c>
      <c r="T56" s="98">
        <v>20.69</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v>33.590000000000003</v>
      </c>
      <c r="L57" s="98">
        <v>31.13</v>
      </c>
      <c r="M57" s="98">
        <v>29.09</v>
      </c>
      <c r="N57" s="98">
        <v>27.38</v>
      </c>
      <c r="O57" s="98">
        <v>25.92</v>
      </c>
      <c r="P57" s="98">
        <v>24.67</v>
      </c>
      <c r="Q57" s="98">
        <v>23.59</v>
      </c>
      <c r="R57" s="98">
        <v>22.64</v>
      </c>
      <c r="S57" s="98">
        <v>21.81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v>34.130000000000003</v>
      </c>
      <c r="L58" s="98">
        <v>31.64</v>
      </c>
      <c r="M58" s="98">
        <v>29.58</v>
      </c>
      <c r="N58" s="98">
        <v>27.84</v>
      </c>
      <c r="O58" s="98">
        <v>26.37</v>
      </c>
      <c r="P58" s="98">
        <v>25.11</v>
      </c>
      <c r="Q58" s="98">
        <v>24.01</v>
      </c>
      <c r="R58" s="98">
        <v>23.06</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v>34.69</v>
      </c>
      <c r="L59" s="98">
        <v>32.17</v>
      </c>
      <c r="M59" s="98">
        <v>30.08</v>
      </c>
      <c r="N59" s="98">
        <v>28.33</v>
      </c>
      <c r="O59" s="98">
        <v>26.84</v>
      </c>
      <c r="P59" s="98">
        <v>25.57</v>
      </c>
      <c r="Q59" s="98">
        <v>24.47</v>
      </c>
      <c r="R59" s="98">
        <v>0</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v>35.270000000000003</v>
      </c>
      <c r="L60" s="98">
        <v>32.72</v>
      </c>
      <c r="M60" s="98">
        <v>30.61</v>
      </c>
      <c r="N60" s="98">
        <v>28.84</v>
      </c>
      <c r="O60" s="98">
        <v>27.34</v>
      </c>
      <c r="P60" s="98">
        <v>26.05</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v>35.880000000000003</v>
      </c>
      <c r="L61" s="98">
        <v>33.299999999999997</v>
      </c>
      <c r="M61" s="98">
        <v>31.16</v>
      </c>
      <c r="N61" s="98">
        <v>29.37</v>
      </c>
      <c r="O61" s="98">
        <v>27.86</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v>36.51</v>
      </c>
      <c r="L62" s="98">
        <v>33.9</v>
      </c>
      <c r="M62" s="98">
        <v>31.74</v>
      </c>
      <c r="N62" s="98">
        <v>29.93</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v>37.17</v>
      </c>
      <c r="L63" s="98">
        <v>34.53</v>
      </c>
      <c r="M63" s="98">
        <v>32.35</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v>37.869999999999997</v>
      </c>
      <c r="L64" s="98">
        <v>35.200000000000003</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v>38.61</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0BgXEVNklIjOX9xCzvqUB1UN8g5e4Mq7XS7KrsmaVXHdu3zb29Y8GTPfEi/3/O/mH7Nh9gJw0vRMsgFpx9VN4A==" saltValue="g41IzHRvBZVKljQ/PgcnnQ==" spinCount="100000" sheet="1" objects="1" scenarios="1"/>
  <conditionalFormatting sqref="B17">
    <cfRule type="expression" dxfId="363" priority="19" stopIfTrue="1">
      <formula>MOD(ROW(),2)=0</formula>
    </cfRule>
    <cfRule type="expression" dxfId="362" priority="20" stopIfTrue="1">
      <formula>MOD(ROW(),2)&lt;&gt;0</formula>
    </cfRule>
  </conditionalFormatting>
  <conditionalFormatting sqref="A6:A21">
    <cfRule type="expression" dxfId="361" priority="21" stopIfTrue="1">
      <formula>MOD(ROW(),2)=0</formula>
    </cfRule>
    <cfRule type="expression" dxfId="360" priority="22" stopIfTrue="1">
      <formula>MOD(ROW(),2)&lt;&gt;0</formula>
    </cfRule>
  </conditionalFormatting>
  <conditionalFormatting sqref="B6:AW15 B16 C18:AW21">
    <cfRule type="expression" dxfId="359" priority="23" stopIfTrue="1">
      <formula>MOD(ROW(),2)=0</formula>
    </cfRule>
    <cfRule type="expression" dxfId="358" priority="24" stopIfTrue="1">
      <formula>MOD(ROW(),2)&lt;&gt;0</formula>
    </cfRule>
  </conditionalFormatting>
  <conditionalFormatting sqref="C17:AW17">
    <cfRule type="expression" dxfId="357" priority="11" stopIfTrue="1">
      <formula>MOD(ROW(),2)=0</formula>
    </cfRule>
    <cfRule type="expression" dxfId="356" priority="12" stopIfTrue="1">
      <formula>MOD(ROW(),2)&lt;&gt;0</formula>
    </cfRule>
  </conditionalFormatting>
  <conditionalFormatting sqref="C16:AW16">
    <cfRule type="expression" dxfId="355" priority="13" stopIfTrue="1">
      <formula>MOD(ROW(),2)=0</formula>
    </cfRule>
    <cfRule type="expression" dxfId="354" priority="14" stopIfTrue="1">
      <formula>MOD(ROW(),2)&lt;&gt;0</formula>
    </cfRule>
  </conditionalFormatting>
  <conditionalFormatting sqref="A26:A74">
    <cfRule type="expression" dxfId="353" priority="7" stopIfTrue="1">
      <formula>MOD(ROW(),2)=0</formula>
    </cfRule>
    <cfRule type="expression" dxfId="352" priority="8" stopIfTrue="1">
      <formula>MOD(ROW(),2)&lt;&gt;0</formula>
    </cfRule>
  </conditionalFormatting>
  <conditionalFormatting sqref="B26:AW74">
    <cfRule type="expression" dxfId="351" priority="9" stopIfTrue="1">
      <formula>MOD(ROW(),2)=0</formula>
    </cfRule>
    <cfRule type="expression" dxfId="350" priority="10" stopIfTrue="1">
      <formula>MOD(ROW(),2)&lt;&gt;0</formula>
    </cfRule>
  </conditionalFormatting>
  <conditionalFormatting sqref="B18 B20:B21">
    <cfRule type="expression" dxfId="349" priority="5" stopIfTrue="1">
      <formula>MOD(ROW(),2)=0</formula>
    </cfRule>
    <cfRule type="expression" dxfId="348" priority="6" stopIfTrue="1">
      <formula>MOD(ROW(),2)&lt;&gt;0</formula>
    </cfRule>
  </conditionalFormatting>
  <conditionalFormatting sqref="B19">
    <cfRule type="expression" dxfId="347" priority="1" stopIfTrue="1">
      <formula>MOD(ROW(),2)=0</formula>
    </cfRule>
    <cfRule type="expression" dxfId="346" priority="2" stopIfTrue="1">
      <formula>MOD(ROW(),2)&lt;&gt;0</formula>
    </cfRule>
  </conditionalFormatting>
  <hyperlinks>
    <hyperlink ref="B24" location="Assumptions!A1" display="Assumptions" xr:uid="{32579BE9-BAEF-4030-99AC-9C3A37BEF874}"/>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2"/>
  <dimension ref="A1:AW74"/>
  <sheetViews>
    <sheetView showGridLines="0" topLeftCell="T1"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604</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555</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546</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706</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547</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439</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row>
    <row r="18" spans="1:49"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6.4"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v>23.4</v>
      </c>
      <c r="L27" s="98">
        <v>21.64</v>
      </c>
      <c r="M27" s="98">
        <v>20.18</v>
      </c>
      <c r="N27" s="98">
        <v>18.940000000000001</v>
      </c>
      <c r="O27" s="98">
        <v>17.89</v>
      </c>
      <c r="P27" s="98">
        <v>16.98</v>
      </c>
      <c r="Q27" s="98">
        <v>16.190000000000001</v>
      </c>
      <c r="R27" s="98">
        <v>15.49</v>
      </c>
      <c r="S27" s="98">
        <v>14.87</v>
      </c>
      <c r="T27" s="98">
        <v>14.32</v>
      </c>
      <c r="U27" s="98">
        <v>13.83</v>
      </c>
      <c r="V27" s="98">
        <v>13.38</v>
      </c>
      <c r="W27" s="98">
        <v>12.98</v>
      </c>
      <c r="X27" s="98">
        <v>12.62</v>
      </c>
      <c r="Y27" s="98">
        <v>12.28</v>
      </c>
      <c r="Z27" s="98">
        <v>11.98</v>
      </c>
      <c r="AA27" s="98">
        <v>11.7</v>
      </c>
      <c r="AB27" s="98">
        <v>11.44</v>
      </c>
      <c r="AC27" s="98">
        <v>11.21</v>
      </c>
      <c r="AD27" s="98">
        <v>10.99</v>
      </c>
      <c r="AE27" s="98">
        <v>10.78</v>
      </c>
      <c r="AF27" s="98">
        <v>10.59</v>
      </c>
      <c r="AG27" s="98">
        <v>10.42</v>
      </c>
      <c r="AH27" s="98">
        <v>10.26</v>
      </c>
      <c r="AI27" s="98">
        <v>10.1</v>
      </c>
      <c r="AJ27" s="98">
        <v>9.9600000000000009</v>
      </c>
      <c r="AK27" s="98">
        <v>9.83</v>
      </c>
      <c r="AL27" s="98">
        <v>9.6999999999999993</v>
      </c>
      <c r="AM27" s="98">
        <v>9.59</v>
      </c>
      <c r="AN27" s="98">
        <v>9.48</v>
      </c>
      <c r="AO27" s="98">
        <v>9.3699999999999992</v>
      </c>
      <c r="AP27" s="98">
        <v>9.2799999999999994</v>
      </c>
      <c r="AQ27" s="98">
        <v>9.19</v>
      </c>
      <c r="AR27" s="98">
        <v>9.1</v>
      </c>
      <c r="AS27" s="98">
        <v>9.02</v>
      </c>
      <c r="AT27" s="98">
        <v>8.9499999999999993</v>
      </c>
      <c r="AU27" s="98">
        <v>8.8800000000000008</v>
      </c>
      <c r="AV27" s="98">
        <v>8.81</v>
      </c>
      <c r="AW27" s="98">
        <v>8.75</v>
      </c>
    </row>
    <row r="28" spans="1:49" x14ac:dyDescent="0.25">
      <c r="A28" s="97">
        <v>17</v>
      </c>
      <c r="B28" s="98"/>
      <c r="C28" s="98"/>
      <c r="D28" s="98"/>
      <c r="E28" s="98"/>
      <c r="F28" s="98"/>
      <c r="G28" s="98"/>
      <c r="H28" s="98"/>
      <c r="I28" s="98"/>
      <c r="J28" s="98"/>
      <c r="K28" s="98">
        <v>23.74</v>
      </c>
      <c r="L28" s="98">
        <v>21.96</v>
      </c>
      <c r="M28" s="98">
        <v>20.48</v>
      </c>
      <c r="N28" s="98">
        <v>19.23</v>
      </c>
      <c r="O28" s="98">
        <v>18.16</v>
      </c>
      <c r="P28" s="98">
        <v>17.23</v>
      </c>
      <c r="Q28" s="98">
        <v>16.43</v>
      </c>
      <c r="R28" s="98">
        <v>15.72</v>
      </c>
      <c r="S28" s="98">
        <v>15.09</v>
      </c>
      <c r="T28" s="98">
        <v>14.53</v>
      </c>
      <c r="U28" s="98">
        <v>14.03</v>
      </c>
      <c r="V28" s="98">
        <v>13.58</v>
      </c>
      <c r="W28" s="98">
        <v>13.17</v>
      </c>
      <c r="X28" s="98">
        <v>12.8</v>
      </c>
      <c r="Y28" s="98">
        <v>12.47</v>
      </c>
      <c r="Z28" s="98">
        <v>12.16</v>
      </c>
      <c r="AA28" s="98">
        <v>11.87</v>
      </c>
      <c r="AB28" s="98">
        <v>11.61</v>
      </c>
      <c r="AC28" s="98">
        <v>11.37</v>
      </c>
      <c r="AD28" s="98">
        <v>11.15</v>
      </c>
      <c r="AE28" s="98">
        <v>10.95</v>
      </c>
      <c r="AF28" s="98">
        <v>10.75</v>
      </c>
      <c r="AG28" s="98">
        <v>10.58</v>
      </c>
      <c r="AH28" s="98">
        <v>10.41</v>
      </c>
      <c r="AI28" s="98">
        <v>10.26</v>
      </c>
      <c r="AJ28" s="98">
        <v>10.11</v>
      </c>
      <c r="AK28" s="98">
        <v>9.98</v>
      </c>
      <c r="AL28" s="98">
        <v>9.85</v>
      </c>
      <c r="AM28" s="98">
        <v>9.73</v>
      </c>
      <c r="AN28" s="98">
        <v>9.6199999999999992</v>
      </c>
      <c r="AO28" s="98">
        <v>9.52</v>
      </c>
      <c r="AP28" s="98">
        <v>9.42</v>
      </c>
      <c r="AQ28" s="98">
        <v>9.33</v>
      </c>
      <c r="AR28" s="98">
        <v>9.24</v>
      </c>
      <c r="AS28" s="98">
        <v>9.16</v>
      </c>
      <c r="AT28" s="98">
        <v>9.09</v>
      </c>
      <c r="AU28" s="98">
        <v>9.02</v>
      </c>
      <c r="AV28" s="98">
        <v>8.9499999999999993</v>
      </c>
      <c r="AW28" s="98"/>
    </row>
    <row r="29" spans="1:49" x14ac:dyDescent="0.25">
      <c r="A29" s="97">
        <v>18</v>
      </c>
      <c r="B29" s="98"/>
      <c r="C29" s="98"/>
      <c r="D29" s="98"/>
      <c r="E29" s="98"/>
      <c r="F29" s="98"/>
      <c r="G29" s="98"/>
      <c r="H29" s="98"/>
      <c r="I29" s="98"/>
      <c r="J29" s="98"/>
      <c r="K29" s="98">
        <v>24.1</v>
      </c>
      <c r="L29" s="98">
        <v>22.29</v>
      </c>
      <c r="M29" s="98">
        <v>20.78</v>
      </c>
      <c r="N29" s="98">
        <v>19.510000000000002</v>
      </c>
      <c r="O29" s="98">
        <v>18.43</v>
      </c>
      <c r="P29" s="98">
        <v>17.489999999999998</v>
      </c>
      <c r="Q29" s="98">
        <v>16.670000000000002</v>
      </c>
      <c r="R29" s="98">
        <v>15.95</v>
      </c>
      <c r="S29" s="98">
        <v>15.32</v>
      </c>
      <c r="T29" s="98">
        <v>14.75</v>
      </c>
      <c r="U29" s="98">
        <v>14.24</v>
      </c>
      <c r="V29" s="98">
        <v>13.79</v>
      </c>
      <c r="W29" s="98">
        <v>13.37</v>
      </c>
      <c r="X29" s="98">
        <v>13</v>
      </c>
      <c r="Y29" s="98">
        <v>12.65</v>
      </c>
      <c r="Z29" s="98">
        <v>12.34</v>
      </c>
      <c r="AA29" s="98">
        <v>12.05</v>
      </c>
      <c r="AB29" s="98">
        <v>11.79</v>
      </c>
      <c r="AC29" s="98">
        <v>11.55</v>
      </c>
      <c r="AD29" s="98">
        <v>11.32</v>
      </c>
      <c r="AE29" s="98">
        <v>11.11</v>
      </c>
      <c r="AF29" s="98">
        <v>10.92</v>
      </c>
      <c r="AG29" s="98">
        <v>10.74</v>
      </c>
      <c r="AH29" s="98">
        <v>10.57</v>
      </c>
      <c r="AI29" s="98">
        <v>10.41</v>
      </c>
      <c r="AJ29" s="98">
        <v>10.27</v>
      </c>
      <c r="AK29" s="98">
        <v>10.130000000000001</v>
      </c>
      <c r="AL29" s="98">
        <v>10</v>
      </c>
      <c r="AM29" s="98">
        <v>9.8800000000000008</v>
      </c>
      <c r="AN29" s="98">
        <v>9.77</v>
      </c>
      <c r="AO29" s="98">
        <v>9.67</v>
      </c>
      <c r="AP29" s="98">
        <v>9.57</v>
      </c>
      <c r="AQ29" s="98">
        <v>9.4700000000000006</v>
      </c>
      <c r="AR29" s="98">
        <v>9.39</v>
      </c>
      <c r="AS29" s="98">
        <v>9.31</v>
      </c>
      <c r="AT29" s="98">
        <v>9.23</v>
      </c>
      <c r="AU29" s="98">
        <v>9.16</v>
      </c>
      <c r="AV29" s="98"/>
      <c r="AW29" s="98"/>
    </row>
    <row r="30" spans="1:49" x14ac:dyDescent="0.25">
      <c r="A30" s="97">
        <v>19</v>
      </c>
      <c r="B30" s="98"/>
      <c r="C30" s="98"/>
      <c r="D30" s="98"/>
      <c r="E30" s="98"/>
      <c r="F30" s="98"/>
      <c r="G30" s="98"/>
      <c r="H30" s="98"/>
      <c r="I30" s="98"/>
      <c r="J30" s="98"/>
      <c r="K30" s="98">
        <v>24.45</v>
      </c>
      <c r="L30" s="98">
        <v>22.62</v>
      </c>
      <c r="M30" s="98">
        <v>21.09</v>
      </c>
      <c r="N30" s="98">
        <v>19.8</v>
      </c>
      <c r="O30" s="98">
        <v>18.7</v>
      </c>
      <c r="P30" s="98">
        <v>17.75</v>
      </c>
      <c r="Q30" s="98">
        <v>16.920000000000002</v>
      </c>
      <c r="R30" s="98">
        <v>16.190000000000001</v>
      </c>
      <c r="S30" s="98">
        <v>15.55</v>
      </c>
      <c r="T30" s="98">
        <v>14.97</v>
      </c>
      <c r="U30" s="98">
        <v>14.46</v>
      </c>
      <c r="V30" s="98">
        <v>13.99</v>
      </c>
      <c r="W30" s="98">
        <v>13.57</v>
      </c>
      <c r="X30" s="98">
        <v>13.19</v>
      </c>
      <c r="Y30" s="98">
        <v>12.84</v>
      </c>
      <c r="Z30" s="98">
        <v>12.53</v>
      </c>
      <c r="AA30" s="98">
        <v>12.23</v>
      </c>
      <c r="AB30" s="98">
        <v>11.97</v>
      </c>
      <c r="AC30" s="98">
        <v>11.72</v>
      </c>
      <c r="AD30" s="98">
        <v>11.49</v>
      </c>
      <c r="AE30" s="98">
        <v>11.28</v>
      </c>
      <c r="AF30" s="98">
        <v>11.08</v>
      </c>
      <c r="AG30" s="98">
        <v>10.9</v>
      </c>
      <c r="AH30" s="98">
        <v>10.73</v>
      </c>
      <c r="AI30" s="98">
        <v>10.57</v>
      </c>
      <c r="AJ30" s="98">
        <v>10.42</v>
      </c>
      <c r="AK30" s="98">
        <v>10.29</v>
      </c>
      <c r="AL30" s="98">
        <v>10.16</v>
      </c>
      <c r="AM30" s="98">
        <v>10.039999999999999</v>
      </c>
      <c r="AN30" s="98">
        <v>9.92</v>
      </c>
      <c r="AO30" s="98">
        <v>9.82</v>
      </c>
      <c r="AP30" s="98">
        <v>9.7200000000000006</v>
      </c>
      <c r="AQ30" s="98">
        <v>9.6199999999999992</v>
      </c>
      <c r="AR30" s="98">
        <v>9.5399999999999991</v>
      </c>
      <c r="AS30" s="98">
        <v>9.4499999999999993</v>
      </c>
      <c r="AT30" s="98">
        <v>9.3800000000000008</v>
      </c>
      <c r="AU30" s="98"/>
      <c r="AV30" s="98"/>
      <c r="AW30" s="98"/>
    </row>
    <row r="31" spans="1:49" x14ac:dyDescent="0.25">
      <c r="A31" s="97">
        <v>20</v>
      </c>
      <c r="B31" s="98"/>
      <c r="C31" s="98"/>
      <c r="D31" s="98"/>
      <c r="E31" s="98"/>
      <c r="F31" s="98"/>
      <c r="G31" s="98"/>
      <c r="H31" s="98"/>
      <c r="I31" s="98"/>
      <c r="J31" s="98"/>
      <c r="K31" s="98">
        <v>24.82</v>
      </c>
      <c r="L31" s="98">
        <v>22.95</v>
      </c>
      <c r="M31" s="98">
        <v>21.4</v>
      </c>
      <c r="N31" s="98">
        <v>20.100000000000001</v>
      </c>
      <c r="O31" s="98">
        <v>18.98</v>
      </c>
      <c r="P31" s="98">
        <v>18.010000000000002</v>
      </c>
      <c r="Q31" s="98">
        <v>17.170000000000002</v>
      </c>
      <c r="R31" s="98">
        <v>16.43</v>
      </c>
      <c r="S31" s="98">
        <v>15.78</v>
      </c>
      <c r="T31" s="98">
        <v>15.19</v>
      </c>
      <c r="U31" s="98">
        <v>14.67</v>
      </c>
      <c r="V31" s="98">
        <v>14.2</v>
      </c>
      <c r="W31" s="98">
        <v>13.77</v>
      </c>
      <c r="X31" s="98">
        <v>13.39</v>
      </c>
      <c r="Y31" s="98">
        <v>13.04</v>
      </c>
      <c r="Z31" s="98">
        <v>12.71</v>
      </c>
      <c r="AA31" s="98">
        <v>12.42</v>
      </c>
      <c r="AB31" s="98">
        <v>12.15</v>
      </c>
      <c r="AC31" s="98">
        <v>11.9</v>
      </c>
      <c r="AD31" s="98">
        <v>11.66</v>
      </c>
      <c r="AE31" s="98">
        <v>11.45</v>
      </c>
      <c r="AF31" s="98">
        <v>11.25</v>
      </c>
      <c r="AG31" s="98">
        <v>11.07</v>
      </c>
      <c r="AH31" s="98">
        <v>10.89</v>
      </c>
      <c r="AI31" s="98">
        <v>10.73</v>
      </c>
      <c r="AJ31" s="98">
        <v>10.58</v>
      </c>
      <c r="AK31" s="98">
        <v>10.44</v>
      </c>
      <c r="AL31" s="98">
        <v>10.31</v>
      </c>
      <c r="AM31" s="98">
        <v>10.19</v>
      </c>
      <c r="AN31" s="98">
        <v>10.08</v>
      </c>
      <c r="AO31" s="98">
        <v>9.9700000000000006</v>
      </c>
      <c r="AP31" s="98">
        <v>9.8699999999999992</v>
      </c>
      <c r="AQ31" s="98">
        <v>9.7799999999999994</v>
      </c>
      <c r="AR31" s="98">
        <v>9.69</v>
      </c>
      <c r="AS31" s="98">
        <v>9.61</v>
      </c>
      <c r="AT31" s="98"/>
      <c r="AU31" s="98"/>
      <c r="AV31" s="98"/>
      <c r="AW31" s="98"/>
    </row>
    <row r="32" spans="1:49" x14ac:dyDescent="0.25">
      <c r="A32" s="97">
        <v>21</v>
      </c>
      <c r="B32" s="98"/>
      <c r="C32" s="98"/>
      <c r="D32" s="98"/>
      <c r="E32" s="98"/>
      <c r="F32" s="98"/>
      <c r="G32" s="98"/>
      <c r="H32" s="98"/>
      <c r="I32" s="98"/>
      <c r="J32" s="98"/>
      <c r="K32" s="98">
        <v>25.19</v>
      </c>
      <c r="L32" s="98">
        <v>23.29</v>
      </c>
      <c r="M32" s="98">
        <v>21.72</v>
      </c>
      <c r="N32" s="98">
        <v>20.39</v>
      </c>
      <c r="O32" s="98">
        <v>19.260000000000002</v>
      </c>
      <c r="P32" s="98">
        <v>18.28</v>
      </c>
      <c r="Q32" s="98">
        <v>17.43</v>
      </c>
      <c r="R32" s="98">
        <v>16.68</v>
      </c>
      <c r="S32" s="98">
        <v>16.010000000000002</v>
      </c>
      <c r="T32" s="98">
        <v>15.42</v>
      </c>
      <c r="U32" s="98">
        <v>14.89</v>
      </c>
      <c r="V32" s="98">
        <v>14.41</v>
      </c>
      <c r="W32" s="98">
        <v>13.98</v>
      </c>
      <c r="X32" s="98">
        <v>13.59</v>
      </c>
      <c r="Y32" s="98">
        <v>13.23</v>
      </c>
      <c r="Z32" s="98">
        <v>12.9</v>
      </c>
      <c r="AA32" s="98">
        <v>12.61</v>
      </c>
      <c r="AB32" s="98">
        <v>12.33</v>
      </c>
      <c r="AC32" s="98">
        <v>12.08</v>
      </c>
      <c r="AD32" s="98">
        <v>11.84</v>
      </c>
      <c r="AE32" s="98">
        <v>11.62</v>
      </c>
      <c r="AF32" s="98">
        <v>11.42</v>
      </c>
      <c r="AG32" s="98">
        <v>11.23</v>
      </c>
      <c r="AH32" s="98">
        <v>11.06</v>
      </c>
      <c r="AI32" s="98">
        <v>10.9</v>
      </c>
      <c r="AJ32" s="98">
        <v>10.75</v>
      </c>
      <c r="AK32" s="98">
        <v>10.6</v>
      </c>
      <c r="AL32" s="98">
        <v>10.47</v>
      </c>
      <c r="AM32" s="98">
        <v>10.35</v>
      </c>
      <c r="AN32" s="98">
        <v>10.23</v>
      </c>
      <c r="AO32" s="98">
        <v>10.130000000000001</v>
      </c>
      <c r="AP32" s="98">
        <v>10.029999999999999</v>
      </c>
      <c r="AQ32" s="98">
        <v>9.93</v>
      </c>
      <c r="AR32" s="98">
        <v>9.84</v>
      </c>
      <c r="AS32" s="98"/>
      <c r="AT32" s="98"/>
      <c r="AU32" s="98"/>
      <c r="AV32" s="98"/>
      <c r="AW32" s="98"/>
    </row>
    <row r="33" spans="1:49" x14ac:dyDescent="0.25">
      <c r="A33" s="97">
        <v>22</v>
      </c>
      <c r="B33" s="98"/>
      <c r="C33" s="98"/>
      <c r="D33" s="98"/>
      <c r="E33" s="98"/>
      <c r="F33" s="98"/>
      <c r="G33" s="98"/>
      <c r="H33" s="98"/>
      <c r="I33" s="98"/>
      <c r="J33" s="98"/>
      <c r="K33" s="98">
        <v>25.56</v>
      </c>
      <c r="L33" s="98">
        <v>23.64</v>
      </c>
      <c r="M33" s="98">
        <v>22.04</v>
      </c>
      <c r="N33" s="98">
        <v>20.7</v>
      </c>
      <c r="O33" s="98">
        <v>19.55</v>
      </c>
      <c r="P33" s="98">
        <v>18.55</v>
      </c>
      <c r="Q33" s="98">
        <v>17.690000000000001</v>
      </c>
      <c r="R33" s="98">
        <v>16.93</v>
      </c>
      <c r="S33" s="98">
        <v>16.25</v>
      </c>
      <c r="T33" s="98">
        <v>15.65</v>
      </c>
      <c r="U33" s="98">
        <v>15.11</v>
      </c>
      <c r="V33" s="98">
        <v>14.63</v>
      </c>
      <c r="W33" s="98">
        <v>14.19</v>
      </c>
      <c r="X33" s="98">
        <v>13.79</v>
      </c>
      <c r="Y33" s="98">
        <v>13.43</v>
      </c>
      <c r="Z33" s="98">
        <v>13.1</v>
      </c>
      <c r="AA33" s="98">
        <v>12.8</v>
      </c>
      <c r="AB33" s="98">
        <v>12.52</v>
      </c>
      <c r="AC33" s="98">
        <v>12.26</v>
      </c>
      <c r="AD33" s="98">
        <v>12.02</v>
      </c>
      <c r="AE33" s="98">
        <v>11.8</v>
      </c>
      <c r="AF33" s="98">
        <v>11.6</v>
      </c>
      <c r="AG33" s="98">
        <v>11.41</v>
      </c>
      <c r="AH33" s="98">
        <v>11.23</v>
      </c>
      <c r="AI33" s="98">
        <v>11.07</v>
      </c>
      <c r="AJ33" s="98">
        <v>10.91</v>
      </c>
      <c r="AK33" s="98">
        <v>10.77</v>
      </c>
      <c r="AL33" s="98">
        <v>10.64</v>
      </c>
      <c r="AM33" s="98">
        <v>10.51</v>
      </c>
      <c r="AN33" s="98">
        <v>10.4</v>
      </c>
      <c r="AO33" s="98">
        <v>10.29</v>
      </c>
      <c r="AP33" s="98">
        <v>10.19</v>
      </c>
      <c r="AQ33" s="98">
        <v>10.09</v>
      </c>
      <c r="AR33" s="98"/>
      <c r="AS33" s="98"/>
      <c r="AT33" s="98"/>
      <c r="AU33" s="98"/>
      <c r="AV33" s="98"/>
      <c r="AW33" s="98"/>
    </row>
    <row r="34" spans="1:49" x14ac:dyDescent="0.25">
      <c r="A34" s="97">
        <v>23</v>
      </c>
      <c r="B34" s="98"/>
      <c r="C34" s="98"/>
      <c r="D34" s="98"/>
      <c r="E34" s="98"/>
      <c r="F34" s="98"/>
      <c r="G34" s="98"/>
      <c r="H34" s="98"/>
      <c r="I34" s="98"/>
      <c r="J34" s="98"/>
      <c r="K34" s="98">
        <v>25.94</v>
      </c>
      <c r="L34" s="98">
        <v>23.99</v>
      </c>
      <c r="M34" s="98">
        <v>22.37</v>
      </c>
      <c r="N34" s="98">
        <v>21.01</v>
      </c>
      <c r="O34" s="98">
        <v>19.84</v>
      </c>
      <c r="P34" s="98">
        <v>18.829999999999998</v>
      </c>
      <c r="Q34" s="98">
        <v>17.95</v>
      </c>
      <c r="R34" s="98">
        <v>17.18</v>
      </c>
      <c r="S34" s="98">
        <v>16.489999999999998</v>
      </c>
      <c r="T34" s="98">
        <v>15.89</v>
      </c>
      <c r="U34" s="98">
        <v>15.34</v>
      </c>
      <c r="V34" s="98">
        <v>14.85</v>
      </c>
      <c r="W34" s="98">
        <v>14.4</v>
      </c>
      <c r="X34" s="98">
        <v>14</v>
      </c>
      <c r="Y34" s="98">
        <v>13.63</v>
      </c>
      <c r="Z34" s="98">
        <v>13.3</v>
      </c>
      <c r="AA34" s="98">
        <v>12.99</v>
      </c>
      <c r="AB34" s="98">
        <v>12.71</v>
      </c>
      <c r="AC34" s="98">
        <v>12.44</v>
      </c>
      <c r="AD34" s="98">
        <v>12.2</v>
      </c>
      <c r="AE34" s="98">
        <v>11.98</v>
      </c>
      <c r="AF34" s="98">
        <v>11.77</v>
      </c>
      <c r="AG34" s="98">
        <v>11.58</v>
      </c>
      <c r="AH34" s="98">
        <v>11.4</v>
      </c>
      <c r="AI34" s="98">
        <v>11.24</v>
      </c>
      <c r="AJ34" s="98">
        <v>11.08</v>
      </c>
      <c r="AK34" s="98">
        <v>10.94</v>
      </c>
      <c r="AL34" s="98">
        <v>10.8</v>
      </c>
      <c r="AM34" s="98">
        <v>10.68</v>
      </c>
      <c r="AN34" s="98">
        <v>10.56</v>
      </c>
      <c r="AO34" s="98">
        <v>10.45</v>
      </c>
      <c r="AP34" s="98">
        <v>10.35</v>
      </c>
      <c r="AQ34" s="98"/>
      <c r="AR34" s="98"/>
      <c r="AS34" s="98"/>
      <c r="AT34" s="98"/>
      <c r="AU34" s="98"/>
      <c r="AV34" s="98"/>
      <c r="AW34" s="98"/>
    </row>
    <row r="35" spans="1:49" x14ac:dyDescent="0.25">
      <c r="A35" s="97">
        <v>24</v>
      </c>
      <c r="B35" s="98"/>
      <c r="C35" s="98"/>
      <c r="D35" s="98"/>
      <c r="E35" s="98"/>
      <c r="F35" s="98"/>
      <c r="G35" s="98"/>
      <c r="H35" s="98"/>
      <c r="I35" s="98"/>
      <c r="J35" s="98"/>
      <c r="K35" s="98">
        <v>26.32</v>
      </c>
      <c r="L35" s="98">
        <v>24.35</v>
      </c>
      <c r="M35" s="98">
        <v>22.7</v>
      </c>
      <c r="N35" s="98">
        <v>21.32</v>
      </c>
      <c r="O35" s="98">
        <v>20.13</v>
      </c>
      <c r="P35" s="98">
        <v>19.11</v>
      </c>
      <c r="Q35" s="98">
        <v>18.22</v>
      </c>
      <c r="R35" s="98">
        <v>17.43</v>
      </c>
      <c r="S35" s="98">
        <v>16.739999999999998</v>
      </c>
      <c r="T35" s="98">
        <v>16.12</v>
      </c>
      <c r="U35" s="98">
        <v>15.57</v>
      </c>
      <c r="V35" s="98">
        <v>15.07</v>
      </c>
      <c r="W35" s="98">
        <v>14.62</v>
      </c>
      <c r="X35" s="98">
        <v>14.21</v>
      </c>
      <c r="Y35" s="98">
        <v>13.84</v>
      </c>
      <c r="Z35" s="98">
        <v>13.5</v>
      </c>
      <c r="AA35" s="98">
        <v>13.19</v>
      </c>
      <c r="AB35" s="98">
        <v>12.9</v>
      </c>
      <c r="AC35" s="98">
        <v>12.63</v>
      </c>
      <c r="AD35" s="98">
        <v>12.39</v>
      </c>
      <c r="AE35" s="98">
        <v>12.16</v>
      </c>
      <c r="AF35" s="98">
        <v>11.95</v>
      </c>
      <c r="AG35" s="98">
        <v>11.76</v>
      </c>
      <c r="AH35" s="98">
        <v>11.58</v>
      </c>
      <c r="AI35" s="98">
        <v>11.41</v>
      </c>
      <c r="AJ35" s="98">
        <v>11.26</v>
      </c>
      <c r="AK35" s="98">
        <v>11.11</v>
      </c>
      <c r="AL35" s="98">
        <v>10.97</v>
      </c>
      <c r="AM35" s="98">
        <v>10.85</v>
      </c>
      <c r="AN35" s="98">
        <v>10.73</v>
      </c>
      <c r="AO35" s="98">
        <v>10.62</v>
      </c>
      <c r="AP35" s="98"/>
      <c r="AQ35" s="98"/>
      <c r="AR35" s="98"/>
      <c r="AS35" s="98"/>
      <c r="AT35" s="98"/>
      <c r="AU35" s="98"/>
      <c r="AV35" s="98"/>
      <c r="AW35" s="98"/>
    </row>
    <row r="36" spans="1:49" x14ac:dyDescent="0.25">
      <c r="A36" s="97">
        <v>25</v>
      </c>
      <c r="B36" s="98"/>
      <c r="C36" s="98"/>
      <c r="D36" s="98"/>
      <c r="E36" s="98"/>
      <c r="F36" s="98"/>
      <c r="G36" s="98"/>
      <c r="H36" s="98"/>
      <c r="I36" s="98"/>
      <c r="J36" s="98"/>
      <c r="K36" s="98">
        <v>26.71</v>
      </c>
      <c r="L36" s="98">
        <v>24.71</v>
      </c>
      <c r="M36" s="98">
        <v>23.04</v>
      </c>
      <c r="N36" s="98">
        <v>21.63</v>
      </c>
      <c r="O36" s="98">
        <v>20.43</v>
      </c>
      <c r="P36" s="98">
        <v>19.399999999999999</v>
      </c>
      <c r="Q36" s="98">
        <v>18.489999999999998</v>
      </c>
      <c r="R36" s="98">
        <v>17.7</v>
      </c>
      <c r="S36" s="98">
        <v>16.989999999999998</v>
      </c>
      <c r="T36" s="98">
        <v>16.36</v>
      </c>
      <c r="U36" s="98">
        <v>15.8</v>
      </c>
      <c r="V36" s="98">
        <v>15.3</v>
      </c>
      <c r="W36" s="98">
        <v>14.84</v>
      </c>
      <c r="X36" s="98">
        <v>14.43</v>
      </c>
      <c r="Y36" s="98">
        <v>14.05</v>
      </c>
      <c r="Z36" s="98">
        <v>13.7</v>
      </c>
      <c r="AA36" s="98">
        <v>13.39</v>
      </c>
      <c r="AB36" s="98">
        <v>13.1</v>
      </c>
      <c r="AC36" s="98">
        <v>12.83</v>
      </c>
      <c r="AD36" s="98">
        <v>12.58</v>
      </c>
      <c r="AE36" s="98">
        <v>12.35</v>
      </c>
      <c r="AF36" s="98">
        <v>12.14</v>
      </c>
      <c r="AG36" s="98">
        <v>11.94</v>
      </c>
      <c r="AH36" s="98">
        <v>11.76</v>
      </c>
      <c r="AI36" s="98">
        <v>11.59</v>
      </c>
      <c r="AJ36" s="98">
        <v>11.43</v>
      </c>
      <c r="AK36" s="98">
        <v>11.29</v>
      </c>
      <c r="AL36" s="98">
        <v>11.15</v>
      </c>
      <c r="AM36" s="98">
        <v>11.02</v>
      </c>
      <c r="AN36" s="98">
        <v>10.9</v>
      </c>
      <c r="AO36" s="98"/>
      <c r="AP36" s="98"/>
      <c r="AQ36" s="98"/>
      <c r="AR36" s="98"/>
      <c r="AS36" s="98"/>
      <c r="AT36" s="98"/>
      <c r="AU36" s="98"/>
      <c r="AV36" s="98"/>
      <c r="AW36" s="98"/>
    </row>
    <row r="37" spans="1:49" x14ac:dyDescent="0.25">
      <c r="A37" s="97">
        <v>26</v>
      </c>
      <c r="B37" s="98"/>
      <c r="C37" s="98"/>
      <c r="D37" s="98"/>
      <c r="E37" s="98"/>
      <c r="F37" s="98"/>
      <c r="G37" s="98"/>
      <c r="H37" s="98"/>
      <c r="I37" s="98"/>
      <c r="J37" s="98"/>
      <c r="K37" s="98">
        <v>27.11</v>
      </c>
      <c r="L37" s="98">
        <v>25.07</v>
      </c>
      <c r="M37" s="98">
        <v>23.38</v>
      </c>
      <c r="N37" s="98">
        <v>21.96</v>
      </c>
      <c r="O37" s="98">
        <v>20.74</v>
      </c>
      <c r="P37" s="98">
        <v>19.68</v>
      </c>
      <c r="Q37" s="98">
        <v>18.77</v>
      </c>
      <c r="R37" s="98">
        <v>17.96</v>
      </c>
      <c r="S37" s="98">
        <v>17.25</v>
      </c>
      <c r="T37" s="98">
        <v>16.61</v>
      </c>
      <c r="U37" s="98">
        <v>16.04</v>
      </c>
      <c r="V37" s="98">
        <v>15.53</v>
      </c>
      <c r="W37" s="98">
        <v>15.06</v>
      </c>
      <c r="X37" s="98">
        <v>14.64</v>
      </c>
      <c r="Y37" s="98">
        <v>14.26</v>
      </c>
      <c r="Z37" s="98">
        <v>13.91</v>
      </c>
      <c r="AA37" s="98">
        <v>13.59</v>
      </c>
      <c r="AB37" s="98">
        <v>13.3</v>
      </c>
      <c r="AC37" s="98">
        <v>13.02</v>
      </c>
      <c r="AD37" s="98">
        <v>12.77</v>
      </c>
      <c r="AE37" s="98">
        <v>12.54</v>
      </c>
      <c r="AF37" s="98">
        <v>12.33</v>
      </c>
      <c r="AG37" s="98">
        <v>12.13</v>
      </c>
      <c r="AH37" s="98">
        <v>11.95</v>
      </c>
      <c r="AI37" s="98">
        <v>11.77</v>
      </c>
      <c r="AJ37" s="98">
        <v>11.62</v>
      </c>
      <c r="AK37" s="98">
        <v>11.47</v>
      </c>
      <c r="AL37" s="98">
        <v>11.33</v>
      </c>
      <c r="AM37" s="98">
        <v>11.2</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v>27.51</v>
      </c>
      <c r="L38" s="98">
        <v>25.45</v>
      </c>
      <c r="M38" s="98">
        <v>23.73</v>
      </c>
      <c r="N38" s="98">
        <v>22.28</v>
      </c>
      <c r="O38" s="98">
        <v>21.05</v>
      </c>
      <c r="P38" s="98">
        <v>19.98</v>
      </c>
      <c r="Q38" s="98">
        <v>19.05</v>
      </c>
      <c r="R38" s="98">
        <v>18.23</v>
      </c>
      <c r="S38" s="98">
        <v>17.5</v>
      </c>
      <c r="T38" s="98">
        <v>16.86</v>
      </c>
      <c r="U38" s="98">
        <v>16.28</v>
      </c>
      <c r="V38" s="98">
        <v>15.76</v>
      </c>
      <c r="W38" s="98">
        <v>15.29</v>
      </c>
      <c r="X38" s="98">
        <v>14.87</v>
      </c>
      <c r="Y38" s="98">
        <v>14.48</v>
      </c>
      <c r="Z38" s="98">
        <v>14.12</v>
      </c>
      <c r="AA38" s="98">
        <v>13.8</v>
      </c>
      <c r="AB38" s="98">
        <v>13.5</v>
      </c>
      <c r="AC38" s="98">
        <v>13.22</v>
      </c>
      <c r="AD38" s="98">
        <v>12.97</v>
      </c>
      <c r="AE38" s="98">
        <v>12.74</v>
      </c>
      <c r="AF38" s="98">
        <v>12.52</v>
      </c>
      <c r="AG38" s="98">
        <v>12.32</v>
      </c>
      <c r="AH38" s="98">
        <v>12.13</v>
      </c>
      <c r="AI38" s="98">
        <v>11.96</v>
      </c>
      <c r="AJ38" s="98">
        <v>11.8</v>
      </c>
      <c r="AK38" s="98">
        <v>11.65</v>
      </c>
      <c r="AL38" s="98">
        <v>11.52</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v>27.92</v>
      </c>
      <c r="L39" s="98">
        <v>25.82</v>
      </c>
      <c r="M39" s="98">
        <v>24.08</v>
      </c>
      <c r="N39" s="98">
        <v>22.62</v>
      </c>
      <c r="O39" s="98">
        <v>21.36</v>
      </c>
      <c r="P39" s="98">
        <v>20.28</v>
      </c>
      <c r="Q39" s="98">
        <v>19.329999999999998</v>
      </c>
      <c r="R39" s="98">
        <v>18.5</v>
      </c>
      <c r="S39" s="98">
        <v>17.77</v>
      </c>
      <c r="T39" s="98">
        <v>17.11</v>
      </c>
      <c r="U39" s="98">
        <v>16.53</v>
      </c>
      <c r="V39" s="98">
        <v>16</v>
      </c>
      <c r="W39" s="98">
        <v>15.52</v>
      </c>
      <c r="X39" s="98">
        <v>15.09</v>
      </c>
      <c r="Y39" s="98">
        <v>14.7</v>
      </c>
      <c r="Z39" s="98">
        <v>14.34</v>
      </c>
      <c r="AA39" s="98">
        <v>14.01</v>
      </c>
      <c r="AB39" s="98">
        <v>13.71</v>
      </c>
      <c r="AC39" s="98">
        <v>13.43</v>
      </c>
      <c r="AD39" s="98">
        <v>13.17</v>
      </c>
      <c r="AE39" s="98">
        <v>12.94</v>
      </c>
      <c r="AF39" s="98">
        <v>12.72</v>
      </c>
      <c r="AG39" s="98">
        <v>12.52</v>
      </c>
      <c r="AH39" s="98">
        <v>12.33</v>
      </c>
      <c r="AI39" s="98">
        <v>12.15</v>
      </c>
      <c r="AJ39" s="98">
        <v>11.99</v>
      </c>
      <c r="AK39" s="98">
        <v>11.84</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v>28.33</v>
      </c>
      <c r="L40" s="98">
        <v>26.21</v>
      </c>
      <c r="M40" s="98">
        <v>24.44</v>
      </c>
      <c r="N40" s="98">
        <v>22.95</v>
      </c>
      <c r="O40" s="98">
        <v>21.68</v>
      </c>
      <c r="P40" s="98">
        <v>20.58</v>
      </c>
      <c r="Q40" s="98">
        <v>19.62</v>
      </c>
      <c r="R40" s="98">
        <v>18.78</v>
      </c>
      <c r="S40" s="98">
        <v>18.03</v>
      </c>
      <c r="T40" s="98">
        <v>17.37</v>
      </c>
      <c r="U40" s="98">
        <v>16.78</v>
      </c>
      <c r="V40" s="98">
        <v>16.239999999999998</v>
      </c>
      <c r="W40" s="98">
        <v>15.76</v>
      </c>
      <c r="X40" s="98">
        <v>15.32</v>
      </c>
      <c r="Y40" s="98">
        <v>14.92</v>
      </c>
      <c r="Z40" s="98">
        <v>14.56</v>
      </c>
      <c r="AA40" s="98">
        <v>14.23</v>
      </c>
      <c r="AB40" s="98">
        <v>13.92</v>
      </c>
      <c r="AC40" s="98">
        <v>13.64</v>
      </c>
      <c r="AD40" s="98">
        <v>13.38</v>
      </c>
      <c r="AE40" s="98">
        <v>13.14</v>
      </c>
      <c r="AF40" s="98">
        <v>12.92</v>
      </c>
      <c r="AG40" s="98">
        <v>12.72</v>
      </c>
      <c r="AH40" s="98">
        <v>12.53</v>
      </c>
      <c r="AI40" s="98">
        <v>12.35</v>
      </c>
      <c r="AJ40" s="98">
        <v>12.19</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v>28.75</v>
      </c>
      <c r="L41" s="98">
        <v>26.6</v>
      </c>
      <c r="M41" s="98">
        <v>24.81</v>
      </c>
      <c r="N41" s="98">
        <v>23.29</v>
      </c>
      <c r="O41" s="98">
        <v>22</v>
      </c>
      <c r="P41" s="98">
        <v>20.89</v>
      </c>
      <c r="Q41" s="98">
        <v>19.920000000000002</v>
      </c>
      <c r="R41" s="98">
        <v>19.059999999999999</v>
      </c>
      <c r="S41" s="98">
        <v>18.309999999999999</v>
      </c>
      <c r="T41" s="98">
        <v>17.63</v>
      </c>
      <c r="U41" s="98">
        <v>17.03</v>
      </c>
      <c r="V41" s="98">
        <v>16.489999999999998</v>
      </c>
      <c r="W41" s="98">
        <v>16</v>
      </c>
      <c r="X41" s="98">
        <v>15.56</v>
      </c>
      <c r="Y41" s="98">
        <v>15.15</v>
      </c>
      <c r="Z41" s="98">
        <v>14.79</v>
      </c>
      <c r="AA41" s="98">
        <v>14.45</v>
      </c>
      <c r="AB41" s="98">
        <v>14.14</v>
      </c>
      <c r="AC41" s="98">
        <v>13.85</v>
      </c>
      <c r="AD41" s="98">
        <v>13.59</v>
      </c>
      <c r="AE41" s="98">
        <v>13.35</v>
      </c>
      <c r="AF41" s="98">
        <v>13.13</v>
      </c>
      <c r="AG41" s="98">
        <v>12.92</v>
      </c>
      <c r="AH41" s="98">
        <v>12.73</v>
      </c>
      <c r="AI41" s="98">
        <v>12.56</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v>29.18</v>
      </c>
      <c r="L42" s="98">
        <v>26.99</v>
      </c>
      <c r="M42" s="98">
        <v>25.18</v>
      </c>
      <c r="N42" s="98">
        <v>23.64</v>
      </c>
      <c r="O42" s="98">
        <v>22.33</v>
      </c>
      <c r="P42" s="98">
        <v>21.2</v>
      </c>
      <c r="Q42" s="98">
        <v>20.22</v>
      </c>
      <c r="R42" s="98">
        <v>19.350000000000001</v>
      </c>
      <c r="S42" s="98">
        <v>18.579999999999998</v>
      </c>
      <c r="T42" s="98">
        <v>17.899999999999999</v>
      </c>
      <c r="U42" s="98">
        <v>17.29</v>
      </c>
      <c r="V42" s="98">
        <v>16.739999999999998</v>
      </c>
      <c r="W42" s="98">
        <v>16.25</v>
      </c>
      <c r="X42" s="98">
        <v>15.8</v>
      </c>
      <c r="Y42" s="98">
        <v>15.39</v>
      </c>
      <c r="Z42" s="98">
        <v>15.02</v>
      </c>
      <c r="AA42" s="98">
        <v>14.67</v>
      </c>
      <c r="AB42" s="98">
        <v>14.36</v>
      </c>
      <c r="AC42" s="98">
        <v>14.07</v>
      </c>
      <c r="AD42" s="98">
        <v>13.81</v>
      </c>
      <c r="AE42" s="98">
        <v>13.57</v>
      </c>
      <c r="AF42" s="98">
        <v>13.34</v>
      </c>
      <c r="AG42" s="98">
        <v>13.14</v>
      </c>
      <c r="AH42" s="98">
        <v>12.94</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v>29.62</v>
      </c>
      <c r="L43" s="98">
        <v>27.4</v>
      </c>
      <c r="M43" s="98">
        <v>25.55</v>
      </c>
      <c r="N43" s="98">
        <v>24</v>
      </c>
      <c r="O43" s="98">
        <v>22.67</v>
      </c>
      <c r="P43" s="98">
        <v>21.52</v>
      </c>
      <c r="Q43" s="98">
        <v>20.52</v>
      </c>
      <c r="R43" s="98">
        <v>19.64</v>
      </c>
      <c r="S43" s="98">
        <v>18.87</v>
      </c>
      <c r="T43" s="98">
        <v>18.170000000000002</v>
      </c>
      <c r="U43" s="98">
        <v>17.559999999999999</v>
      </c>
      <c r="V43" s="98">
        <v>17</v>
      </c>
      <c r="W43" s="98">
        <v>16.5</v>
      </c>
      <c r="X43" s="98">
        <v>16.04</v>
      </c>
      <c r="Y43" s="98">
        <v>15.63</v>
      </c>
      <c r="Z43" s="98">
        <v>15.25</v>
      </c>
      <c r="AA43" s="98">
        <v>14.91</v>
      </c>
      <c r="AB43" s="98">
        <v>14.59</v>
      </c>
      <c r="AC43" s="98">
        <v>14.3</v>
      </c>
      <c r="AD43" s="98">
        <v>14.03</v>
      </c>
      <c r="AE43" s="98">
        <v>13.79</v>
      </c>
      <c r="AF43" s="98">
        <v>13.56</v>
      </c>
      <c r="AG43" s="98">
        <v>13.35</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v>30.06</v>
      </c>
      <c r="L44" s="98">
        <v>27.8</v>
      </c>
      <c r="M44" s="98">
        <v>25.93</v>
      </c>
      <c r="N44" s="98">
        <v>24.36</v>
      </c>
      <c r="O44" s="98">
        <v>23.01</v>
      </c>
      <c r="P44" s="98">
        <v>21.84</v>
      </c>
      <c r="Q44" s="98">
        <v>20.83</v>
      </c>
      <c r="R44" s="98">
        <v>19.940000000000001</v>
      </c>
      <c r="S44" s="98">
        <v>19.149999999999999</v>
      </c>
      <c r="T44" s="98">
        <v>18.45</v>
      </c>
      <c r="U44" s="98">
        <v>17.829999999999998</v>
      </c>
      <c r="V44" s="98">
        <v>17.260000000000002</v>
      </c>
      <c r="W44" s="98">
        <v>16.75</v>
      </c>
      <c r="X44" s="98">
        <v>16.29</v>
      </c>
      <c r="Y44" s="98">
        <v>15.87</v>
      </c>
      <c r="Z44" s="98">
        <v>15.49</v>
      </c>
      <c r="AA44" s="98">
        <v>15.14</v>
      </c>
      <c r="AB44" s="98">
        <v>14.82</v>
      </c>
      <c r="AC44" s="98">
        <v>14.53</v>
      </c>
      <c r="AD44" s="98">
        <v>14.26</v>
      </c>
      <c r="AE44" s="98">
        <v>14.02</v>
      </c>
      <c r="AF44" s="98">
        <v>13.79</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v>30.5</v>
      </c>
      <c r="L45" s="98">
        <v>28.22</v>
      </c>
      <c r="M45" s="98">
        <v>26.32</v>
      </c>
      <c r="N45" s="98">
        <v>24.72</v>
      </c>
      <c r="O45" s="98">
        <v>23.35</v>
      </c>
      <c r="P45" s="98">
        <v>22.17</v>
      </c>
      <c r="Q45" s="98">
        <v>21.15</v>
      </c>
      <c r="R45" s="98">
        <v>20.239999999999998</v>
      </c>
      <c r="S45" s="98">
        <v>19.45</v>
      </c>
      <c r="T45" s="98">
        <v>18.739999999999998</v>
      </c>
      <c r="U45" s="98">
        <v>18.100000000000001</v>
      </c>
      <c r="V45" s="98">
        <v>17.53</v>
      </c>
      <c r="W45" s="98">
        <v>17.02</v>
      </c>
      <c r="X45" s="98">
        <v>16.55</v>
      </c>
      <c r="Y45" s="98">
        <v>16.13</v>
      </c>
      <c r="Z45" s="98">
        <v>15.74</v>
      </c>
      <c r="AA45" s="98">
        <v>15.39</v>
      </c>
      <c r="AB45" s="98">
        <v>15.07</v>
      </c>
      <c r="AC45" s="98">
        <v>14.77</v>
      </c>
      <c r="AD45" s="98">
        <v>14.5</v>
      </c>
      <c r="AE45" s="98">
        <v>14.25</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v>30.96</v>
      </c>
      <c r="L46" s="98">
        <v>28.64</v>
      </c>
      <c r="M46" s="98">
        <v>26.72</v>
      </c>
      <c r="N46" s="98">
        <v>25.09</v>
      </c>
      <c r="O46" s="98">
        <v>23.71</v>
      </c>
      <c r="P46" s="98">
        <v>22.51</v>
      </c>
      <c r="Q46" s="98">
        <v>21.47</v>
      </c>
      <c r="R46" s="98">
        <v>20.55</v>
      </c>
      <c r="S46" s="98">
        <v>19.739999999999998</v>
      </c>
      <c r="T46" s="98">
        <v>19.03</v>
      </c>
      <c r="U46" s="98">
        <v>18.38</v>
      </c>
      <c r="V46" s="98">
        <v>17.8</v>
      </c>
      <c r="W46" s="98">
        <v>17.28</v>
      </c>
      <c r="X46" s="98">
        <v>16.809999999999999</v>
      </c>
      <c r="Y46" s="98">
        <v>16.38</v>
      </c>
      <c r="Z46" s="98">
        <v>15.99</v>
      </c>
      <c r="AA46" s="98">
        <v>15.64</v>
      </c>
      <c r="AB46" s="98">
        <v>15.31</v>
      </c>
      <c r="AC46" s="98">
        <v>15.02</v>
      </c>
      <c r="AD46" s="98">
        <v>14.74</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v>31.42</v>
      </c>
      <c r="L47" s="98">
        <v>29.07</v>
      </c>
      <c r="M47" s="98">
        <v>27.12</v>
      </c>
      <c r="N47" s="98">
        <v>25.47</v>
      </c>
      <c r="O47" s="98">
        <v>24.07</v>
      </c>
      <c r="P47" s="98">
        <v>22.85</v>
      </c>
      <c r="Q47" s="98">
        <v>21.8</v>
      </c>
      <c r="R47" s="98">
        <v>20.87</v>
      </c>
      <c r="S47" s="98">
        <v>20.05</v>
      </c>
      <c r="T47" s="98">
        <v>19.32</v>
      </c>
      <c r="U47" s="98">
        <v>18.670000000000002</v>
      </c>
      <c r="V47" s="98">
        <v>18.09</v>
      </c>
      <c r="W47" s="98">
        <v>17.559999999999999</v>
      </c>
      <c r="X47" s="98">
        <v>17.079999999999998</v>
      </c>
      <c r="Y47" s="98">
        <v>16.649999999999999</v>
      </c>
      <c r="Z47" s="98">
        <v>16.260000000000002</v>
      </c>
      <c r="AA47" s="98">
        <v>15.9</v>
      </c>
      <c r="AB47" s="98">
        <v>15.57</v>
      </c>
      <c r="AC47" s="98">
        <v>15.27</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v>31.89</v>
      </c>
      <c r="L48" s="98">
        <v>29.51</v>
      </c>
      <c r="M48" s="98">
        <v>27.53</v>
      </c>
      <c r="N48" s="98">
        <v>25.86</v>
      </c>
      <c r="O48" s="98">
        <v>24.43</v>
      </c>
      <c r="P48" s="98">
        <v>23.2</v>
      </c>
      <c r="Q48" s="98">
        <v>22.13</v>
      </c>
      <c r="R48" s="98">
        <v>21.19</v>
      </c>
      <c r="S48" s="98">
        <v>20.36</v>
      </c>
      <c r="T48" s="98">
        <v>19.63</v>
      </c>
      <c r="U48" s="98">
        <v>18.97</v>
      </c>
      <c r="V48" s="98">
        <v>18.37</v>
      </c>
      <c r="W48" s="98">
        <v>17.84</v>
      </c>
      <c r="X48" s="98">
        <v>17.36</v>
      </c>
      <c r="Y48" s="98">
        <v>16.920000000000002</v>
      </c>
      <c r="Z48" s="98">
        <v>16.53</v>
      </c>
      <c r="AA48" s="98">
        <v>16.16</v>
      </c>
      <c r="AB48" s="98">
        <v>15.84</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v>32.369999999999997</v>
      </c>
      <c r="L49" s="98">
        <v>29.95</v>
      </c>
      <c r="M49" s="98">
        <v>27.95</v>
      </c>
      <c r="N49" s="98">
        <v>26.25</v>
      </c>
      <c r="O49" s="98">
        <v>24.81</v>
      </c>
      <c r="P49" s="98">
        <v>23.56</v>
      </c>
      <c r="Q49" s="98">
        <v>22.48</v>
      </c>
      <c r="R49" s="98">
        <v>21.52</v>
      </c>
      <c r="S49" s="98">
        <v>20.68</v>
      </c>
      <c r="T49" s="98">
        <v>19.940000000000001</v>
      </c>
      <c r="U49" s="98">
        <v>19.27</v>
      </c>
      <c r="V49" s="98">
        <v>18.670000000000002</v>
      </c>
      <c r="W49" s="98">
        <v>18.13</v>
      </c>
      <c r="X49" s="98">
        <v>17.649999999999999</v>
      </c>
      <c r="Y49" s="98">
        <v>17.2</v>
      </c>
      <c r="Z49" s="98">
        <v>16.8</v>
      </c>
      <c r="AA49" s="98">
        <v>16.440000000000001</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v>32.86</v>
      </c>
      <c r="L50" s="98">
        <v>30.41</v>
      </c>
      <c r="M50" s="98">
        <v>28.37</v>
      </c>
      <c r="N50" s="98">
        <v>26.65</v>
      </c>
      <c r="O50" s="98">
        <v>25.19</v>
      </c>
      <c r="P50" s="98">
        <v>23.93</v>
      </c>
      <c r="Q50" s="98">
        <v>22.83</v>
      </c>
      <c r="R50" s="98">
        <v>21.86</v>
      </c>
      <c r="S50" s="98">
        <v>21.01</v>
      </c>
      <c r="T50" s="98">
        <v>20.260000000000002</v>
      </c>
      <c r="U50" s="98">
        <v>19.579999999999998</v>
      </c>
      <c r="V50" s="98">
        <v>18.98</v>
      </c>
      <c r="W50" s="98">
        <v>18.43</v>
      </c>
      <c r="X50" s="98">
        <v>17.940000000000001</v>
      </c>
      <c r="Y50" s="98">
        <v>17.5</v>
      </c>
      <c r="Z50" s="98">
        <v>17.09</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v>33.36</v>
      </c>
      <c r="L51" s="98">
        <v>30.87</v>
      </c>
      <c r="M51" s="98">
        <v>28.81</v>
      </c>
      <c r="N51" s="98">
        <v>27.07</v>
      </c>
      <c r="O51" s="98">
        <v>25.58</v>
      </c>
      <c r="P51" s="98">
        <v>24.3</v>
      </c>
      <c r="Q51" s="98">
        <v>23.19</v>
      </c>
      <c r="R51" s="98">
        <v>22.21</v>
      </c>
      <c r="S51" s="98">
        <v>21.35</v>
      </c>
      <c r="T51" s="98">
        <v>20.58</v>
      </c>
      <c r="U51" s="98">
        <v>19.899999999999999</v>
      </c>
      <c r="V51" s="98">
        <v>19.29</v>
      </c>
      <c r="W51" s="98">
        <v>18.739999999999998</v>
      </c>
      <c r="X51" s="98">
        <v>18.25</v>
      </c>
      <c r="Y51" s="98">
        <v>17.8</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v>33.86</v>
      </c>
      <c r="L52" s="98">
        <v>31.34</v>
      </c>
      <c r="M52" s="98">
        <v>29.25</v>
      </c>
      <c r="N52" s="98">
        <v>27.48</v>
      </c>
      <c r="O52" s="98">
        <v>25.98</v>
      </c>
      <c r="P52" s="98">
        <v>24.68</v>
      </c>
      <c r="Q52" s="98">
        <v>23.56</v>
      </c>
      <c r="R52" s="98">
        <v>22.57</v>
      </c>
      <c r="S52" s="98">
        <v>21.7</v>
      </c>
      <c r="T52" s="98">
        <v>20.92</v>
      </c>
      <c r="U52" s="98">
        <v>20.23</v>
      </c>
      <c r="V52" s="98">
        <v>19.62</v>
      </c>
      <c r="W52" s="98">
        <v>19.059999999999999</v>
      </c>
      <c r="X52" s="98">
        <v>18.559999999999999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v>34.380000000000003</v>
      </c>
      <c r="L53" s="98">
        <v>31.82</v>
      </c>
      <c r="M53" s="98">
        <v>29.7</v>
      </c>
      <c r="N53" s="98">
        <v>27.91</v>
      </c>
      <c r="O53" s="98">
        <v>26.39</v>
      </c>
      <c r="P53" s="98">
        <v>25.08</v>
      </c>
      <c r="Q53" s="98">
        <v>23.93</v>
      </c>
      <c r="R53" s="98">
        <v>22.93</v>
      </c>
      <c r="S53" s="98">
        <v>22.05</v>
      </c>
      <c r="T53" s="98">
        <v>21.27</v>
      </c>
      <c r="U53" s="98">
        <v>20.58</v>
      </c>
      <c r="V53" s="98">
        <v>19.95</v>
      </c>
      <c r="W53" s="98">
        <v>19.399999999999999</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v>34.909999999999997</v>
      </c>
      <c r="L54" s="98">
        <v>32.32</v>
      </c>
      <c r="M54" s="98">
        <v>30.17</v>
      </c>
      <c r="N54" s="98">
        <v>28.36</v>
      </c>
      <c r="O54" s="98">
        <v>26.81</v>
      </c>
      <c r="P54" s="98">
        <v>25.48</v>
      </c>
      <c r="Q54" s="98">
        <v>24.33</v>
      </c>
      <c r="R54" s="98">
        <v>23.31</v>
      </c>
      <c r="S54" s="98">
        <v>22.42</v>
      </c>
      <c r="T54" s="98">
        <v>21.63</v>
      </c>
      <c r="U54" s="98">
        <v>20.93</v>
      </c>
      <c r="V54" s="98">
        <v>20.3</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v>35.450000000000003</v>
      </c>
      <c r="L55" s="98">
        <v>32.82</v>
      </c>
      <c r="M55" s="98">
        <v>30.64</v>
      </c>
      <c r="N55" s="98">
        <v>28.81</v>
      </c>
      <c r="O55" s="98">
        <v>27.24</v>
      </c>
      <c r="P55" s="98">
        <v>25.9</v>
      </c>
      <c r="Q55" s="98">
        <v>24.73</v>
      </c>
      <c r="R55" s="98">
        <v>23.71</v>
      </c>
      <c r="S55" s="98">
        <v>22.81</v>
      </c>
      <c r="T55" s="98">
        <v>22.01</v>
      </c>
      <c r="U55" s="98">
        <v>21.3</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v>36</v>
      </c>
      <c r="L56" s="98">
        <v>33.340000000000003</v>
      </c>
      <c r="M56" s="98">
        <v>31.13</v>
      </c>
      <c r="N56" s="98">
        <v>29.27</v>
      </c>
      <c r="O56" s="98">
        <v>27.69</v>
      </c>
      <c r="P56" s="98">
        <v>26.33</v>
      </c>
      <c r="Q56" s="98">
        <v>25.15</v>
      </c>
      <c r="R56" s="98">
        <v>24.11</v>
      </c>
      <c r="S56" s="98">
        <v>23.2</v>
      </c>
      <c r="T56" s="98">
        <v>22.4</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v>36.57</v>
      </c>
      <c r="L57" s="98">
        <v>33.869999999999997</v>
      </c>
      <c r="M57" s="98">
        <v>31.64</v>
      </c>
      <c r="N57" s="98">
        <v>29.75</v>
      </c>
      <c r="O57" s="98">
        <v>28.15</v>
      </c>
      <c r="P57" s="98">
        <v>26.77</v>
      </c>
      <c r="Q57" s="98">
        <v>25.58</v>
      </c>
      <c r="R57" s="98">
        <v>24.53</v>
      </c>
      <c r="S57" s="98">
        <v>23.62</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v>37.159999999999997</v>
      </c>
      <c r="L58" s="98">
        <v>34.42</v>
      </c>
      <c r="M58" s="98">
        <v>32.159999999999997</v>
      </c>
      <c r="N58" s="98">
        <v>30.25</v>
      </c>
      <c r="O58" s="98">
        <v>28.63</v>
      </c>
      <c r="P58" s="98">
        <v>27.24</v>
      </c>
      <c r="Q58" s="98">
        <v>26.03</v>
      </c>
      <c r="R58" s="98">
        <v>24.98</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v>37.76</v>
      </c>
      <c r="L59" s="98">
        <v>34.99</v>
      </c>
      <c r="M59" s="98">
        <v>32.69</v>
      </c>
      <c r="N59" s="98">
        <v>30.77</v>
      </c>
      <c r="O59" s="98">
        <v>29.13</v>
      </c>
      <c r="P59" s="98">
        <v>27.72</v>
      </c>
      <c r="Q59" s="98">
        <v>26.5</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v>38.380000000000003</v>
      </c>
      <c r="L60" s="98">
        <v>35.57</v>
      </c>
      <c r="M60" s="98">
        <v>33.25</v>
      </c>
      <c r="N60" s="98">
        <v>31.3</v>
      </c>
      <c r="O60" s="98">
        <v>29.64</v>
      </c>
      <c r="P60" s="98">
        <v>28.22</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v>39.020000000000003</v>
      </c>
      <c r="L61" s="98">
        <v>36.18</v>
      </c>
      <c r="M61" s="98">
        <v>33.83</v>
      </c>
      <c r="N61" s="98">
        <v>31.86</v>
      </c>
      <c r="O61" s="98">
        <v>30.18</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v>39.69</v>
      </c>
      <c r="L62" s="98">
        <v>36.82</v>
      </c>
      <c r="M62" s="98">
        <v>34.44</v>
      </c>
      <c r="N62" s="98">
        <v>32.44</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v>40.39</v>
      </c>
      <c r="L63" s="98">
        <v>37.479999999999997</v>
      </c>
      <c r="M63" s="98">
        <v>35.07</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v>41.11</v>
      </c>
      <c r="L64" s="98">
        <v>38.17</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v>41.88</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Yjhfr8Rx8huJatXjaaRTAcl3QrfpEs+9LMQGbKa+b3Gra9Gmq1a1ds2uuKnImiFi4qOtR/Df6H3k1xjN07GPIQ==" saltValue="EOxbs//DN+7uw7koj4wgwA==" spinCount="100000" sheet="1" objects="1" scenarios="1"/>
  <conditionalFormatting sqref="A6:A21">
    <cfRule type="expression" dxfId="345" priority="23" stopIfTrue="1">
      <formula>MOD(ROW(),2)=0</formula>
    </cfRule>
    <cfRule type="expression" dxfId="344" priority="24" stopIfTrue="1">
      <formula>MOD(ROW(),2)&lt;&gt;0</formula>
    </cfRule>
  </conditionalFormatting>
  <conditionalFormatting sqref="B6:AW15 B16 C18:AW21">
    <cfRule type="expression" dxfId="343" priority="25" stopIfTrue="1">
      <formula>MOD(ROW(),2)=0</formula>
    </cfRule>
    <cfRule type="expression" dxfId="342" priority="26" stopIfTrue="1">
      <formula>MOD(ROW(),2)&lt;&gt;0</formula>
    </cfRule>
  </conditionalFormatting>
  <conditionalFormatting sqref="B17">
    <cfRule type="expression" dxfId="341" priority="17" stopIfTrue="1">
      <formula>MOD(ROW(),2)=0</formula>
    </cfRule>
    <cfRule type="expression" dxfId="340" priority="18" stopIfTrue="1">
      <formula>MOD(ROW(),2)&lt;&gt;0</formula>
    </cfRule>
  </conditionalFormatting>
  <conditionalFormatting sqref="C16:AW16">
    <cfRule type="expression" dxfId="339" priority="13" stopIfTrue="1">
      <formula>MOD(ROW(),2)=0</formula>
    </cfRule>
    <cfRule type="expression" dxfId="338" priority="14" stopIfTrue="1">
      <formula>MOD(ROW(),2)&lt;&gt;0</formula>
    </cfRule>
  </conditionalFormatting>
  <conditionalFormatting sqref="C17:AW17">
    <cfRule type="expression" dxfId="337" priority="11" stopIfTrue="1">
      <formula>MOD(ROW(),2)=0</formula>
    </cfRule>
    <cfRule type="expression" dxfId="336" priority="12" stopIfTrue="1">
      <formula>MOD(ROW(),2)&lt;&gt;0</formula>
    </cfRule>
  </conditionalFormatting>
  <conditionalFormatting sqref="A26:A74">
    <cfRule type="expression" dxfId="335" priority="7" stopIfTrue="1">
      <formula>MOD(ROW(),2)=0</formula>
    </cfRule>
    <cfRule type="expression" dxfId="334" priority="8" stopIfTrue="1">
      <formula>MOD(ROW(),2)&lt;&gt;0</formula>
    </cfRule>
  </conditionalFormatting>
  <conditionalFormatting sqref="B26:AW74">
    <cfRule type="expression" dxfId="333" priority="9" stopIfTrue="1">
      <formula>MOD(ROW(),2)=0</formula>
    </cfRule>
    <cfRule type="expression" dxfId="332" priority="10" stopIfTrue="1">
      <formula>MOD(ROW(),2)&lt;&gt;0</formula>
    </cfRule>
  </conditionalFormatting>
  <conditionalFormatting sqref="B18 B20:B21">
    <cfRule type="expression" dxfId="331" priority="5" stopIfTrue="1">
      <formula>MOD(ROW(),2)=0</formula>
    </cfRule>
    <cfRule type="expression" dxfId="330" priority="6" stopIfTrue="1">
      <formula>MOD(ROW(),2)&lt;&gt;0</formula>
    </cfRule>
  </conditionalFormatting>
  <conditionalFormatting sqref="B19">
    <cfRule type="expression" dxfId="329" priority="1" stopIfTrue="1">
      <formula>MOD(ROW(),2)=0</formula>
    </cfRule>
    <cfRule type="expression" dxfId="328" priority="2" stopIfTrue="1">
      <formula>MOD(ROW(),2)&lt;&gt;0</formula>
    </cfRule>
  </conditionalFormatting>
  <hyperlinks>
    <hyperlink ref="B24" location="Assumptions!A1" display="Assumptions" xr:uid="{5B0CD07C-0CEE-4102-95B6-1CE677B4DF84}"/>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3"/>
  <dimension ref="A1:AW74"/>
  <sheetViews>
    <sheetView showGridLines="0"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605</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555</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548</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707</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549</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445</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row>
    <row r="18" spans="1:49" x14ac:dyDescent="0.25">
      <c r="A18" s="73" t="s">
        <v>18</v>
      </c>
      <c r="B18" s="76">
        <v>45195</v>
      </c>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6.75"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v>23.99</v>
      </c>
      <c r="L27" s="98">
        <v>22.19</v>
      </c>
      <c r="M27" s="98">
        <v>20.69</v>
      </c>
      <c r="N27" s="98">
        <v>19.43</v>
      </c>
      <c r="O27" s="98">
        <v>18.350000000000001</v>
      </c>
      <c r="P27" s="98">
        <v>17.420000000000002</v>
      </c>
      <c r="Q27" s="98">
        <v>16.600000000000001</v>
      </c>
      <c r="R27" s="98">
        <v>15.89</v>
      </c>
      <c r="S27" s="98">
        <v>15.26</v>
      </c>
      <c r="T27" s="98">
        <v>14.69</v>
      </c>
      <c r="U27" s="98">
        <v>14.19</v>
      </c>
      <c r="V27" s="98">
        <v>13.73</v>
      </c>
      <c r="W27" s="98">
        <v>13.32</v>
      </c>
      <c r="X27" s="98">
        <v>12.95</v>
      </c>
      <c r="Y27" s="98">
        <v>12.61</v>
      </c>
      <c r="Z27" s="98">
        <v>12.3</v>
      </c>
      <c r="AA27" s="98">
        <v>12.01</v>
      </c>
      <c r="AB27" s="98">
        <v>11.75</v>
      </c>
      <c r="AC27" s="98">
        <v>11.51</v>
      </c>
      <c r="AD27" s="98">
        <v>11.28</v>
      </c>
      <c r="AE27" s="98">
        <v>11.08</v>
      </c>
      <c r="AF27" s="98">
        <v>10.88</v>
      </c>
      <c r="AG27" s="98">
        <v>10.71</v>
      </c>
      <c r="AH27" s="98">
        <v>10.54</v>
      </c>
      <c r="AI27" s="98">
        <v>10.38</v>
      </c>
      <c r="AJ27" s="98">
        <v>10.24</v>
      </c>
      <c r="AK27" s="98">
        <v>10.1</v>
      </c>
      <c r="AL27" s="98">
        <v>9.98</v>
      </c>
      <c r="AM27" s="98">
        <v>9.86</v>
      </c>
      <c r="AN27" s="98">
        <v>9.75</v>
      </c>
      <c r="AO27" s="98">
        <v>9.64</v>
      </c>
      <c r="AP27" s="98">
        <v>9.5500000000000007</v>
      </c>
      <c r="AQ27" s="98">
        <v>9.4499999999999993</v>
      </c>
      <c r="AR27" s="98">
        <v>9.3699999999999992</v>
      </c>
      <c r="AS27" s="98">
        <v>9.2899999999999991</v>
      </c>
      <c r="AT27" s="98">
        <v>9.2100000000000009</v>
      </c>
      <c r="AU27" s="98">
        <v>9.14</v>
      </c>
      <c r="AV27" s="98">
        <v>9.08</v>
      </c>
      <c r="AW27" s="98">
        <v>9.01</v>
      </c>
    </row>
    <row r="28" spans="1:49" x14ac:dyDescent="0.25">
      <c r="A28" s="97">
        <v>17</v>
      </c>
      <c r="B28" s="98"/>
      <c r="C28" s="98"/>
      <c r="D28" s="98"/>
      <c r="E28" s="98"/>
      <c r="F28" s="98"/>
      <c r="G28" s="98"/>
      <c r="H28" s="98"/>
      <c r="I28" s="98"/>
      <c r="J28" s="98"/>
      <c r="K28" s="98">
        <v>24.46</v>
      </c>
      <c r="L28" s="98">
        <v>22.63</v>
      </c>
      <c r="M28" s="98">
        <v>21.1</v>
      </c>
      <c r="N28" s="98">
        <v>19.809999999999999</v>
      </c>
      <c r="O28" s="98">
        <v>18.71</v>
      </c>
      <c r="P28" s="98">
        <v>17.760000000000002</v>
      </c>
      <c r="Q28" s="98">
        <v>16.93</v>
      </c>
      <c r="R28" s="98">
        <v>16.21</v>
      </c>
      <c r="S28" s="98">
        <v>15.56</v>
      </c>
      <c r="T28" s="98">
        <v>14.99</v>
      </c>
      <c r="U28" s="98">
        <v>14.47</v>
      </c>
      <c r="V28" s="98">
        <v>14.01</v>
      </c>
      <c r="W28" s="98">
        <v>13.59</v>
      </c>
      <c r="X28" s="98">
        <v>13.21</v>
      </c>
      <c r="Y28" s="98">
        <v>12.86</v>
      </c>
      <c r="Z28" s="98">
        <v>12.54</v>
      </c>
      <c r="AA28" s="98">
        <v>12.25</v>
      </c>
      <c r="AB28" s="98">
        <v>11.99</v>
      </c>
      <c r="AC28" s="98">
        <v>11.74</v>
      </c>
      <c r="AD28" s="98">
        <v>11.51</v>
      </c>
      <c r="AE28" s="98">
        <v>11.3</v>
      </c>
      <c r="AF28" s="98">
        <v>11.1</v>
      </c>
      <c r="AG28" s="98">
        <v>10.92</v>
      </c>
      <c r="AH28" s="98">
        <v>10.75</v>
      </c>
      <c r="AI28" s="98">
        <v>10.59</v>
      </c>
      <c r="AJ28" s="98">
        <v>10.45</v>
      </c>
      <c r="AK28" s="98">
        <v>10.31</v>
      </c>
      <c r="AL28" s="98">
        <v>10.18</v>
      </c>
      <c r="AM28" s="98">
        <v>10.06</v>
      </c>
      <c r="AN28" s="98">
        <v>9.9499999999999993</v>
      </c>
      <c r="AO28" s="98">
        <v>9.84</v>
      </c>
      <c r="AP28" s="98">
        <v>9.74</v>
      </c>
      <c r="AQ28" s="98">
        <v>9.65</v>
      </c>
      <c r="AR28" s="98">
        <v>9.56</v>
      </c>
      <c r="AS28" s="98">
        <v>9.48</v>
      </c>
      <c r="AT28" s="98">
        <v>9.41</v>
      </c>
      <c r="AU28" s="98">
        <v>9.33</v>
      </c>
      <c r="AV28" s="98">
        <v>9.27</v>
      </c>
      <c r="AW28" s="98"/>
    </row>
    <row r="29" spans="1:49" x14ac:dyDescent="0.25">
      <c r="A29" s="97">
        <v>18</v>
      </c>
      <c r="B29" s="98"/>
      <c r="C29" s="98"/>
      <c r="D29" s="98"/>
      <c r="E29" s="98"/>
      <c r="F29" s="98"/>
      <c r="G29" s="98"/>
      <c r="H29" s="98"/>
      <c r="I29" s="98"/>
      <c r="J29" s="98"/>
      <c r="K29" s="98">
        <v>25.01</v>
      </c>
      <c r="L29" s="98">
        <v>23.13</v>
      </c>
      <c r="M29" s="98">
        <v>21.57</v>
      </c>
      <c r="N29" s="98">
        <v>20.25</v>
      </c>
      <c r="O29" s="98">
        <v>19.13</v>
      </c>
      <c r="P29" s="98">
        <v>18.16</v>
      </c>
      <c r="Q29" s="98">
        <v>17.309999999999999</v>
      </c>
      <c r="R29" s="98">
        <v>16.57</v>
      </c>
      <c r="S29" s="98">
        <v>15.91</v>
      </c>
      <c r="T29" s="98">
        <v>15.32</v>
      </c>
      <c r="U29" s="98">
        <v>14.79</v>
      </c>
      <c r="V29" s="98">
        <v>14.32</v>
      </c>
      <c r="W29" s="98">
        <v>13.89</v>
      </c>
      <c r="X29" s="98">
        <v>13.5</v>
      </c>
      <c r="Y29" s="98">
        <v>13.15</v>
      </c>
      <c r="Z29" s="98">
        <v>12.82</v>
      </c>
      <c r="AA29" s="98">
        <v>12.53</v>
      </c>
      <c r="AB29" s="98">
        <v>12.25</v>
      </c>
      <c r="AC29" s="98">
        <v>12</v>
      </c>
      <c r="AD29" s="98">
        <v>11.77</v>
      </c>
      <c r="AE29" s="98">
        <v>11.55</v>
      </c>
      <c r="AF29" s="98">
        <v>11.35</v>
      </c>
      <c r="AG29" s="98">
        <v>11.17</v>
      </c>
      <c r="AH29" s="98">
        <v>11</v>
      </c>
      <c r="AI29" s="98">
        <v>10.83</v>
      </c>
      <c r="AJ29" s="98">
        <v>10.68</v>
      </c>
      <c r="AK29" s="98">
        <v>10.54</v>
      </c>
      <c r="AL29" s="98">
        <v>10.41</v>
      </c>
      <c r="AM29" s="98">
        <v>10.29</v>
      </c>
      <c r="AN29" s="98">
        <v>10.18</v>
      </c>
      <c r="AO29" s="98">
        <v>10.07</v>
      </c>
      <c r="AP29" s="98">
        <v>9.9700000000000006</v>
      </c>
      <c r="AQ29" s="98">
        <v>9.8699999999999992</v>
      </c>
      <c r="AR29" s="98">
        <v>9.7899999999999991</v>
      </c>
      <c r="AS29" s="98">
        <v>9.6999999999999993</v>
      </c>
      <c r="AT29" s="98">
        <v>9.6300000000000008</v>
      </c>
      <c r="AU29" s="98">
        <v>9.56</v>
      </c>
      <c r="AV29" s="98"/>
      <c r="AW29" s="98"/>
    </row>
    <row r="30" spans="1:49" x14ac:dyDescent="0.25">
      <c r="A30" s="97">
        <v>19</v>
      </c>
      <c r="B30" s="98"/>
      <c r="C30" s="98"/>
      <c r="D30" s="98"/>
      <c r="E30" s="98"/>
      <c r="F30" s="98"/>
      <c r="G30" s="98"/>
      <c r="H30" s="98"/>
      <c r="I30" s="98"/>
      <c r="J30" s="98"/>
      <c r="K30" s="98">
        <v>25.49</v>
      </c>
      <c r="L30" s="98">
        <v>23.58</v>
      </c>
      <c r="M30" s="98">
        <v>21.99</v>
      </c>
      <c r="N30" s="98">
        <v>20.65</v>
      </c>
      <c r="O30" s="98">
        <v>19.5</v>
      </c>
      <c r="P30" s="98">
        <v>18.510000000000002</v>
      </c>
      <c r="Q30" s="98">
        <v>17.649999999999999</v>
      </c>
      <c r="R30" s="98">
        <v>16.89</v>
      </c>
      <c r="S30" s="98">
        <v>16.22</v>
      </c>
      <c r="T30" s="98">
        <v>15.62</v>
      </c>
      <c r="U30" s="98">
        <v>15.08</v>
      </c>
      <c r="V30" s="98">
        <v>14.6</v>
      </c>
      <c r="W30" s="98">
        <v>14.16</v>
      </c>
      <c r="X30" s="98">
        <v>13.77</v>
      </c>
      <c r="Y30" s="98">
        <v>13.41</v>
      </c>
      <c r="Z30" s="98">
        <v>13.08</v>
      </c>
      <c r="AA30" s="98">
        <v>12.77</v>
      </c>
      <c r="AB30" s="98">
        <v>12.5</v>
      </c>
      <c r="AC30" s="98">
        <v>12.24</v>
      </c>
      <c r="AD30" s="98">
        <v>12</v>
      </c>
      <c r="AE30" s="98">
        <v>11.78</v>
      </c>
      <c r="AF30" s="98">
        <v>11.58</v>
      </c>
      <c r="AG30" s="98">
        <v>11.39</v>
      </c>
      <c r="AH30" s="98">
        <v>11.21</v>
      </c>
      <c r="AI30" s="98">
        <v>11.05</v>
      </c>
      <c r="AJ30" s="98">
        <v>10.9</v>
      </c>
      <c r="AK30" s="98">
        <v>10.76</v>
      </c>
      <c r="AL30" s="98">
        <v>10.62</v>
      </c>
      <c r="AM30" s="98">
        <v>10.5</v>
      </c>
      <c r="AN30" s="98">
        <v>10.38</v>
      </c>
      <c r="AO30" s="98">
        <v>10.27</v>
      </c>
      <c r="AP30" s="98">
        <v>10.17</v>
      </c>
      <c r="AQ30" s="98">
        <v>10.08</v>
      </c>
      <c r="AR30" s="98">
        <v>9.99</v>
      </c>
      <c r="AS30" s="98">
        <v>9.91</v>
      </c>
      <c r="AT30" s="98">
        <v>9.83</v>
      </c>
      <c r="AU30" s="98"/>
      <c r="AV30" s="98"/>
      <c r="AW30" s="98"/>
    </row>
    <row r="31" spans="1:49" x14ac:dyDescent="0.25">
      <c r="A31" s="97">
        <v>20</v>
      </c>
      <c r="B31" s="98"/>
      <c r="C31" s="98"/>
      <c r="D31" s="98"/>
      <c r="E31" s="98"/>
      <c r="F31" s="98"/>
      <c r="G31" s="98"/>
      <c r="H31" s="98"/>
      <c r="I31" s="98"/>
      <c r="J31" s="98"/>
      <c r="K31" s="98">
        <v>25.86</v>
      </c>
      <c r="L31" s="98">
        <v>23.92</v>
      </c>
      <c r="M31" s="98">
        <v>22.31</v>
      </c>
      <c r="N31" s="98">
        <v>20.95</v>
      </c>
      <c r="O31" s="98">
        <v>19.79</v>
      </c>
      <c r="P31" s="98">
        <v>18.78</v>
      </c>
      <c r="Q31" s="98">
        <v>17.91</v>
      </c>
      <c r="R31" s="98">
        <v>17.14</v>
      </c>
      <c r="S31" s="98">
        <v>16.46</v>
      </c>
      <c r="T31" s="98">
        <v>15.85</v>
      </c>
      <c r="U31" s="98">
        <v>15.31</v>
      </c>
      <c r="V31" s="98">
        <v>14.82</v>
      </c>
      <c r="W31" s="98">
        <v>14.37</v>
      </c>
      <c r="X31" s="98">
        <v>13.97</v>
      </c>
      <c r="Y31" s="98">
        <v>13.61</v>
      </c>
      <c r="Z31" s="98">
        <v>13.27</v>
      </c>
      <c r="AA31" s="98">
        <v>12.96</v>
      </c>
      <c r="AB31" s="98">
        <v>12.68</v>
      </c>
      <c r="AC31" s="98">
        <v>12.42</v>
      </c>
      <c r="AD31" s="98">
        <v>12.18</v>
      </c>
      <c r="AE31" s="98">
        <v>11.96</v>
      </c>
      <c r="AF31" s="98">
        <v>11.75</v>
      </c>
      <c r="AG31" s="98">
        <v>11.56</v>
      </c>
      <c r="AH31" s="98">
        <v>11.39</v>
      </c>
      <c r="AI31" s="98">
        <v>11.22</v>
      </c>
      <c r="AJ31" s="98">
        <v>11.07</v>
      </c>
      <c r="AK31" s="98">
        <v>10.92</v>
      </c>
      <c r="AL31" s="98">
        <v>10.79</v>
      </c>
      <c r="AM31" s="98">
        <v>10.66</v>
      </c>
      <c r="AN31" s="98">
        <v>10.54</v>
      </c>
      <c r="AO31" s="98">
        <v>10.44</v>
      </c>
      <c r="AP31" s="98">
        <v>10.33</v>
      </c>
      <c r="AQ31" s="98">
        <v>10.24</v>
      </c>
      <c r="AR31" s="98">
        <v>10.15</v>
      </c>
      <c r="AS31" s="98">
        <v>10.07</v>
      </c>
      <c r="AT31" s="98"/>
      <c r="AU31" s="98"/>
      <c r="AV31" s="98"/>
      <c r="AW31" s="98"/>
    </row>
    <row r="32" spans="1:49" x14ac:dyDescent="0.25">
      <c r="A32" s="97">
        <v>21</v>
      </c>
      <c r="B32" s="98"/>
      <c r="C32" s="98"/>
      <c r="D32" s="98"/>
      <c r="E32" s="98"/>
      <c r="F32" s="98"/>
      <c r="G32" s="98"/>
      <c r="H32" s="98"/>
      <c r="I32" s="98"/>
      <c r="J32" s="98"/>
      <c r="K32" s="98">
        <v>26.24</v>
      </c>
      <c r="L32" s="98">
        <v>24.27</v>
      </c>
      <c r="M32" s="98">
        <v>22.64</v>
      </c>
      <c r="N32" s="98">
        <v>21.26</v>
      </c>
      <c r="O32" s="98">
        <v>20.079999999999998</v>
      </c>
      <c r="P32" s="98">
        <v>19.059999999999999</v>
      </c>
      <c r="Q32" s="98">
        <v>18.170000000000002</v>
      </c>
      <c r="R32" s="98">
        <v>17.39</v>
      </c>
      <c r="S32" s="98">
        <v>16.7</v>
      </c>
      <c r="T32" s="98">
        <v>16.079999999999998</v>
      </c>
      <c r="U32" s="98">
        <v>15.53</v>
      </c>
      <c r="V32" s="98">
        <v>15.04</v>
      </c>
      <c r="W32" s="98">
        <v>14.59</v>
      </c>
      <c r="X32" s="98">
        <v>14.18</v>
      </c>
      <c r="Y32" s="98">
        <v>13.81</v>
      </c>
      <c r="Z32" s="98">
        <v>13.47</v>
      </c>
      <c r="AA32" s="98">
        <v>13.16</v>
      </c>
      <c r="AB32" s="98">
        <v>12.87</v>
      </c>
      <c r="AC32" s="98">
        <v>12.61</v>
      </c>
      <c r="AD32" s="98">
        <v>12.37</v>
      </c>
      <c r="AE32" s="98">
        <v>12.14</v>
      </c>
      <c r="AF32" s="98">
        <v>11.93</v>
      </c>
      <c r="AG32" s="98">
        <v>11.74</v>
      </c>
      <c r="AH32" s="98">
        <v>11.56</v>
      </c>
      <c r="AI32" s="98">
        <v>11.39</v>
      </c>
      <c r="AJ32" s="98">
        <v>11.24</v>
      </c>
      <c r="AK32" s="98">
        <v>11.09</v>
      </c>
      <c r="AL32" s="98">
        <v>10.96</v>
      </c>
      <c r="AM32" s="98">
        <v>10.83</v>
      </c>
      <c r="AN32" s="98">
        <v>10.71</v>
      </c>
      <c r="AO32" s="98">
        <v>10.6</v>
      </c>
      <c r="AP32" s="98">
        <v>10.5</v>
      </c>
      <c r="AQ32" s="98">
        <v>10.4</v>
      </c>
      <c r="AR32" s="98">
        <v>10.31</v>
      </c>
      <c r="AS32" s="98"/>
      <c r="AT32" s="98"/>
      <c r="AU32" s="98"/>
      <c r="AV32" s="98"/>
      <c r="AW32" s="98"/>
    </row>
    <row r="33" spans="1:49" x14ac:dyDescent="0.25">
      <c r="A33" s="97">
        <v>22</v>
      </c>
      <c r="B33" s="98"/>
      <c r="C33" s="98"/>
      <c r="D33" s="98"/>
      <c r="E33" s="98"/>
      <c r="F33" s="98"/>
      <c r="G33" s="98"/>
      <c r="H33" s="98"/>
      <c r="I33" s="98"/>
      <c r="J33" s="98"/>
      <c r="K33" s="98">
        <v>26.63</v>
      </c>
      <c r="L33" s="98">
        <v>24.63</v>
      </c>
      <c r="M33" s="98">
        <v>22.97</v>
      </c>
      <c r="N33" s="98">
        <v>21.57</v>
      </c>
      <c r="O33" s="98">
        <v>20.37</v>
      </c>
      <c r="P33" s="98">
        <v>19.34</v>
      </c>
      <c r="Q33" s="98">
        <v>18.440000000000001</v>
      </c>
      <c r="R33" s="98">
        <v>17.649999999999999</v>
      </c>
      <c r="S33" s="98">
        <v>16.95</v>
      </c>
      <c r="T33" s="98">
        <v>16.32</v>
      </c>
      <c r="U33" s="98">
        <v>15.76</v>
      </c>
      <c r="V33" s="98">
        <v>15.26</v>
      </c>
      <c r="W33" s="98">
        <v>14.8</v>
      </c>
      <c r="X33" s="98">
        <v>14.39</v>
      </c>
      <c r="Y33" s="98">
        <v>14.02</v>
      </c>
      <c r="Z33" s="98">
        <v>13.67</v>
      </c>
      <c r="AA33" s="98">
        <v>13.36</v>
      </c>
      <c r="AB33" s="98">
        <v>13.07</v>
      </c>
      <c r="AC33" s="98">
        <v>12.8</v>
      </c>
      <c r="AD33" s="98">
        <v>12.55</v>
      </c>
      <c r="AE33" s="98">
        <v>12.33</v>
      </c>
      <c r="AF33" s="98">
        <v>12.12</v>
      </c>
      <c r="AG33" s="98">
        <v>11.92</v>
      </c>
      <c r="AH33" s="98">
        <v>11.74</v>
      </c>
      <c r="AI33" s="98">
        <v>11.57</v>
      </c>
      <c r="AJ33" s="98">
        <v>11.41</v>
      </c>
      <c r="AK33" s="98">
        <v>11.26</v>
      </c>
      <c r="AL33" s="98">
        <v>11.13</v>
      </c>
      <c r="AM33" s="98">
        <v>11</v>
      </c>
      <c r="AN33" s="98">
        <v>10.88</v>
      </c>
      <c r="AO33" s="98">
        <v>10.77</v>
      </c>
      <c r="AP33" s="98">
        <v>10.67</v>
      </c>
      <c r="AQ33" s="98">
        <v>10.57</v>
      </c>
      <c r="AR33" s="98"/>
      <c r="AS33" s="98"/>
      <c r="AT33" s="98"/>
      <c r="AU33" s="98"/>
      <c r="AV33" s="98"/>
      <c r="AW33" s="98"/>
    </row>
    <row r="34" spans="1:49" x14ac:dyDescent="0.25">
      <c r="A34" s="97">
        <v>23</v>
      </c>
      <c r="B34" s="98"/>
      <c r="C34" s="98"/>
      <c r="D34" s="98"/>
      <c r="E34" s="98"/>
      <c r="F34" s="98"/>
      <c r="G34" s="98"/>
      <c r="H34" s="98"/>
      <c r="I34" s="98"/>
      <c r="J34" s="98"/>
      <c r="K34" s="98">
        <v>27.02</v>
      </c>
      <c r="L34" s="98">
        <v>24.99</v>
      </c>
      <c r="M34" s="98">
        <v>23.31</v>
      </c>
      <c r="N34" s="98">
        <v>21.89</v>
      </c>
      <c r="O34" s="98">
        <v>20.67</v>
      </c>
      <c r="P34" s="98">
        <v>19.62</v>
      </c>
      <c r="Q34" s="98">
        <v>18.71</v>
      </c>
      <c r="R34" s="98">
        <v>17.91</v>
      </c>
      <c r="S34" s="98">
        <v>17.2</v>
      </c>
      <c r="T34" s="98">
        <v>16.559999999999999</v>
      </c>
      <c r="U34" s="98">
        <v>16</v>
      </c>
      <c r="V34" s="98">
        <v>15.49</v>
      </c>
      <c r="W34" s="98">
        <v>15.02</v>
      </c>
      <c r="X34" s="98">
        <v>14.61</v>
      </c>
      <c r="Y34" s="98">
        <v>14.22</v>
      </c>
      <c r="Z34" s="98">
        <v>13.88</v>
      </c>
      <c r="AA34" s="98">
        <v>13.56</v>
      </c>
      <c r="AB34" s="98">
        <v>13.26</v>
      </c>
      <c r="AC34" s="98">
        <v>12.99</v>
      </c>
      <c r="AD34" s="98">
        <v>12.74</v>
      </c>
      <c r="AE34" s="98">
        <v>12.51</v>
      </c>
      <c r="AF34" s="98">
        <v>12.3</v>
      </c>
      <c r="AG34" s="98">
        <v>12.1</v>
      </c>
      <c r="AH34" s="98">
        <v>11.92</v>
      </c>
      <c r="AI34" s="98">
        <v>11.75</v>
      </c>
      <c r="AJ34" s="98">
        <v>11.59</v>
      </c>
      <c r="AK34" s="98">
        <v>11.44</v>
      </c>
      <c r="AL34" s="98">
        <v>11.3</v>
      </c>
      <c r="AM34" s="98">
        <v>11.18</v>
      </c>
      <c r="AN34" s="98">
        <v>11.06</v>
      </c>
      <c r="AO34" s="98">
        <v>10.95</v>
      </c>
      <c r="AP34" s="98">
        <v>10.84</v>
      </c>
      <c r="AQ34" s="98"/>
      <c r="AR34" s="98"/>
      <c r="AS34" s="98"/>
      <c r="AT34" s="98"/>
      <c r="AU34" s="98"/>
      <c r="AV34" s="98"/>
      <c r="AW34" s="98"/>
    </row>
    <row r="35" spans="1:49" x14ac:dyDescent="0.25">
      <c r="A35" s="97">
        <v>24</v>
      </c>
      <c r="B35" s="98"/>
      <c r="C35" s="98"/>
      <c r="D35" s="98"/>
      <c r="E35" s="98"/>
      <c r="F35" s="98"/>
      <c r="G35" s="98"/>
      <c r="H35" s="98"/>
      <c r="I35" s="98"/>
      <c r="J35" s="98"/>
      <c r="K35" s="98">
        <v>27.41</v>
      </c>
      <c r="L35" s="98">
        <v>25.36</v>
      </c>
      <c r="M35" s="98">
        <v>23.65</v>
      </c>
      <c r="N35" s="98">
        <v>22.21</v>
      </c>
      <c r="O35" s="98">
        <v>20.98</v>
      </c>
      <c r="P35" s="98">
        <v>19.91</v>
      </c>
      <c r="Q35" s="98">
        <v>18.989999999999998</v>
      </c>
      <c r="R35" s="98">
        <v>18.170000000000002</v>
      </c>
      <c r="S35" s="98">
        <v>17.45</v>
      </c>
      <c r="T35" s="98">
        <v>16.809999999999999</v>
      </c>
      <c r="U35" s="98">
        <v>16.23</v>
      </c>
      <c r="V35" s="98">
        <v>15.72</v>
      </c>
      <c r="W35" s="98">
        <v>15.25</v>
      </c>
      <c r="X35" s="98">
        <v>14.82</v>
      </c>
      <c r="Y35" s="98">
        <v>14.44</v>
      </c>
      <c r="Z35" s="98">
        <v>14.09</v>
      </c>
      <c r="AA35" s="98">
        <v>13.76</v>
      </c>
      <c r="AB35" s="98">
        <v>13.46</v>
      </c>
      <c r="AC35" s="98">
        <v>13.19</v>
      </c>
      <c r="AD35" s="98">
        <v>12.94</v>
      </c>
      <c r="AE35" s="98">
        <v>12.71</v>
      </c>
      <c r="AF35" s="98">
        <v>12.49</v>
      </c>
      <c r="AG35" s="98">
        <v>12.29</v>
      </c>
      <c r="AH35" s="98">
        <v>12.1</v>
      </c>
      <c r="AI35" s="98">
        <v>11.93</v>
      </c>
      <c r="AJ35" s="98">
        <v>11.77</v>
      </c>
      <c r="AK35" s="98">
        <v>11.62</v>
      </c>
      <c r="AL35" s="98">
        <v>11.48</v>
      </c>
      <c r="AM35" s="98">
        <v>11.36</v>
      </c>
      <c r="AN35" s="98">
        <v>11.24</v>
      </c>
      <c r="AO35" s="98">
        <v>11.13</v>
      </c>
      <c r="AP35" s="98"/>
      <c r="AQ35" s="98"/>
      <c r="AR35" s="98"/>
      <c r="AS35" s="98"/>
      <c r="AT35" s="98"/>
      <c r="AU35" s="98"/>
      <c r="AV35" s="98"/>
      <c r="AW35" s="98"/>
    </row>
    <row r="36" spans="1:49" x14ac:dyDescent="0.25">
      <c r="A36" s="97">
        <v>25</v>
      </c>
      <c r="B36" s="98"/>
      <c r="C36" s="98"/>
      <c r="D36" s="98"/>
      <c r="E36" s="98"/>
      <c r="F36" s="98"/>
      <c r="G36" s="98"/>
      <c r="H36" s="98"/>
      <c r="I36" s="98"/>
      <c r="J36" s="98"/>
      <c r="K36" s="98">
        <v>27.81</v>
      </c>
      <c r="L36" s="98">
        <v>25.73</v>
      </c>
      <c r="M36" s="98">
        <v>23.99</v>
      </c>
      <c r="N36" s="98">
        <v>22.53</v>
      </c>
      <c r="O36" s="98">
        <v>21.28</v>
      </c>
      <c r="P36" s="98">
        <v>20.21</v>
      </c>
      <c r="Q36" s="98">
        <v>19.27</v>
      </c>
      <c r="R36" s="98">
        <v>18.440000000000001</v>
      </c>
      <c r="S36" s="98">
        <v>17.71</v>
      </c>
      <c r="T36" s="98">
        <v>17.059999999999999</v>
      </c>
      <c r="U36" s="98">
        <v>16.48</v>
      </c>
      <c r="V36" s="98">
        <v>15.95</v>
      </c>
      <c r="W36" s="98">
        <v>15.48</v>
      </c>
      <c r="X36" s="98">
        <v>15.05</v>
      </c>
      <c r="Y36" s="98">
        <v>14.66</v>
      </c>
      <c r="Z36" s="98">
        <v>14.3</v>
      </c>
      <c r="AA36" s="98">
        <v>13.97</v>
      </c>
      <c r="AB36" s="98">
        <v>13.67</v>
      </c>
      <c r="AC36" s="98">
        <v>13.39</v>
      </c>
      <c r="AD36" s="98">
        <v>13.14</v>
      </c>
      <c r="AE36" s="98">
        <v>12.9</v>
      </c>
      <c r="AF36" s="98">
        <v>12.68</v>
      </c>
      <c r="AG36" s="98">
        <v>12.48</v>
      </c>
      <c r="AH36" s="98">
        <v>12.29</v>
      </c>
      <c r="AI36" s="98">
        <v>12.12</v>
      </c>
      <c r="AJ36" s="98">
        <v>11.96</v>
      </c>
      <c r="AK36" s="98">
        <v>11.81</v>
      </c>
      <c r="AL36" s="98">
        <v>11.67</v>
      </c>
      <c r="AM36" s="98">
        <v>11.54</v>
      </c>
      <c r="AN36" s="98">
        <v>11.42</v>
      </c>
      <c r="AO36" s="98"/>
      <c r="AP36" s="98"/>
      <c r="AQ36" s="98"/>
      <c r="AR36" s="98"/>
      <c r="AS36" s="98"/>
      <c r="AT36" s="98"/>
      <c r="AU36" s="98"/>
      <c r="AV36" s="98"/>
      <c r="AW36" s="98"/>
    </row>
    <row r="37" spans="1:49" x14ac:dyDescent="0.25">
      <c r="A37" s="97">
        <v>26</v>
      </c>
      <c r="B37" s="98"/>
      <c r="C37" s="98"/>
      <c r="D37" s="98"/>
      <c r="E37" s="98"/>
      <c r="F37" s="98"/>
      <c r="G37" s="98"/>
      <c r="H37" s="98"/>
      <c r="I37" s="98"/>
      <c r="J37" s="98"/>
      <c r="K37" s="98">
        <v>28.22</v>
      </c>
      <c r="L37" s="98">
        <v>26.1</v>
      </c>
      <c r="M37" s="98">
        <v>24.35</v>
      </c>
      <c r="N37" s="98">
        <v>22.86</v>
      </c>
      <c r="O37" s="98">
        <v>21.6</v>
      </c>
      <c r="P37" s="98">
        <v>20.5</v>
      </c>
      <c r="Q37" s="98">
        <v>19.55</v>
      </c>
      <c r="R37" s="98">
        <v>18.71</v>
      </c>
      <c r="S37" s="98">
        <v>17.97</v>
      </c>
      <c r="T37" s="98">
        <v>17.309999999999999</v>
      </c>
      <c r="U37" s="98">
        <v>16.72</v>
      </c>
      <c r="V37" s="98">
        <v>16.190000000000001</v>
      </c>
      <c r="W37" s="98">
        <v>15.71</v>
      </c>
      <c r="X37" s="98">
        <v>15.27</v>
      </c>
      <c r="Y37" s="98">
        <v>14.88</v>
      </c>
      <c r="Z37" s="98">
        <v>14.52</v>
      </c>
      <c r="AA37" s="98">
        <v>14.18</v>
      </c>
      <c r="AB37" s="98">
        <v>13.88</v>
      </c>
      <c r="AC37" s="98">
        <v>13.6</v>
      </c>
      <c r="AD37" s="98">
        <v>13.34</v>
      </c>
      <c r="AE37" s="98">
        <v>13.1</v>
      </c>
      <c r="AF37" s="98">
        <v>12.88</v>
      </c>
      <c r="AG37" s="98">
        <v>12.68</v>
      </c>
      <c r="AH37" s="98">
        <v>12.49</v>
      </c>
      <c r="AI37" s="98">
        <v>12.31</v>
      </c>
      <c r="AJ37" s="98">
        <v>12.15</v>
      </c>
      <c r="AK37" s="98">
        <v>12</v>
      </c>
      <c r="AL37" s="98">
        <v>11.86</v>
      </c>
      <c r="AM37" s="98">
        <v>11.73</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v>28.63</v>
      </c>
      <c r="L38" s="98">
        <v>26.49</v>
      </c>
      <c r="M38" s="98">
        <v>24.7</v>
      </c>
      <c r="N38" s="98">
        <v>23.2</v>
      </c>
      <c r="O38" s="98">
        <v>21.92</v>
      </c>
      <c r="P38" s="98">
        <v>20.81</v>
      </c>
      <c r="Q38" s="98">
        <v>19.84</v>
      </c>
      <c r="R38" s="98">
        <v>18.989999999999998</v>
      </c>
      <c r="S38" s="98">
        <v>18.239999999999998</v>
      </c>
      <c r="T38" s="98">
        <v>17.57</v>
      </c>
      <c r="U38" s="98">
        <v>16.97</v>
      </c>
      <c r="V38" s="98">
        <v>16.43</v>
      </c>
      <c r="W38" s="98">
        <v>15.95</v>
      </c>
      <c r="X38" s="98">
        <v>15.5</v>
      </c>
      <c r="Y38" s="98">
        <v>15.1</v>
      </c>
      <c r="Z38" s="98">
        <v>14.74</v>
      </c>
      <c r="AA38" s="98">
        <v>14.4</v>
      </c>
      <c r="AB38" s="98">
        <v>14.09</v>
      </c>
      <c r="AC38" s="98">
        <v>13.81</v>
      </c>
      <c r="AD38" s="98">
        <v>13.55</v>
      </c>
      <c r="AE38" s="98">
        <v>13.31</v>
      </c>
      <c r="AF38" s="98">
        <v>13.09</v>
      </c>
      <c r="AG38" s="98">
        <v>12.88</v>
      </c>
      <c r="AH38" s="98">
        <v>12.69</v>
      </c>
      <c r="AI38" s="98">
        <v>12.51</v>
      </c>
      <c r="AJ38" s="98">
        <v>12.35</v>
      </c>
      <c r="AK38" s="98">
        <v>12.2</v>
      </c>
      <c r="AL38" s="98">
        <v>12.06</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v>29.05</v>
      </c>
      <c r="L39" s="98">
        <v>26.88</v>
      </c>
      <c r="M39" s="98">
        <v>25.07</v>
      </c>
      <c r="N39" s="98">
        <v>23.54</v>
      </c>
      <c r="O39" s="98">
        <v>22.24</v>
      </c>
      <c r="P39" s="98">
        <v>21.11</v>
      </c>
      <c r="Q39" s="98">
        <v>20.13</v>
      </c>
      <c r="R39" s="98">
        <v>19.27</v>
      </c>
      <c r="S39" s="98">
        <v>18.510000000000002</v>
      </c>
      <c r="T39" s="98">
        <v>17.829999999999998</v>
      </c>
      <c r="U39" s="98">
        <v>17.23</v>
      </c>
      <c r="V39" s="98">
        <v>16.68</v>
      </c>
      <c r="W39" s="98">
        <v>16.190000000000001</v>
      </c>
      <c r="X39" s="98">
        <v>15.74</v>
      </c>
      <c r="Y39" s="98">
        <v>15.33</v>
      </c>
      <c r="Z39" s="98">
        <v>14.96</v>
      </c>
      <c r="AA39" s="98">
        <v>14.62</v>
      </c>
      <c r="AB39" s="98">
        <v>14.31</v>
      </c>
      <c r="AC39" s="98">
        <v>14.02</v>
      </c>
      <c r="AD39" s="98">
        <v>13.76</v>
      </c>
      <c r="AE39" s="98">
        <v>13.52</v>
      </c>
      <c r="AF39" s="98">
        <v>13.29</v>
      </c>
      <c r="AG39" s="98">
        <v>13.09</v>
      </c>
      <c r="AH39" s="98">
        <v>12.89</v>
      </c>
      <c r="AI39" s="98">
        <v>12.72</v>
      </c>
      <c r="AJ39" s="98">
        <v>12.55</v>
      </c>
      <c r="AK39" s="98">
        <v>12.4</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v>29.48</v>
      </c>
      <c r="L40" s="98">
        <v>27.27</v>
      </c>
      <c r="M40" s="98">
        <v>25.44</v>
      </c>
      <c r="N40" s="98">
        <v>23.89</v>
      </c>
      <c r="O40" s="98">
        <v>22.57</v>
      </c>
      <c r="P40" s="98">
        <v>21.43</v>
      </c>
      <c r="Q40" s="98">
        <v>20.43</v>
      </c>
      <c r="R40" s="98">
        <v>19.559999999999999</v>
      </c>
      <c r="S40" s="98">
        <v>18.79</v>
      </c>
      <c r="T40" s="98">
        <v>18.100000000000001</v>
      </c>
      <c r="U40" s="98">
        <v>17.48</v>
      </c>
      <c r="V40" s="98">
        <v>16.93</v>
      </c>
      <c r="W40" s="98">
        <v>16.43</v>
      </c>
      <c r="X40" s="98">
        <v>15.98</v>
      </c>
      <c r="Y40" s="98">
        <v>15.57</v>
      </c>
      <c r="Z40" s="98">
        <v>15.19</v>
      </c>
      <c r="AA40" s="98">
        <v>14.85</v>
      </c>
      <c r="AB40" s="98">
        <v>14.53</v>
      </c>
      <c r="AC40" s="98">
        <v>14.24</v>
      </c>
      <c r="AD40" s="98">
        <v>13.98</v>
      </c>
      <c r="AE40" s="98">
        <v>13.73</v>
      </c>
      <c r="AF40" s="98">
        <v>13.51</v>
      </c>
      <c r="AG40" s="98">
        <v>13.3</v>
      </c>
      <c r="AH40" s="98">
        <v>13.11</v>
      </c>
      <c r="AI40" s="98">
        <v>12.93</v>
      </c>
      <c r="AJ40" s="98">
        <v>12.76</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v>29.91</v>
      </c>
      <c r="L41" s="98">
        <v>27.67</v>
      </c>
      <c r="M41" s="98">
        <v>25.81</v>
      </c>
      <c r="N41" s="98">
        <v>24.24</v>
      </c>
      <c r="O41" s="98">
        <v>22.9</v>
      </c>
      <c r="P41" s="98">
        <v>21.74</v>
      </c>
      <c r="Q41" s="98">
        <v>20.74</v>
      </c>
      <c r="R41" s="98">
        <v>19.850000000000001</v>
      </c>
      <c r="S41" s="98">
        <v>19.07</v>
      </c>
      <c r="T41" s="98">
        <v>18.37</v>
      </c>
      <c r="U41" s="98">
        <v>17.75</v>
      </c>
      <c r="V41" s="98">
        <v>17.190000000000001</v>
      </c>
      <c r="W41" s="98">
        <v>16.68</v>
      </c>
      <c r="X41" s="98">
        <v>16.22</v>
      </c>
      <c r="Y41" s="98">
        <v>15.81</v>
      </c>
      <c r="Z41" s="98">
        <v>15.43</v>
      </c>
      <c r="AA41" s="98">
        <v>15.08</v>
      </c>
      <c r="AB41" s="98">
        <v>14.76</v>
      </c>
      <c r="AC41" s="98">
        <v>14.47</v>
      </c>
      <c r="AD41" s="98">
        <v>14.2</v>
      </c>
      <c r="AE41" s="98">
        <v>13.95</v>
      </c>
      <c r="AF41" s="98">
        <v>13.73</v>
      </c>
      <c r="AG41" s="98">
        <v>13.52</v>
      </c>
      <c r="AH41" s="98">
        <v>13.32</v>
      </c>
      <c r="AI41" s="98">
        <v>13.15</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v>30.35</v>
      </c>
      <c r="L42" s="98">
        <v>28.08</v>
      </c>
      <c r="M42" s="98">
        <v>26.19</v>
      </c>
      <c r="N42" s="98">
        <v>24.6</v>
      </c>
      <c r="O42" s="98">
        <v>23.24</v>
      </c>
      <c r="P42" s="98">
        <v>22.07</v>
      </c>
      <c r="Q42" s="98">
        <v>21.05</v>
      </c>
      <c r="R42" s="98">
        <v>20.149999999999999</v>
      </c>
      <c r="S42" s="98">
        <v>19.350000000000001</v>
      </c>
      <c r="T42" s="98">
        <v>18.649999999999999</v>
      </c>
      <c r="U42" s="98">
        <v>18.02</v>
      </c>
      <c r="V42" s="98">
        <v>17.45</v>
      </c>
      <c r="W42" s="98">
        <v>16.940000000000001</v>
      </c>
      <c r="X42" s="98">
        <v>16.47</v>
      </c>
      <c r="Y42" s="98">
        <v>16.05</v>
      </c>
      <c r="Z42" s="98">
        <v>15.67</v>
      </c>
      <c r="AA42" s="98">
        <v>15.32</v>
      </c>
      <c r="AB42" s="98">
        <v>15</v>
      </c>
      <c r="AC42" s="98">
        <v>14.7</v>
      </c>
      <c r="AD42" s="98">
        <v>14.43</v>
      </c>
      <c r="AE42" s="98">
        <v>14.18</v>
      </c>
      <c r="AF42" s="98">
        <v>13.95</v>
      </c>
      <c r="AG42" s="98">
        <v>13.74</v>
      </c>
      <c r="AH42" s="98">
        <v>13.55</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v>30.79</v>
      </c>
      <c r="L43" s="98">
        <v>28.49</v>
      </c>
      <c r="M43" s="98">
        <v>26.57</v>
      </c>
      <c r="N43" s="98">
        <v>24.96</v>
      </c>
      <c r="O43" s="98">
        <v>23.58</v>
      </c>
      <c r="P43" s="98">
        <v>22.4</v>
      </c>
      <c r="Q43" s="98">
        <v>21.36</v>
      </c>
      <c r="R43" s="98">
        <v>20.45</v>
      </c>
      <c r="S43" s="98">
        <v>19.649999999999999</v>
      </c>
      <c r="T43" s="98">
        <v>18.93</v>
      </c>
      <c r="U43" s="98">
        <v>18.29</v>
      </c>
      <c r="V43" s="98">
        <v>17.72</v>
      </c>
      <c r="W43" s="98">
        <v>17.2</v>
      </c>
      <c r="X43" s="98">
        <v>16.73</v>
      </c>
      <c r="Y43" s="98">
        <v>16.3</v>
      </c>
      <c r="Z43" s="98">
        <v>15.92</v>
      </c>
      <c r="AA43" s="98">
        <v>15.56</v>
      </c>
      <c r="AB43" s="98">
        <v>15.24</v>
      </c>
      <c r="AC43" s="98">
        <v>14.94</v>
      </c>
      <c r="AD43" s="98">
        <v>14.67</v>
      </c>
      <c r="AE43" s="98">
        <v>14.42</v>
      </c>
      <c r="AF43" s="98">
        <v>14.19</v>
      </c>
      <c r="AG43" s="98">
        <v>13.98</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v>31.24</v>
      </c>
      <c r="L44" s="98">
        <v>28.91</v>
      </c>
      <c r="M44" s="98">
        <v>26.97</v>
      </c>
      <c r="N44" s="98">
        <v>25.33</v>
      </c>
      <c r="O44" s="98">
        <v>23.94</v>
      </c>
      <c r="P44" s="98">
        <v>22.73</v>
      </c>
      <c r="Q44" s="98">
        <v>21.68</v>
      </c>
      <c r="R44" s="98">
        <v>20.76</v>
      </c>
      <c r="S44" s="98">
        <v>19.940000000000001</v>
      </c>
      <c r="T44" s="98">
        <v>19.22</v>
      </c>
      <c r="U44" s="98">
        <v>18.57</v>
      </c>
      <c r="V44" s="98">
        <v>17.989999999999998</v>
      </c>
      <c r="W44" s="98">
        <v>17.47</v>
      </c>
      <c r="X44" s="98">
        <v>16.989999999999998</v>
      </c>
      <c r="Y44" s="98">
        <v>16.559999999999999</v>
      </c>
      <c r="Z44" s="98">
        <v>16.170000000000002</v>
      </c>
      <c r="AA44" s="98">
        <v>15.81</v>
      </c>
      <c r="AB44" s="98">
        <v>15.48</v>
      </c>
      <c r="AC44" s="98">
        <v>15.19</v>
      </c>
      <c r="AD44" s="98">
        <v>14.91</v>
      </c>
      <c r="AE44" s="98">
        <v>14.66</v>
      </c>
      <c r="AF44" s="98">
        <v>14.43</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v>31.7</v>
      </c>
      <c r="L45" s="98">
        <v>29.33</v>
      </c>
      <c r="M45" s="98">
        <v>27.37</v>
      </c>
      <c r="N45" s="98">
        <v>25.71</v>
      </c>
      <c r="O45" s="98">
        <v>24.29</v>
      </c>
      <c r="P45" s="98">
        <v>23.07</v>
      </c>
      <c r="Q45" s="98">
        <v>22.01</v>
      </c>
      <c r="R45" s="98">
        <v>21.07</v>
      </c>
      <c r="S45" s="98">
        <v>20.25</v>
      </c>
      <c r="T45" s="98">
        <v>19.510000000000002</v>
      </c>
      <c r="U45" s="98">
        <v>18.86</v>
      </c>
      <c r="V45" s="98">
        <v>18.27</v>
      </c>
      <c r="W45" s="98">
        <v>17.739999999999998</v>
      </c>
      <c r="X45" s="98">
        <v>17.260000000000002</v>
      </c>
      <c r="Y45" s="98">
        <v>16.829999999999998</v>
      </c>
      <c r="Z45" s="98">
        <v>16.43</v>
      </c>
      <c r="AA45" s="98">
        <v>16.07</v>
      </c>
      <c r="AB45" s="98">
        <v>15.74</v>
      </c>
      <c r="AC45" s="98">
        <v>15.44</v>
      </c>
      <c r="AD45" s="98">
        <v>15.16</v>
      </c>
      <c r="AE45" s="98">
        <v>14.91</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v>32.159999999999997</v>
      </c>
      <c r="L46" s="98">
        <v>29.76</v>
      </c>
      <c r="M46" s="98">
        <v>27.77</v>
      </c>
      <c r="N46" s="98">
        <v>26.09</v>
      </c>
      <c r="O46" s="98">
        <v>24.65</v>
      </c>
      <c r="P46" s="98">
        <v>23.42</v>
      </c>
      <c r="Q46" s="98">
        <v>22.34</v>
      </c>
      <c r="R46" s="98">
        <v>21.39</v>
      </c>
      <c r="S46" s="98">
        <v>20.56</v>
      </c>
      <c r="T46" s="98">
        <v>19.82</v>
      </c>
      <c r="U46" s="98">
        <v>19.149999999999999</v>
      </c>
      <c r="V46" s="98">
        <v>18.559999999999999</v>
      </c>
      <c r="W46" s="98">
        <v>18.02</v>
      </c>
      <c r="X46" s="98">
        <v>17.54</v>
      </c>
      <c r="Y46" s="98">
        <v>17.100000000000001</v>
      </c>
      <c r="Z46" s="98">
        <v>16.7</v>
      </c>
      <c r="AA46" s="98">
        <v>16.329999999999998</v>
      </c>
      <c r="AB46" s="98">
        <v>16</v>
      </c>
      <c r="AC46" s="98">
        <v>15.7</v>
      </c>
      <c r="AD46" s="98">
        <v>15.42</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v>32.64</v>
      </c>
      <c r="L47" s="98">
        <v>30.2</v>
      </c>
      <c r="M47" s="98">
        <v>28.18</v>
      </c>
      <c r="N47" s="98">
        <v>26.48</v>
      </c>
      <c r="O47" s="98">
        <v>25.03</v>
      </c>
      <c r="P47" s="98">
        <v>23.77</v>
      </c>
      <c r="Q47" s="98">
        <v>22.68</v>
      </c>
      <c r="R47" s="98">
        <v>21.72</v>
      </c>
      <c r="S47" s="98">
        <v>20.88</v>
      </c>
      <c r="T47" s="98">
        <v>20.12</v>
      </c>
      <c r="U47" s="98">
        <v>19.45</v>
      </c>
      <c r="V47" s="98">
        <v>18.850000000000001</v>
      </c>
      <c r="W47" s="98">
        <v>18.309999999999999</v>
      </c>
      <c r="X47" s="98">
        <v>17.82</v>
      </c>
      <c r="Y47" s="98">
        <v>17.38</v>
      </c>
      <c r="Z47" s="98">
        <v>16.97</v>
      </c>
      <c r="AA47" s="98">
        <v>16.61</v>
      </c>
      <c r="AB47" s="98">
        <v>16.28</v>
      </c>
      <c r="AC47" s="98">
        <v>15.97</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v>33.119999999999997</v>
      </c>
      <c r="L48" s="98">
        <v>30.65</v>
      </c>
      <c r="M48" s="98">
        <v>28.6</v>
      </c>
      <c r="N48" s="98">
        <v>26.88</v>
      </c>
      <c r="O48" s="98">
        <v>25.4</v>
      </c>
      <c r="P48" s="98">
        <v>24.13</v>
      </c>
      <c r="Q48" s="98">
        <v>23.03</v>
      </c>
      <c r="R48" s="98">
        <v>22.06</v>
      </c>
      <c r="S48" s="98">
        <v>21.2</v>
      </c>
      <c r="T48" s="98">
        <v>20.440000000000001</v>
      </c>
      <c r="U48" s="98">
        <v>19.760000000000002</v>
      </c>
      <c r="V48" s="98">
        <v>19.149999999999999</v>
      </c>
      <c r="W48" s="98">
        <v>18.61</v>
      </c>
      <c r="X48" s="98">
        <v>18.11</v>
      </c>
      <c r="Y48" s="98">
        <v>17.670000000000002</v>
      </c>
      <c r="Z48" s="98">
        <v>17.260000000000002</v>
      </c>
      <c r="AA48" s="98">
        <v>16.89</v>
      </c>
      <c r="AB48" s="98">
        <v>16.559999999999999</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v>33.61</v>
      </c>
      <c r="L49" s="98">
        <v>31.11</v>
      </c>
      <c r="M49" s="98">
        <v>29.03</v>
      </c>
      <c r="N49" s="98">
        <v>27.28</v>
      </c>
      <c r="O49" s="98">
        <v>25.79</v>
      </c>
      <c r="P49" s="98">
        <v>24.5</v>
      </c>
      <c r="Q49" s="98">
        <v>23.38</v>
      </c>
      <c r="R49" s="98">
        <v>22.4</v>
      </c>
      <c r="S49" s="98">
        <v>21.53</v>
      </c>
      <c r="T49" s="98">
        <v>20.76</v>
      </c>
      <c r="U49" s="98">
        <v>20.079999999999998</v>
      </c>
      <c r="V49" s="98">
        <v>19.46</v>
      </c>
      <c r="W49" s="98">
        <v>18.91</v>
      </c>
      <c r="X49" s="98">
        <v>18.41</v>
      </c>
      <c r="Y49" s="98">
        <v>17.96</v>
      </c>
      <c r="Z49" s="98">
        <v>17.559999999999999</v>
      </c>
      <c r="AA49" s="98">
        <v>17.190000000000001</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v>34.11</v>
      </c>
      <c r="L50" s="98">
        <v>31.57</v>
      </c>
      <c r="M50" s="98">
        <v>29.47</v>
      </c>
      <c r="N50" s="98">
        <v>27.69</v>
      </c>
      <c r="O50" s="98">
        <v>26.18</v>
      </c>
      <c r="P50" s="98">
        <v>24.88</v>
      </c>
      <c r="Q50" s="98">
        <v>23.74</v>
      </c>
      <c r="R50" s="98">
        <v>22.75</v>
      </c>
      <c r="S50" s="98">
        <v>21.88</v>
      </c>
      <c r="T50" s="98">
        <v>21.1</v>
      </c>
      <c r="U50" s="98">
        <v>20.41</v>
      </c>
      <c r="V50" s="98">
        <v>19.79</v>
      </c>
      <c r="W50" s="98">
        <v>19.23</v>
      </c>
      <c r="X50" s="98">
        <v>18.73</v>
      </c>
      <c r="Y50" s="98">
        <v>18.27</v>
      </c>
      <c r="Z50" s="98">
        <v>17.86</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v>34.61</v>
      </c>
      <c r="L51" s="98">
        <v>32.04</v>
      </c>
      <c r="M51" s="98">
        <v>29.91</v>
      </c>
      <c r="N51" s="98">
        <v>28.12</v>
      </c>
      <c r="O51" s="98">
        <v>26.58</v>
      </c>
      <c r="P51" s="98">
        <v>25.26</v>
      </c>
      <c r="Q51" s="98">
        <v>24.12</v>
      </c>
      <c r="R51" s="98">
        <v>23.11</v>
      </c>
      <c r="S51" s="98">
        <v>22.23</v>
      </c>
      <c r="T51" s="98">
        <v>21.44</v>
      </c>
      <c r="U51" s="98">
        <v>20.74</v>
      </c>
      <c r="V51" s="98">
        <v>20.12</v>
      </c>
      <c r="W51" s="98">
        <v>19.559999999999999</v>
      </c>
      <c r="X51" s="98">
        <v>19.05</v>
      </c>
      <c r="Y51" s="98">
        <v>18.600000000000001</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v>35.130000000000003</v>
      </c>
      <c r="L52" s="98">
        <v>32.53</v>
      </c>
      <c r="M52" s="98">
        <v>30.37</v>
      </c>
      <c r="N52" s="98">
        <v>28.55</v>
      </c>
      <c r="O52" s="98">
        <v>27</v>
      </c>
      <c r="P52" s="98">
        <v>25.66</v>
      </c>
      <c r="Q52" s="98">
        <v>24.5</v>
      </c>
      <c r="R52" s="98">
        <v>23.48</v>
      </c>
      <c r="S52" s="98">
        <v>22.59</v>
      </c>
      <c r="T52" s="98">
        <v>21.8</v>
      </c>
      <c r="U52" s="98">
        <v>21.09</v>
      </c>
      <c r="V52" s="98">
        <v>20.46</v>
      </c>
      <c r="W52" s="98">
        <v>19.899999999999999</v>
      </c>
      <c r="X52" s="98">
        <v>19.39</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v>35.659999999999997</v>
      </c>
      <c r="L53" s="98">
        <v>33.020000000000003</v>
      </c>
      <c r="M53" s="98">
        <v>30.83</v>
      </c>
      <c r="N53" s="98">
        <v>28.99</v>
      </c>
      <c r="O53" s="98">
        <v>27.42</v>
      </c>
      <c r="P53" s="98">
        <v>26.07</v>
      </c>
      <c r="Q53" s="98">
        <v>24.89</v>
      </c>
      <c r="R53" s="98">
        <v>23.87</v>
      </c>
      <c r="S53" s="98">
        <v>22.96</v>
      </c>
      <c r="T53" s="98">
        <v>22.16</v>
      </c>
      <c r="U53" s="98">
        <v>21.45</v>
      </c>
      <c r="V53" s="98">
        <v>20.82</v>
      </c>
      <c r="W53" s="98">
        <v>20.25</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v>36.200000000000003</v>
      </c>
      <c r="L54" s="98">
        <v>33.53</v>
      </c>
      <c r="M54" s="98">
        <v>31.31</v>
      </c>
      <c r="N54" s="98">
        <v>29.44</v>
      </c>
      <c r="O54" s="98">
        <v>27.86</v>
      </c>
      <c r="P54" s="98">
        <v>26.49</v>
      </c>
      <c r="Q54" s="98">
        <v>25.3</v>
      </c>
      <c r="R54" s="98">
        <v>24.26</v>
      </c>
      <c r="S54" s="98">
        <v>23.35</v>
      </c>
      <c r="T54" s="98">
        <v>22.54</v>
      </c>
      <c r="U54" s="98">
        <v>21.83</v>
      </c>
      <c r="V54" s="98">
        <v>21.19</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v>36.75</v>
      </c>
      <c r="L55" s="98">
        <v>34.04</v>
      </c>
      <c r="M55" s="98">
        <v>31.8</v>
      </c>
      <c r="N55" s="98">
        <v>29.91</v>
      </c>
      <c r="O55" s="98">
        <v>28.3</v>
      </c>
      <c r="P55" s="98">
        <v>26.92</v>
      </c>
      <c r="Q55" s="98">
        <v>25.72</v>
      </c>
      <c r="R55" s="98">
        <v>24.67</v>
      </c>
      <c r="S55" s="98">
        <v>23.75</v>
      </c>
      <c r="T55" s="98">
        <v>22.94</v>
      </c>
      <c r="U55" s="98">
        <v>22.22</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v>37.31</v>
      </c>
      <c r="L56" s="98">
        <v>34.57</v>
      </c>
      <c r="M56" s="98">
        <v>32.299999999999997</v>
      </c>
      <c r="N56" s="98">
        <v>30.39</v>
      </c>
      <c r="O56" s="98">
        <v>28.77</v>
      </c>
      <c r="P56" s="98">
        <v>27.37</v>
      </c>
      <c r="Q56" s="98">
        <v>26.16</v>
      </c>
      <c r="R56" s="98">
        <v>25.1</v>
      </c>
      <c r="S56" s="98">
        <v>24.17</v>
      </c>
      <c r="T56" s="98">
        <v>23.35</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v>37.89</v>
      </c>
      <c r="L57" s="98">
        <v>35.119999999999997</v>
      </c>
      <c r="M57" s="98">
        <v>32.82</v>
      </c>
      <c r="N57" s="98">
        <v>30.89</v>
      </c>
      <c r="O57" s="98">
        <v>29.25</v>
      </c>
      <c r="P57" s="98">
        <v>27.83</v>
      </c>
      <c r="Q57" s="98">
        <v>26.61</v>
      </c>
      <c r="R57" s="98">
        <v>25.55</v>
      </c>
      <c r="S57" s="98">
        <v>24.61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v>38.49</v>
      </c>
      <c r="L58" s="98">
        <v>35.68</v>
      </c>
      <c r="M58" s="98">
        <v>33.36</v>
      </c>
      <c r="N58" s="98">
        <v>31.4</v>
      </c>
      <c r="O58" s="98">
        <v>29.74</v>
      </c>
      <c r="P58" s="98">
        <v>28.32</v>
      </c>
      <c r="Q58" s="98">
        <v>27.08</v>
      </c>
      <c r="R58" s="98">
        <v>26.01</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v>39.11</v>
      </c>
      <c r="L59" s="98">
        <v>36.270000000000003</v>
      </c>
      <c r="M59" s="98">
        <v>33.909999999999997</v>
      </c>
      <c r="N59" s="98">
        <v>31.94</v>
      </c>
      <c r="O59" s="98">
        <v>30.26</v>
      </c>
      <c r="P59" s="98">
        <v>28.82</v>
      </c>
      <c r="Q59" s="98">
        <v>27.58</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v>39.75</v>
      </c>
      <c r="L60" s="98">
        <v>36.869999999999997</v>
      </c>
      <c r="M60" s="98">
        <v>34.49</v>
      </c>
      <c r="N60" s="98">
        <v>32.5</v>
      </c>
      <c r="O60" s="98">
        <v>30.8</v>
      </c>
      <c r="P60" s="98">
        <v>29.35</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v>40.409999999999997</v>
      </c>
      <c r="L61" s="98">
        <v>37.5</v>
      </c>
      <c r="M61" s="98">
        <v>35.090000000000003</v>
      </c>
      <c r="N61" s="98">
        <v>33.08</v>
      </c>
      <c r="O61" s="98">
        <v>31.37</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v>41.09</v>
      </c>
      <c r="L62" s="98">
        <v>38.15</v>
      </c>
      <c r="M62" s="98">
        <v>35.72</v>
      </c>
      <c r="N62" s="98">
        <v>33.69</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v>41.81</v>
      </c>
      <c r="L63" s="98">
        <v>38.83</v>
      </c>
      <c r="M63" s="98">
        <v>36.380000000000003</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v>42.56</v>
      </c>
      <c r="L64" s="98">
        <v>39.549999999999997</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v>43.35</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EVXyqNhb1xr2+8cfpYP8KsCfn4iSANbNDTUegrjJ9LOlUB+gm2CFpLjvHLaKTTHy4H7qb7QfqFPu7Ejrdnadlw==" saltValue="EjSD64mCEaPehqaM0ONj2A==" spinCount="100000" sheet="1" objects="1" scenarios="1"/>
  <conditionalFormatting sqref="A6:A21">
    <cfRule type="expression" dxfId="327" priority="19" stopIfTrue="1">
      <formula>MOD(ROW(),2)=0</formula>
    </cfRule>
    <cfRule type="expression" dxfId="326" priority="20" stopIfTrue="1">
      <formula>MOD(ROW(),2)&lt;&gt;0</formula>
    </cfRule>
  </conditionalFormatting>
  <conditionalFormatting sqref="B6:AW17 C20:AW21">
    <cfRule type="expression" dxfId="325" priority="21" stopIfTrue="1">
      <formula>MOD(ROW(),2)=0</formula>
    </cfRule>
    <cfRule type="expression" dxfId="324" priority="22" stopIfTrue="1">
      <formula>MOD(ROW(),2)&lt;&gt;0</formula>
    </cfRule>
  </conditionalFormatting>
  <conditionalFormatting sqref="C18:AW19">
    <cfRule type="expression" dxfId="323" priority="11" stopIfTrue="1">
      <formula>MOD(ROW(),2)=0</formula>
    </cfRule>
    <cfRule type="expression" dxfId="322" priority="12" stopIfTrue="1">
      <formula>MOD(ROW(),2)&lt;&gt;0</formula>
    </cfRule>
  </conditionalFormatting>
  <conditionalFormatting sqref="A26:A74">
    <cfRule type="expression" dxfId="321" priority="7" stopIfTrue="1">
      <formula>MOD(ROW(),2)=0</formula>
    </cfRule>
    <cfRule type="expression" dxfId="320" priority="8" stopIfTrue="1">
      <formula>MOD(ROW(),2)&lt;&gt;0</formula>
    </cfRule>
  </conditionalFormatting>
  <conditionalFormatting sqref="B26:AW74">
    <cfRule type="expression" dxfId="319" priority="9" stopIfTrue="1">
      <formula>MOD(ROW(),2)=0</formula>
    </cfRule>
    <cfRule type="expression" dxfId="318" priority="10" stopIfTrue="1">
      <formula>MOD(ROW(),2)&lt;&gt;0</formula>
    </cfRule>
  </conditionalFormatting>
  <conditionalFormatting sqref="B18 B20:B21">
    <cfRule type="expression" dxfId="317" priority="5" stopIfTrue="1">
      <formula>MOD(ROW(),2)=0</formula>
    </cfRule>
    <cfRule type="expression" dxfId="316" priority="6" stopIfTrue="1">
      <formula>MOD(ROW(),2)&lt;&gt;0</formula>
    </cfRule>
  </conditionalFormatting>
  <conditionalFormatting sqref="B19">
    <cfRule type="expression" dxfId="315" priority="1" stopIfTrue="1">
      <formula>MOD(ROW(),2)=0</formula>
    </cfRule>
    <cfRule type="expression" dxfId="314" priority="2" stopIfTrue="1">
      <formula>MOD(ROW(),2)&lt;&gt;0</formula>
    </cfRule>
  </conditionalFormatting>
  <hyperlinks>
    <hyperlink ref="B24" location="Assumptions!A1" display="Assumptions" xr:uid="{C5B62042-5746-4277-9DCE-3C092A56C76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24"/>
  <dimension ref="A1:AW74"/>
  <sheetViews>
    <sheetView showGridLines="0" zoomScale="85" zoomScaleNormal="85" workbookViewId="0">
      <selection activeCell="B17" sqref="B17"/>
    </sheetView>
  </sheetViews>
  <sheetFormatPr defaultColWidth="10" defaultRowHeight="12.5" x14ac:dyDescent="0.25"/>
  <cols>
    <col min="1" max="1" width="31.54296875" style="27" customWidth="1"/>
    <col min="2" max="49" width="10.81640625" style="27" customWidth="1"/>
    <col min="50" max="16384" width="10" style="27"/>
  </cols>
  <sheetData>
    <row r="1" spans="1:49" ht="20" x14ac:dyDescent="0.4">
      <c r="A1" s="39" t="s">
        <v>4</v>
      </c>
      <c r="B1" s="40"/>
      <c r="C1" s="40"/>
      <c r="D1" s="40"/>
      <c r="E1" s="40"/>
      <c r="F1" s="40"/>
      <c r="G1" s="40"/>
      <c r="H1" s="40"/>
      <c r="I1" s="40"/>
    </row>
    <row r="2" spans="1:4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49" ht="15.5" x14ac:dyDescent="0.35">
      <c r="A3" s="43" t="s">
        <v>606</v>
      </c>
      <c r="B3" s="42"/>
      <c r="C3" s="42"/>
      <c r="D3" s="42"/>
      <c r="E3" s="42"/>
      <c r="F3" s="42"/>
      <c r="G3" s="42"/>
      <c r="H3" s="42"/>
      <c r="I3" s="42"/>
    </row>
    <row r="4" spans="1:49" x14ac:dyDescent="0.25">
      <c r="A4" s="44"/>
    </row>
    <row r="6" spans="1:49" ht="13" customHeight="1"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row>
    <row r="7" spans="1:49" ht="12.65" customHeight="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row>
    <row r="8" spans="1:49" x14ac:dyDescent="0.25">
      <c r="A8" s="73" t="s">
        <v>49</v>
      </c>
      <c r="B8" s="75" t="s">
        <v>555</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row>
    <row r="9" spans="1:49" ht="12.65" customHeight="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row>
    <row r="10" spans="1:49" ht="12.65" customHeight="1" x14ac:dyDescent="0.25">
      <c r="A10" s="73" t="s">
        <v>2</v>
      </c>
      <c r="B10" s="75" t="s">
        <v>550</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row>
    <row r="11" spans="1:49"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row>
    <row r="12" spans="1:49" ht="12.65" customHeight="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row>
    <row r="13" spans="1:49"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row>
    <row r="14" spans="1:49" x14ac:dyDescent="0.25">
      <c r="A14" s="73" t="s">
        <v>17</v>
      </c>
      <c r="B14" s="75">
        <v>708</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row>
    <row r="15" spans="1:49" x14ac:dyDescent="0.25">
      <c r="A15" s="73" t="s">
        <v>53</v>
      </c>
      <c r="B15" s="75" t="s">
        <v>551</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row>
    <row r="16" spans="1:49" x14ac:dyDescent="0.25">
      <c r="A16" s="73" t="s">
        <v>54</v>
      </c>
      <c r="B16" s="75" t="s">
        <v>447</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row>
    <row r="17" spans="1:49" ht="12.65" customHeight="1" x14ac:dyDescent="0.25">
      <c r="A17" s="73" t="s">
        <v>431</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row>
    <row r="18" spans="1:49"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row>
    <row r="19" spans="1:49" x14ac:dyDescent="0.25">
      <c r="A19" s="73" t="s">
        <v>19</v>
      </c>
      <c r="B19" s="76">
        <v>45201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49"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row>
    <row r="21" spans="1:49"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row>
    <row r="22" spans="1:49" x14ac:dyDescent="0.25">
      <c r="A22" s="88"/>
    </row>
    <row r="23" spans="1:49" x14ac:dyDescent="0.25">
      <c r="B23" s="88" t="str">
        <f>HYPERLINK("#'Factor List'!A1","Back to Factor List")</f>
        <v>Back to Factor List</v>
      </c>
    </row>
    <row r="24" spans="1:49" x14ac:dyDescent="0.25">
      <c r="B24" s="88" t="s">
        <v>797</v>
      </c>
    </row>
    <row r="26" spans="1:49" ht="46.4" customHeight="1" x14ac:dyDescent="0.25">
      <c r="A26" s="96" t="s">
        <v>284</v>
      </c>
      <c r="B26" s="96" t="s">
        <v>490</v>
      </c>
      <c r="C26" s="96" t="s">
        <v>491</v>
      </c>
      <c r="D26" s="96" t="s">
        <v>492</v>
      </c>
      <c r="E26" s="96" t="s">
        <v>493</v>
      </c>
      <c r="F26" s="96" t="s">
        <v>494</v>
      </c>
      <c r="G26" s="96" t="s">
        <v>495</v>
      </c>
      <c r="H26" s="96" t="s">
        <v>496</v>
      </c>
      <c r="I26" s="96" t="s">
        <v>497</v>
      </c>
      <c r="J26" s="96" t="s">
        <v>498</v>
      </c>
      <c r="K26" s="96" t="s">
        <v>499</v>
      </c>
      <c r="L26" s="96" t="s">
        <v>500</v>
      </c>
      <c r="M26" s="96" t="s">
        <v>501</v>
      </c>
      <c r="N26" s="96" t="s">
        <v>502</v>
      </c>
      <c r="O26" s="96" t="s">
        <v>503</v>
      </c>
      <c r="P26" s="96" t="s">
        <v>504</v>
      </c>
      <c r="Q26" s="96" t="s">
        <v>505</v>
      </c>
      <c r="R26" s="96" t="s">
        <v>506</v>
      </c>
      <c r="S26" s="96" t="s">
        <v>507</v>
      </c>
      <c r="T26" s="96" t="s">
        <v>508</v>
      </c>
      <c r="U26" s="96" t="s">
        <v>509</v>
      </c>
      <c r="V26" s="96" t="s">
        <v>510</v>
      </c>
      <c r="W26" s="96" t="s">
        <v>511</v>
      </c>
      <c r="X26" s="96" t="s">
        <v>512</v>
      </c>
      <c r="Y26" s="96" t="s">
        <v>513</v>
      </c>
      <c r="Z26" s="96" t="s">
        <v>514</v>
      </c>
      <c r="AA26" s="96" t="s">
        <v>515</v>
      </c>
      <c r="AB26" s="96" t="s">
        <v>516</v>
      </c>
      <c r="AC26" s="96" t="s">
        <v>517</v>
      </c>
      <c r="AD26" s="96" t="s">
        <v>518</v>
      </c>
      <c r="AE26" s="96" t="s">
        <v>519</v>
      </c>
      <c r="AF26" s="96" t="s">
        <v>520</v>
      </c>
      <c r="AG26" s="96" t="s">
        <v>521</v>
      </c>
      <c r="AH26" s="96" t="s">
        <v>522</v>
      </c>
      <c r="AI26" s="96" t="s">
        <v>523</v>
      </c>
      <c r="AJ26" s="96" t="s">
        <v>524</v>
      </c>
      <c r="AK26" s="96" t="s">
        <v>525</v>
      </c>
      <c r="AL26" s="96" t="s">
        <v>526</v>
      </c>
      <c r="AM26" s="96" t="s">
        <v>527</v>
      </c>
      <c r="AN26" s="96" t="s">
        <v>528</v>
      </c>
      <c r="AO26" s="96" t="s">
        <v>529</v>
      </c>
      <c r="AP26" s="96" t="s">
        <v>530</v>
      </c>
      <c r="AQ26" s="96" t="s">
        <v>531</v>
      </c>
      <c r="AR26" s="96" t="s">
        <v>532</v>
      </c>
      <c r="AS26" s="96" t="s">
        <v>533</v>
      </c>
      <c r="AT26" s="96" t="s">
        <v>534</v>
      </c>
      <c r="AU26" s="96" t="s">
        <v>535</v>
      </c>
      <c r="AV26" s="96" t="s">
        <v>536</v>
      </c>
      <c r="AW26" s="96" t="s">
        <v>537</v>
      </c>
    </row>
    <row r="27" spans="1:49" x14ac:dyDescent="0.25">
      <c r="A27" s="97">
        <v>16</v>
      </c>
      <c r="B27" s="98"/>
      <c r="C27" s="98"/>
      <c r="D27" s="98"/>
      <c r="E27" s="98"/>
      <c r="F27" s="98"/>
      <c r="G27" s="98"/>
      <c r="H27" s="98"/>
      <c r="I27" s="98"/>
      <c r="J27" s="98"/>
      <c r="K27" s="98">
        <v>24.57</v>
      </c>
      <c r="L27" s="98">
        <v>22.73</v>
      </c>
      <c r="M27" s="98">
        <v>21.19</v>
      </c>
      <c r="N27" s="98">
        <v>19.899999999999999</v>
      </c>
      <c r="O27" s="98">
        <v>18.79</v>
      </c>
      <c r="P27" s="98">
        <v>17.829999999999998</v>
      </c>
      <c r="Q27" s="98">
        <v>17</v>
      </c>
      <c r="R27" s="98">
        <v>16.27</v>
      </c>
      <c r="S27" s="98">
        <v>15.62</v>
      </c>
      <c r="T27" s="98">
        <v>15.04</v>
      </c>
      <c r="U27" s="98">
        <v>14.52</v>
      </c>
      <c r="V27" s="98">
        <v>14.06</v>
      </c>
      <c r="W27" s="98">
        <v>13.63</v>
      </c>
      <c r="X27" s="98">
        <v>13.25</v>
      </c>
      <c r="Y27" s="98">
        <v>12.9</v>
      </c>
      <c r="Z27" s="98">
        <v>12.58</v>
      </c>
      <c r="AA27" s="98">
        <v>12.29</v>
      </c>
      <c r="AB27" s="98">
        <v>12.02</v>
      </c>
      <c r="AC27" s="98">
        <v>11.77</v>
      </c>
      <c r="AD27" s="98">
        <v>11.54</v>
      </c>
      <c r="AE27" s="98">
        <v>11.33</v>
      </c>
      <c r="AF27" s="98">
        <v>11.13</v>
      </c>
      <c r="AG27" s="98">
        <v>10.94</v>
      </c>
      <c r="AH27" s="98">
        <v>10.77</v>
      </c>
      <c r="AI27" s="98">
        <v>10.61</v>
      </c>
      <c r="AJ27" s="98">
        <v>10.46</v>
      </c>
      <c r="AK27" s="98">
        <v>10.32</v>
      </c>
      <c r="AL27" s="98">
        <v>10.19</v>
      </c>
      <c r="AM27" s="98">
        <v>10.07</v>
      </c>
      <c r="AN27" s="98">
        <v>9.9499999999999993</v>
      </c>
      <c r="AO27" s="98">
        <v>9.85</v>
      </c>
      <c r="AP27" s="98">
        <v>9.74</v>
      </c>
      <c r="AQ27" s="98">
        <v>9.65</v>
      </c>
      <c r="AR27" s="98">
        <v>9.56</v>
      </c>
      <c r="AS27" s="98">
        <v>9.48</v>
      </c>
      <c r="AT27" s="98">
        <v>9.4</v>
      </c>
      <c r="AU27" s="98">
        <v>9.32</v>
      </c>
      <c r="AV27" s="98">
        <v>9.25</v>
      </c>
      <c r="AW27" s="98">
        <v>9.19</v>
      </c>
    </row>
    <row r="28" spans="1:49" x14ac:dyDescent="0.25">
      <c r="A28" s="97">
        <v>17</v>
      </c>
      <c r="B28" s="98"/>
      <c r="C28" s="98"/>
      <c r="D28" s="98"/>
      <c r="E28" s="98"/>
      <c r="F28" s="98"/>
      <c r="G28" s="98"/>
      <c r="H28" s="98"/>
      <c r="I28" s="98"/>
      <c r="J28" s="98"/>
      <c r="K28" s="98">
        <v>24.94</v>
      </c>
      <c r="L28" s="98">
        <v>23.06</v>
      </c>
      <c r="M28" s="98">
        <v>21.51</v>
      </c>
      <c r="N28" s="98">
        <v>20.190000000000001</v>
      </c>
      <c r="O28" s="98">
        <v>19.07</v>
      </c>
      <c r="P28" s="98">
        <v>18.100000000000001</v>
      </c>
      <c r="Q28" s="98">
        <v>17.25</v>
      </c>
      <c r="R28" s="98">
        <v>16.510000000000002</v>
      </c>
      <c r="S28" s="98">
        <v>15.85</v>
      </c>
      <c r="T28" s="98">
        <v>15.26</v>
      </c>
      <c r="U28" s="98">
        <v>14.74</v>
      </c>
      <c r="V28" s="98">
        <v>14.27</v>
      </c>
      <c r="W28" s="98">
        <v>13.84</v>
      </c>
      <c r="X28" s="98">
        <v>13.45</v>
      </c>
      <c r="Y28" s="98">
        <v>13.09</v>
      </c>
      <c r="Z28" s="98">
        <v>12.77</v>
      </c>
      <c r="AA28" s="98">
        <v>12.47</v>
      </c>
      <c r="AB28" s="98">
        <v>12.2</v>
      </c>
      <c r="AC28" s="98">
        <v>11.95</v>
      </c>
      <c r="AD28" s="98">
        <v>11.71</v>
      </c>
      <c r="AE28" s="98">
        <v>11.5</v>
      </c>
      <c r="AF28" s="98">
        <v>11.3</v>
      </c>
      <c r="AG28" s="98">
        <v>11.11</v>
      </c>
      <c r="AH28" s="98">
        <v>10.93</v>
      </c>
      <c r="AI28" s="98">
        <v>10.77</v>
      </c>
      <c r="AJ28" s="98">
        <v>10.62</v>
      </c>
      <c r="AK28" s="98">
        <v>10.48</v>
      </c>
      <c r="AL28" s="98">
        <v>10.35</v>
      </c>
      <c r="AM28" s="98">
        <v>10.220000000000001</v>
      </c>
      <c r="AN28" s="98">
        <v>10.11</v>
      </c>
      <c r="AO28" s="98">
        <v>10</v>
      </c>
      <c r="AP28" s="98">
        <v>9.89</v>
      </c>
      <c r="AQ28" s="98">
        <v>9.8000000000000007</v>
      </c>
      <c r="AR28" s="98">
        <v>9.7100000000000009</v>
      </c>
      <c r="AS28" s="98">
        <v>9.6199999999999992</v>
      </c>
      <c r="AT28" s="98">
        <v>9.5399999999999991</v>
      </c>
      <c r="AU28" s="98">
        <v>9.4700000000000006</v>
      </c>
      <c r="AV28" s="98">
        <v>9.4</v>
      </c>
      <c r="AW28" s="98"/>
    </row>
    <row r="29" spans="1:49" x14ac:dyDescent="0.25">
      <c r="A29" s="97">
        <v>18</v>
      </c>
      <c r="B29" s="98"/>
      <c r="C29" s="98"/>
      <c r="D29" s="98"/>
      <c r="E29" s="98"/>
      <c r="F29" s="98"/>
      <c r="G29" s="98"/>
      <c r="H29" s="98"/>
      <c r="I29" s="98"/>
      <c r="J29" s="98"/>
      <c r="K29" s="98">
        <v>25.31</v>
      </c>
      <c r="L29" s="98">
        <v>23.41</v>
      </c>
      <c r="M29" s="98">
        <v>21.83</v>
      </c>
      <c r="N29" s="98">
        <v>20.49</v>
      </c>
      <c r="O29" s="98">
        <v>19.350000000000001</v>
      </c>
      <c r="P29" s="98">
        <v>18.37</v>
      </c>
      <c r="Q29" s="98">
        <v>17.510000000000002</v>
      </c>
      <c r="R29" s="98">
        <v>16.75</v>
      </c>
      <c r="S29" s="98">
        <v>16.09</v>
      </c>
      <c r="T29" s="98">
        <v>15.49</v>
      </c>
      <c r="U29" s="98">
        <v>14.96</v>
      </c>
      <c r="V29" s="98">
        <v>14.48</v>
      </c>
      <c r="W29" s="98">
        <v>14.04</v>
      </c>
      <c r="X29" s="98">
        <v>13.65</v>
      </c>
      <c r="Y29" s="98">
        <v>13.29</v>
      </c>
      <c r="Z29" s="98">
        <v>12.96</v>
      </c>
      <c r="AA29" s="98">
        <v>12.66</v>
      </c>
      <c r="AB29" s="98">
        <v>12.38</v>
      </c>
      <c r="AC29" s="98">
        <v>12.12</v>
      </c>
      <c r="AD29" s="98">
        <v>11.89</v>
      </c>
      <c r="AE29" s="98">
        <v>11.67</v>
      </c>
      <c r="AF29" s="98">
        <v>11.47</v>
      </c>
      <c r="AG29" s="98">
        <v>11.28</v>
      </c>
      <c r="AH29" s="98">
        <v>11.1</v>
      </c>
      <c r="AI29" s="98">
        <v>10.94</v>
      </c>
      <c r="AJ29" s="98">
        <v>10.78</v>
      </c>
      <c r="AK29" s="98">
        <v>10.64</v>
      </c>
      <c r="AL29" s="98">
        <v>10.5</v>
      </c>
      <c r="AM29" s="98">
        <v>10.38</v>
      </c>
      <c r="AN29" s="98">
        <v>10.26</v>
      </c>
      <c r="AO29" s="98">
        <v>10.15</v>
      </c>
      <c r="AP29" s="98">
        <v>10.050000000000001</v>
      </c>
      <c r="AQ29" s="98">
        <v>9.9499999999999993</v>
      </c>
      <c r="AR29" s="98">
        <v>9.86</v>
      </c>
      <c r="AS29" s="98">
        <v>9.77</v>
      </c>
      <c r="AT29" s="98">
        <v>9.69</v>
      </c>
      <c r="AU29" s="98">
        <v>9.6199999999999992</v>
      </c>
      <c r="AV29" s="98"/>
      <c r="AW29" s="98"/>
    </row>
    <row r="30" spans="1:49" x14ac:dyDescent="0.25">
      <c r="A30" s="97">
        <v>19</v>
      </c>
      <c r="B30" s="98"/>
      <c r="C30" s="98"/>
      <c r="D30" s="98"/>
      <c r="E30" s="98"/>
      <c r="F30" s="98"/>
      <c r="G30" s="98"/>
      <c r="H30" s="98"/>
      <c r="I30" s="98"/>
      <c r="J30" s="98"/>
      <c r="K30" s="98">
        <v>25.68</v>
      </c>
      <c r="L30" s="98">
        <v>23.75</v>
      </c>
      <c r="M30" s="98">
        <v>22.15</v>
      </c>
      <c r="N30" s="98">
        <v>20.8</v>
      </c>
      <c r="O30" s="98">
        <v>19.64</v>
      </c>
      <c r="P30" s="98">
        <v>18.64</v>
      </c>
      <c r="Q30" s="98">
        <v>17.77</v>
      </c>
      <c r="R30" s="98">
        <v>17</v>
      </c>
      <c r="S30" s="98">
        <v>16.329999999999998</v>
      </c>
      <c r="T30" s="98">
        <v>15.72</v>
      </c>
      <c r="U30" s="98">
        <v>15.18</v>
      </c>
      <c r="V30" s="98">
        <v>14.69</v>
      </c>
      <c r="W30" s="98">
        <v>14.25</v>
      </c>
      <c r="X30" s="98">
        <v>13.85</v>
      </c>
      <c r="Y30" s="98">
        <v>13.49</v>
      </c>
      <c r="Z30" s="98">
        <v>13.15</v>
      </c>
      <c r="AA30" s="98">
        <v>12.85</v>
      </c>
      <c r="AB30" s="98">
        <v>12.57</v>
      </c>
      <c r="AC30" s="98">
        <v>12.31</v>
      </c>
      <c r="AD30" s="98">
        <v>12.07</v>
      </c>
      <c r="AE30" s="98">
        <v>11.84</v>
      </c>
      <c r="AF30" s="98">
        <v>11.64</v>
      </c>
      <c r="AG30" s="98">
        <v>11.45</v>
      </c>
      <c r="AH30" s="98">
        <v>11.27</v>
      </c>
      <c r="AI30" s="98">
        <v>11.1</v>
      </c>
      <c r="AJ30" s="98">
        <v>10.95</v>
      </c>
      <c r="AK30" s="98">
        <v>10.8</v>
      </c>
      <c r="AL30" s="98">
        <v>10.67</v>
      </c>
      <c r="AM30" s="98">
        <v>10.54</v>
      </c>
      <c r="AN30" s="98">
        <v>10.42</v>
      </c>
      <c r="AO30" s="98">
        <v>10.31</v>
      </c>
      <c r="AP30" s="98">
        <v>10.199999999999999</v>
      </c>
      <c r="AQ30" s="98">
        <v>10.11</v>
      </c>
      <c r="AR30" s="98">
        <v>10.01</v>
      </c>
      <c r="AS30" s="98">
        <v>9.93</v>
      </c>
      <c r="AT30" s="98">
        <v>9.85</v>
      </c>
      <c r="AU30" s="98"/>
      <c r="AV30" s="98"/>
      <c r="AW30" s="98"/>
    </row>
    <row r="31" spans="1:49" x14ac:dyDescent="0.25">
      <c r="A31" s="97">
        <v>20</v>
      </c>
      <c r="B31" s="98"/>
      <c r="C31" s="98"/>
      <c r="D31" s="98"/>
      <c r="E31" s="98"/>
      <c r="F31" s="98"/>
      <c r="G31" s="98"/>
      <c r="H31" s="98"/>
      <c r="I31" s="98"/>
      <c r="J31" s="98"/>
      <c r="K31" s="98">
        <v>26.06</v>
      </c>
      <c r="L31" s="98">
        <v>24.1</v>
      </c>
      <c r="M31" s="98">
        <v>22.48</v>
      </c>
      <c r="N31" s="98">
        <v>21.1</v>
      </c>
      <c r="O31" s="98">
        <v>19.93</v>
      </c>
      <c r="P31" s="98">
        <v>18.920000000000002</v>
      </c>
      <c r="Q31" s="98">
        <v>18.03</v>
      </c>
      <c r="R31" s="98">
        <v>17.260000000000002</v>
      </c>
      <c r="S31" s="98">
        <v>16.57</v>
      </c>
      <c r="T31" s="98">
        <v>15.96</v>
      </c>
      <c r="U31" s="98">
        <v>15.41</v>
      </c>
      <c r="V31" s="98">
        <v>14.91</v>
      </c>
      <c r="W31" s="98">
        <v>14.47</v>
      </c>
      <c r="X31" s="98">
        <v>14.06</v>
      </c>
      <c r="Y31" s="98">
        <v>13.69</v>
      </c>
      <c r="Z31" s="98">
        <v>13.35</v>
      </c>
      <c r="AA31" s="98">
        <v>13.04</v>
      </c>
      <c r="AB31" s="98">
        <v>12.76</v>
      </c>
      <c r="AC31" s="98">
        <v>12.49</v>
      </c>
      <c r="AD31" s="98">
        <v>12.25</v>
      </c>
      <c r="AE31" s="98">
        <v>12.02</v>
      </c>
      <c r="AF31" s="98">
        <v>11.81</v>
      </c>
      <c r="AG31" s="98">
        <v>11.62</v>
      </c>
      <c r="AH31" s="98">
        <v>11.44</v>
      </c>
      <c r="AI31" s="98">
        <v>11.27</v>
      </c>
      <c r="AJ31" s="98">
        <v>11.11</v>
      </c>
      <c r="AK31" s="98">
        <v>10.97</v>
      </c>
      <c r="AL31" s="98">
        <v>10.83</v>
      </c>
      <c r="AM31" s="98">
        <v>10.7</v>
      </c>
      <c r="AN31" s="98">
        <v>10.58</v>
      </c>
      <c r="AO31" s="98">
        <v>10.47</v>
      </c>
      <c r="AP31" s="98">
        <v>10.36</v>
      </c>
      <c r="AQ31" s="98">
        <v>10.27</v>
      </c>
      <c r="AR31" s="98">
        <v>10.17</v>
      </c>
      <c r="AS31" s="98">
        <v>10.09</v>
      </c>
      <c r="AT31" s="98"/>
      <c r="AU31" s="98"/>
      <c r="AV31" s="98"/>
      <c r="AW31" s="98"/>
    </row>
    <row r="32" spans="1:49" x14ac:dyDescent="0.25">
      <c r="A32" s="97">
        <v>21</v>
      </c>
      <c r="B32" s="98"/>
      <c r="C32" s="98"/>
      <c r="D32" s="98"/>
      <c r="E32" s="98"/>
      <c r="F32" s="98"/>
      <c r="G32" s="98"/>
      <c r="H32" s="98"/>
      <c r="I32" s="98"/>
      <c r="J32" s="98"/>
      <c r="K32" s="98">
        <v>26.45</v>
      </c>
      <c r="L32" s="98">
        <v>24.46</v>
      </c>
      <c r="M32" s="98">
        <v>22.81</v>
      </c>
      <c r="N32" s="98">
        <v>21.42</v>
      </c>
      <c r="O32" s="98">
        <v>20.23</v>
      </c>
      <c r="P32" s="98">
        <v>19.2</v>
      </c>
      <c r="Q32" s="98">
        <v>18.3</v>
      </c>
      <c r="R32" s="98">
        <v>17.510000000000002</v>
      </c>
      <c r="S32" s="98">
        <v>16.82</v>
      </c>
      <c r="T32" s="98">
        <v>16.190000000000001</v>
      </c>
      <c r="U32" s="98">
        <v>15.64</v>
      </c>
      <c r="V32" s="98">
        <v>15.14</v>
      </c>
      <c r="W32" s="98">
        <v>14.68</v>
      </c>
      <c r="X32" s="98">
        <v>14.27</v>
      </c>
      <c r="Y32" s="98">
        <v>13.89</v>
      </c>
      <c r="Z32" s="98">
        <v>13.55</v>
      </c>
      <c r="AA32" s="98">
        <v>13.24</v>
      </c>
      <c r="AB32" s="98">
        <v>12.95</v>
      </c>
      <c r="AC32" s="98">
        <v>12.68</v>
      </c>
      <c r="AD32" s="98">
        <v>12.43</v>
      </c>
      <c r="AE32" s="98">
        <v>12.21</v>
      </c>
      <c r="AF32" s="98">
        <v>11.99</v>
      </c>
      <c r="AG32" s="98">
        <v>11.8</v>
      </c>
      <c r="AH32" s="98">
        <v>11.61</v>
      </c>
      <c r="AI32" s="98">
        <v>11.44</v>
      </c>
      <c r="AJ32" s="98">
        <v>11.28</v>
      </c>
      <c r="AK32" s="98">
        <v>11.14</v>
      </c>
      <c r="AL32" s="98">
        <v>11</v>
      </c>
      <c r="AM32" s="98">
        <v>10.87</v>
      </c>
      <c r="AN32" s="98">
        <v>10.75</v>
      </c>
      <c r="AO32" s="98">
        <v>10.63</v>
      </c>
      <c r="AP32" s="98">
        <v>10.53</v>
      </c>
      <c r="AQ32" s="98">
        <v>10.43</v>
      </c>
      <c r="AR32" s="98">
        <v>10.34</v>
      </c>
      <c r="AS32" s="98"/>
      <c r="AT32" s="98"/>
      <c r="AU32" s="98"/>
      <c r="AV32" s="98"/>
      <c r="AW32" s="98"/>
    </row>
    <row r="33" spans="1:49" x14ac:dyDescent="0.25">
      <c r="A33" s="97">
        <v>22</v>
      </c>
      <c r="B33" s="98"/>
      <c r="C33" s="98"/>
      <c r="D33" s="98"/>
      <c r="E33" s="98"/>
      <c r="F33" s="98"/>
      <c r="G33" s="98"/>
      <c r="H33" s="98"/>
      <c r="I33" s="98"/>
      <c r="J33" s="98"/>
      <c r="K33" s="98">
        <v>26.84</v>
      </c>
      <c r="L33" s="98">
        <v>24.82</v>
      </c>
      <c r="M33" s="98">
        <v>23.15</v>
      </c>
      <c r="N33" s="98">
        <v>21.73</v>
      </c>
      <c r="O33" s="98">
        <v>20.53</v>
      </c>
      <c r="P33" s="98">
        <v>19.48</v>
      </c>
      <c r="Q33" s="98">
        <v>18.57</v>
      </c>
      <c r="R33" s="98">
        <v>17.77</v>
      </c>
      <c r="S33" s="98">
        <v>17.07</v>
      </c>
      <c r="T33" s="98">
        <v>16.43</v>
      </c>
      <c r="U33" s="98">
        <v>15.87</v>
      </c>
      <c r="V33" s="98">
        <v>15.36</v>
      </c>
      <c r="W33" s="98">
        <v>14.9</v>
      </c>
      <c r="X33" s="98">
        <v>14.48</v>
      </c>
      <c r="Y33" s="98">
        <v>14.1</v>
      </c>
      <c r="Z33" s="98">
        <v>13.75</v>
      </c>
      <c r="AA33" s="98">
        <v>13.44</v>
      </c>
      <c r="AB33" s="98">
        <v>13.14</v>
      </c>
      <c r="AC33" s="98">
        <v>12.87</v>
      </c>
      <c r="AD33" s="98">
        <v>12.62</v>
      </c>
      <c r="AE33" s="98">
        <v>12.39</v>
      </c>
      <c r="AF33" s="98">
        <v>12.18</v>
      </c>
      <c r="AG33" s="98">
        <v>11.98</v>
      </c>
      <c r="AH33" s="98">
        <v>11.79</v>
      </c>
      <c r="AI33" s="98">
        <v>11.62</v>
      </c>
      <c r="AJ33" s="98">
        <v>11.46</v>
      </c>
      <c r="AK33" s="98">
        <v>11.31</v>
      </c>
      <c r="AL33" s="98">
        <v>11.17</v>
      </c>
      <c r="AM33" s="98">
        <v>11.04</v>
      </c>
      <c r="AN33" s="98">
        <v>10.92</v>
      </c>
      <c r="AO33" s="98">
        <v>10.8</v>
      </c>
      <c r="AP33" s="98">
        <v>10.7</v>
      </c>
      <c r="AQ33" s="98">
        <v>10.6</v>
      </c>
      <c r="AR33" s="98"/>
      <c r="AS33" s="98"/>
      <c r="AT33" s="98"/>
      <c r="AU33" s="98"/>
      <c r="AV33" s="98"/>
      <c r="AW33" s="98"/>
    </row>
    <row r="34" spans="1:49" x14ac:dyDescent="0.25">
      <c r="A34" s="97">
        <v>23</v>
      </c>
      <c r="B34" s="98"/>
      <c r="C34" s="98"/>
      <c r="D34" s="98"/>
      <c r="E34" s="98"/>
      <c r="F34" s="98"/>
      <c r="G34" s="98"/>
      <c r="H34" s="98"/>
      <c r="I34" s="98"/>
      <c r="J34" s="98"/>
      <c r="K34" s="98">
        <v>27.24</v>
      </c>
      <c r="L34" s="98">
        <v>25.19</v>
      </c>
      <c r="M34" s="98">
        <v>23.49</v>
      </c>
      <c r="N34" s="98">
        <v>22.06</v>
      </c>
      <c r="O34" s="98">
        <v>20.83</v>
      </c>
      <c r="P34" s="98">
        <v>19.77</v>
      </c>
      <c r="Q34" s="98">
        <v>18.850000000000001</v>
      </c>
      <c r="R34" s="98">
        <v>18.04</v>
      </c>
      <c r="S34" s="98">
        <v>17.32</v>
      </c>
      <c r="T34" s="98">
        <v>16.68</v>
      </c>
      <c r="U34" s="98">
        <v>16.11</v>
      </c>
      <c r="V34" s="98">
        <v>15.59</v>
      </c>
      <c r="W34" s="98">
        <v>15.12</v>
      </c>
      <c r="X34" s="98">
        <v>14.7</v>
      </c>
      <c r="Y34" s="98">
        <v>14.31</v>
      </c>
      <c r="Z34" s="98">
        <v>13.96</v>
      </c>
      <c r="AA34" s="98">
        <v>13.64</v>
      </c>
      <c r="AB34" s="98">
        <v>13.34</v>
      </c>
      <c r="AC34" s="98">
        <v>13.07</v>
      </c>
      <c r="AD34" s="98">
        <v>12.81</v>
      </c>
      <c r="AE34" s="98">
        <v>12.58</v>
      </c>
      <c r="AF34" s="98">
        <v>12.36</v>
      </c>
      <c r="AG34" s="98">
        <v>12.16</v>
      </c>
      <c r="AH34" s="98">
        <v>11.97</v>
      </c>
      <c r="AI34" s="98">
        <v>11.8</v>
      </c>
      <c r="AJ34" s="98">
        <v>11.64</v>
      </c>
      <c r="AK34" s="98">
        <v>11.49</v>
      </c>
      <c r="AL34" s="98">
        <v>11.34</v>
      </c>
      <c r="AM34" s="98">
        <v>11.21</v>
      </c>
      <c r="AN34" s="98">
        <v>11.09</v>
      </c>
      <c r="AO34" s="98">
        <v>10.97</v>
      </c>
      <c r="AP34" s="98">
        <v>10.87</v>
      </c>
      <c r="AQ34" s="98"/>
      <c r="AR34" s="98"/>
      <c r="AS34" s="98"/>
      <c r="AT34" s="98"/>
      <c r="AU34" s="98"/>
      <c r="AV34" s="98"/>
      <c r="AW34" s="98"/>
    </row>
    <row r="35" spans="1:49" x14ac:dyDescent="0.25">
      <c r="A35" s="97">
        <v>24</v>
      </c>
      <c r="B35" s="98"/>
      <c r="C35" s="98"/>
      <c r="D35" s="98"/>
      <c r="E35" s="98"/>
      <c r="F35" s="98"/>
      <c r="G35" s="98"/>
      <c r="H35" s="98"/>
      <c r="I35" s="98"/>
      <c r="J35" s="98"/>
      <c r="K35" s="98">
        <v>27.64</v>
      </c>
      <c r="L35" s="98">
        <v>25.56</v>
      </c>
      <c r="M35" s="98">
        <v>23.84</v>
      </c>
      <c r="N35" s="98">
        <v>22.38</v>
      </c>
      <c r="O35" s="98">
        <v>21.14</v>
      </c>
      <c r="P35" s="98">
        <v>20.07</v>
      </c>
      <c r="Q35" s="98">
        <v>19.13</v>
      </c>
      <c r="R35" s="98">
        <v>18.309999999999999</v>
      </c>
      <c r="S35" s="98">
        <v>17.579999999999998</v>
      </c>
      <c r="T35" s="98">
        <v>16.93</v>
      </c>
      <c r="U35" s="98">
        <v>16.350000000000001</v>
      </c>
      <c r="V35" s="98">
        <v>15.82</v>
      </c>
      <c r="W35" s="98">
        <v>15.35</v>
      </c>
      <c r="X35" s="98">
        <v>14.92</v>
      </c>
      <c r="Y35" s="98">
        <v>14.53</v>
      </c>
      <c r="Z35" s="98">
        <v>14.17</v>
      </c>
      <c r="AA35" s="98">
        <v>13.84</v>
      </c>
      <c r="AB35" s="98">
        <v>13.54</v>
      </c>
      <c r="AC35" s="98">
        <v>13.27</v>
      </c>
      <c r="AD35" s="98">
        <v>13.01</v>
      </c>
      <c r="AE35" s="98">
        <v>12.77</v>
      </c>
      <c r="AF35" s="98">
        <v>12.55</v>
      </c>
      <c r="AG35" s="98">
        <v>12.35</v>
      </c>
      <c r="AH35" s="98">
        <v>12.16</v>
      </c>
      <c r="AI35" s="98">
        <v>11.98</v>
      </c>
      <c r="AJ35" s="98">
        <v>11.82</v>
      </c>
      <c r="AK35" s="98">
        <v>11.67</v>
      </c>
      <c r="AL35" s="98">
        <v>11.52</v>
      </c>
      <c r="AM35" s="98">
        <v>11.39</v>
      </c>
      <c r="AN35" s="98">
        <v>11.27</v>
      </c>
      <c r="AO35" s="98">
        <v>11.15</v>
      </c>
      <c r="AP35" s="98"/>
      <c r="AQ35" s="98"/>
      <c r="AR35" s="98"/>
      <c r="AS35" s="98"/>
      <c r="AT35" s="98"/>
      <c r="AU35" s="98"/>
      <c r="AV35" s="98"/>
      <c r="AW35" s="98"/>
    </row>
    <row r="36" spans="1:49" x14ac:dyDescent="0.25">
      <c r="A36" s="97">
        <v>25</v>
      </c>
      <c r="B36" s="98"/>
      <c r="C36" s="98"/>
      <c r="D36" s="98"/>
      <c r="E36" s="98"/>
      <c r="F36" s="98"/>
      <c r="G36" s="98"/>
      <c r="H36" s="98"/>
      <c r="I36" s="98"/>
      <c r="J36" s="98"/>
      <c r="K36" s="98">
        <v>28.05</v>
      </c>
      <c r="L36" s="98">
        <v>25.94</v>
      </c>
      <c r="M36" s="98">
        <v>24.19</v>
      </c>
      <c r="N36" s="98">
        <v>22.71</v>
      </c>
      <c r="O36" s="98">
        <v>21.45</v>
      </c>
      <c r="P36" s="98">
        <v>20.36</v>
      </c>
      <c r="Q36" s="98">
        <v>19.41</v>
      </c>
      <c r="R36" s="98">
        <v>18.579999999999998</v>
      </c>
      <c r="S36" s="98">
        <v>17.84</v>
      </c>
      <c r="T36" s="98">
        <v>17.18</v>
      </c>
      <c r="U36" s="98">
        <v>16.59</v>
      </c>
      <c r="V36" s="98">
        <v>16.059999999999999</v>
      </c>
      <c r="W36" s="98">
        <v>15.58</v>
      </c>
      <c r="X36" s="98">
        <v>15.15</v>
      </c>
      <c r="Y36" s="98">
        <v>14.75</v>
      </c>
      <c r="Z36" s="98">
        <v>14.39</v>
      </c>
      <c r="AA36" s="98">
        <v>14.05</v>
      </c>
      <c r="AB36" s="98">
        <v>13.75</v>
      </c>
      <c r="AC36" s="98">
        <v>13.47</v>
      </c>
      <c r="AD36" s="98">
        <v>13.21</v>
      </c>
      <c r="AE36" s="98">
        <v>12.97</v>
      </c>
      <c r="AF36" s="98">
        <v>12.75</v>
      </c>
      <c r="AG36" s="98">
        <v>12.54</v>
      </c>
      <c r="AH36" s="98">
        <v>12.35</v>
      </c>
      <c r="AI36" s="98">
        <v>12.17</v>
      </c>
      <c r="AJ36" s="98">
        <v>12</v>
      </c>
      <c r="AK36" s="98">
        <v>11.85</v>
      </c>
      <c r="AL36" s="98">
        <v>11.71</v>
      </c>
      <c r="AM36" s="98">
        <v>11.57</v>
      </c>
      <c r="AN36" s="98">
        <v>11.45</v>
      </c>
      <c r="AO36" s="98"/>
      <c r="AP36" s="98"/>
      <c r="AQ36" s="98"/>
      <c r="AR36" s="98"/>
      <c r="AS36" s="98"/>
      <c r="AT36" s="98"/>
      <c r="AU36" s="98"/>
      <c r="AV36" s="98"/>
      <c r="AW36" s="98"/>
    </row>
    <row r="37" spans="1:49" x14ac:dyDescent="0.25">
      <c r="A37" s="97">
        <v>26</v>
      </c>
      <c r="B37" s="98"/>
      <c r="C37" s="98"/>
      <c r="D37" s="98"/>
      <c r="E37" s="98"/>
      <c r="F37" s="98"/>
      <c r="G37" s="98"/>
      <c r="H37" s="98"/>
      <c r="I37" s="98"/>
      <c r="J37" s="98"/>
      <c r="K37" s="98">
        <v>28.46</v>
      </c>
      <c r="L37" s="98">
        <v>26.33</v>
      </c>
      <c r="M37" s="98">
        <v>24.55</v>
      </c>
      <c r="N37" s="98">
        <v>23.05</v>
      </c>
      <c r="O37" s="98">
        <v>21.77</v>
      </c>
      <c r="P37" s="98">
        <v>20.67</v>
      </c>
      <c r="Q37" s="98">
        <v>19.7</v>
      </c>
      <c r="R37" s="98">
        <v>18.86</v>
      </c>
      <c r="S37" s="98">
        <v>18.11</v>
      </c>
      <c r="T37" s="98">
        <v>17.440000000000001</v>
      </c>
      <c r="U37" s="98">
        <v>16.84</v>
      </c>
      <c r="V37" s="98">
        <v>16.3</v>
      </c>
      <c r="W37" s="98">
        <v>15.82</v>
      </c>
      <c r="X37" s="98">
        <v>15.37</v>
      </c>
      <c r="Y37" s="98">
        <v>14.97</v>
      </c>
      <c r="Z37" s="98">
        <v>14.6</v>
      </c>
      <c r="AA37" s="98">
        <v>14.27</v>
      </c>
      <c r="AB37" s="98">
        <v>13.96</v>
      </c>
      <c r="AC37" s="98">
        <v>13.67</v>
      </c>
      <c r="AD37" s="98">
        <v>13.41</v>
      </c>
      <c r="AE37" s="98">
        <v>13.17</v>
      </c>
      <c r="AF37" s="98">
        <v>12.94</v>
      </c>
      <c r="AG37" s="98">
        <v>12.73</v>
      </c>
      <c r="AH37" s="98">
        <v>12.54</v>
      </c>
      <c r="AI37" s="98">
        <v>12.36</v>
      </c>
      <c r="AJ37" s="98">
        <v>12.19</v>
      </c>
      <c r="AK37" s="98">
        <v>12.04</v>
      </c>
      <c r="AL37" s="98">
        <v>11.9</v>
      </c>
      <c r="AM37" s="98">
        <v>11.76</v>
      </c>
      <c r="AN37" s="98"/>
      <c r="AO37" s="98"/>
      <c r="AP37" s="98"/>
      <c r="AQ37" s="98"/>
      <c r="AR37" s="98"/>
      <c r="AS37" s="98"/>
      <c r="AT37" s="98"/>
      <c r="AU37" s="98"/>
      <c r="AV37" s="98"/>
      <c r="AW37" s="98"/>
    </row>
    <row r="38" spans="1:49" x14ac:dyDescent="0.25">
      <c r="A38" s="97">
        <v>27</v>
      </c>
      <c r="B38" s="98"/>
      <c r="C38" s="98"/>
      <c r="D38" s="98"/>
      <c r="E38" s="98"/>
      <c r="F38" s="98"/>
      <c r="G38" s="98"/>
      <c r="H38" s="98"/>
      <c r="I38" s="98"/>
      <c r="J38" s="98"/>
      <c r="K38" s="98">
        <v>28.88</v>
      </c>
      <c r="L38" s="98">
        <v>26.71</v>
      </c>
      <c r="M38" s="98">
        <v>24.91</v>
      </c>
      <c r="N38" s="98">
        <v>23.39</v>
      </c>
      <c r="O38" s="98">
        <v>22.09</v>
      </c>
      <c r="P38" s="98">
        <v>20.97</v>
      </c>
      <c r="Q38" s="98">
        <v>20</v>
      </c>
      <c r="R38" s="98">
        <v>19.14</v>
      </c>
      <c r="S38" s="98">
        <v>18.38</v>
      </c>
      <c r="T38" s="98">
        <v>17.7</v>
      </c>
      <c r="U38" s="98">
        <v>17.09</v>
      </c>
      <c r="V38" s="98">
        <v>16.55</v>
      </c>
      <c r="W38" s="98">
        <v>16.05</v>
      </c>
      <c r="X38" s="98">
        <v>15.61</v>
      </c>
      <c r="Y38" s="98">
        <v>15.2</v>
      </c>
      <c r="Z38" s="98">
        <v>14.83</v>
      </c>
      <c r="AA38" s="98">
        <v>14.49</v>
      </c>
      <c r="AB38" s="98">
        <v>14.17</v>
      </c>
      <c r="AC38" s="98">
        <v>13.88</v>
      </c>
      <c r="AD38" s="98">
        <v>13.62</v>
      </c>
      <c r="AE38" s="98">
        <v>13.37</v>
      </c>
      <c r="AF38" s="98">
        <v>13.14</v>
      </c>
      <c r="AG38" s="98">
        <v>12.93</v>
      </c>
      <c r="AH38" s="98">
        <v>12.74</v>
      </c>
      <c r="AI38" s="98">
        <v>12.56</v>
      </c>
      <c r="AJ38" s="98">
        <v>12.39</v>
      </c>
      <c r="AK38" s="98">
        <v>12.23</v>
      </c>
      <c r="AL38" s="98">
        <v>12.09</v>
      </c>
      <c r="AM38" s="98"/>
      <c r="AN38" s="98"/>
      <c r="AO38" s="98"/>
      <c r="AP38" s="98"/>
      <c r="AQ38" s="98"/>
      <c r="AR38" s="98"/>
      <c r="AS38" s="98"/>
      <c r="AT38" s="98"/>
      <c r="AU38" s="98"/>
      <c r="AV38" s="98"/>
      <c r="AW38" s="98"/>
    </row>
    <row r="39" spans="1:49" x14ac:dyDescent="0.25">
      <c r="A39" s="97">
        <v>28</v>
      </c>
      <c r="B39" s="98"/>
      <c r="C39" s="98"/>
      <c r="D39" s="98"/>
      <c r="E39" s="98"/>
      <c r="F39" s="98"/>
      <c r="G39" s="98"/>
      <c r="H39" s="98"/>
      <c r="I39" s="98"/>
      <c r="J39" s="98"/>
      <c r="K39" s="98">
        <v>29.31</v>
      </c>
      <c r="L39" s="98">
        <v>27.11</v>
      </c>
      <c r="M39" s="98">
        <v>25.28</v>
      </c>
      <c r="N39" s="98">
        <v>23.74</v>
      </c>
      <c r="O39" s="98">
        <v>22.42</v>
      </c>
      <c r="P39" s="98">
        <v>21.28</v>
      </c>
      <c r="Q39" s="98">
        <v>20.29</v>
      </c>
      <c r="R39" s="98">
        <v>19.420000000000002</v>
      </c>
      <c r="S39" s="98">
        <v>18.649999999999999</v>
      </c>
      <c r="T39" s="98">
        <v>17.96</v>
      </c>
      <c r="U39" s="98">
        <v>17.350000000000001</v>
      </c>
      <c r="V39" s="98">
        <v>16.8</v>
      </c>
      <c r="W39" s="98">
        <v>16.3</v>
      </c>
      <c r="X39" s="98">
        <v>15.84</v>
      </c>
      <c r="Y39" s="98">
        <v>15.43</v>
      </c>
      <c r="Z39" s="98">
        <v>15.05</v>
      </c>
      <c r="AA39" s="98">
        <v>14.71</v>
      </c>
      <c r="AB39" s="98">
        <v>14.39</v>
      </c>
      <c r="AC39" s="98">
        <v>14.1</v>
      </c>
      <c r="AD39" s="98">
        <v>13.83</v>
      </c>
      <c r="AE39" s="98">
        <v>13.58</v>
      </c>
      <c r="AF39" s="98">
        <v>13.35</v>
      </c>
      <c r="AG39" s="98">
        <v>13.14</v>
      </c>
      <c r="AH39" s="98">
        <v>12.94</v>
      </c>
      <c r="AI39" s="98">
        <v>12.76</v>
      </c>
      <c r="AJ39" s="98">
        <v>12.59</v>
      </c>
      <c r="AK39" s="98">
        <v>12.43</v>
      </c>
      <c r="AL39" s="98"/>
      <c r="AM39" s="98"/>
      <c r="AN39" s="98"/>
      <c r="AO39" s="98"/>
      <c r="AP39" s="98"/>
      <c r="AQ39" s="98"/>
      <c r="AR39" s="98"/>
      <c r="AS39" s="98"/>
      <c r="AT39" s="98"/>
      <c r="AU39" s="98"/>
      <c r="AV39" s="98"/>
      <c r="AW39" s="98"/>
    </row>
    <row r="40" spans="1:49" x14ac:dyDescent="0.25">
      <c r="A40" s="97">
        <v>29</v>
      </c>
      <c r="B40" s="98"/>
      <c r="C40" s="98"/>
      <c r="D40" s="98"/>
      <c r="E40" s="98"/>
      <c r="F40" s="98"/>
      <c r="G40" s="98"/>
      <c r="H40" s="98"/>
      <c r="I40" s="98"/>
      <c r="J40" s="98"/>
      <c r="K40" s="98">
        <v>29.74</v>
      </c>
      <c r="L40" s="98">
        <v>27.51</v>
      </c>
      <c r="M40" s="98">
        <v>25.66</v>
      </c>
      <c r="N40" s="98">
        <v>24.09</v>
      </c>
      <c r="O40" s="98">
        <v>22.76</v>
      </c>
      <c r="P40" s="98">
        <v>21.6</v>
      </c>
      <c r="Q40" s="98">
        <v>20.6</v>
      </c>
      <c r="R40" s="98">
        <v>19.71</v>
      </c>
      <c r="S40" s="98">
        <v>18.93</v>
      </c>
      <c r="T40" s="98">
        <v>18.23</v>
      </c>
      <c r="U40" s="98">
        <v>17.61</v>
      </c>
      <c r="V40" s="98">
        <v>17.05</v>
      </c>
      <c r="W40" s="98">
        <v>16.54</v>
      </c>
      <c r="X40" s="98">
        <v>16.079999999999998</v>
      </c>
      <c r="Y40" s="98">
        <v>15.66</v>
      </c>
      <c r="Z40" s="98">
        <v>15.28</v>
      </c>
      <c r="AA40" s="98">
        <v>14.93</v>
      </c>
      <c r="AB40" s="98">
        <v>14.61</v>
      </c>
      <c r="AC40" s="98">
        <v>14.32</v>
      </c>
      <c r="AD40" s="98">
        <v>14.05</v>
      </c>
      <c r="AE40" s="98">
        <v>13.79</v>
      </c>
      <c r="AF40" s="98">
        <v>13.56</v>
      </c>
      <c r="AG40" s="98">
        <v>13.35</v>
      </c>
      <c r="AH40" s="98">
        <v>13.15</v>
      </c>
      <c r="AI40" s="98">
        <v>12.97</v>
      </c>
      <c r="AJ40" s="98">
        <v>12.8</v>
      </c>
      <c r="AK40" s="98"/>
      <c r="AL40" s="98"/>
      <c r="AM40" s="98"/>
      <c r="AN40" s="98"/>
      <c r="AO40" s="98"/>
      <c r="AP40" s="98"/>
      <c r="AQ40" s="98"/>
      <c r="AR40" s="98"/>
      <c r="AS40" s="98"/>
      <c r="AT40" s="98"/>
      <c r="AU40" s="98"/>
      <c r="AV40" s="98"/>
      <c r="AW40" s="98"/>
    </row>
    <row r="41" spans="1:49" x14ac:dyDescent="0.25">
      <c r="A41" s="97">
        <v>30</v>
      </c>
      <c r="B41" s="98"/>
      <c r="C41" s="98"/>
      <c r="D41" s="98"/>
      <c r="E41" s="98"/>
      <c r="F41" s="98"/>
      <c r="G41" s="98"/>
      <c r="H41" s="98"/>
      <c r="I41" s="98"/>
      <c r="J41" s="98"/>
      <c r="K41" s="98">
        <v>30.18</v>
      </c>
      <c r="L41" s="98">
        <v>27.92</v>
      </c>
      <c r="M41" s="98">
        <v>26.04</v>
      </c>
      <c r="N41" s="98">
        <v>24.45</v>
      </c>
      <c r="O41" s="98">
        <v>23.09</v>
      </c>
      <c r="P41" s="98">
        <v>21.92</v>
      </c>
      <c r="Q41" s="98">
        <v>20.9</v>
      </c>
      <c r="R41" s="98">
        <v>20.010000000000002</v>
      </c>
      <c r="S41" s="98">
        <v>19.21</v>
      </c>
      <c r="T41" s="98">
        <v>18.510000000000002</v>
      </c>
      <c r="U41" s="98">
        <v>17.88</v>
      </c>
      <c r="V41" s="98">
        <v>17.309999999999999</v>
      </c>
      <c r="W41" s="98">
        <v>16.79</v>
      </c>
      <c r="X41" s="98">
        <v>16.329999999999998</v>
      </c>
      <c r="Y41" s="98">
        <v>15.9</v>
      </c>
      <c r="Z41" s="98">
        <v>15.52</v>
      </c>
      <c r="AA41" s="98">
        <v>15.16</v>
      </c>
      <c r="AB41" s="98">
        <v>14.84</v>
      </c>
      <c r="AC41" s="98">
        <v>14.54</v>
      </c>
      <c r="AD41" s="98">
        <v>14.27</v>
      </c>
      <c r="AE41" s="98">
        <v>14.01</v>
      </c>
      <c r="AF41" s="98">
        <v>13.78</v>
      </c>
      <c r="AG41" s="98">
        <v>13.56</v>
      </c>
      <c r="AH41" s="98">
        <v>13.36</v>
      </c>
      <c r="AI41" s="98">
        <v>13.18</v>
      </c>
      <c r="AJ41" s="98"/>
      <c r="AK41" s="98"/>
      <c r="AL41" s="98"/>
      <c r="AM41" s="98"/>
      <c r="AN41" s="98"/>
      <c r="AO41" s="98"/>
      <c r="AP41" s="98"/>
      <c r="AQ41" s="98"/>
      <c r="AR41" s="98"/>
      <c r="AS41" s="98"/>
      <c r="AT41" s="98"/>
      <c r="AU41" s="98"/>
      <c r="AV41" s="98"/>
      <c r="AW41" s="98"/>
    </row>
    <row r="42" spans="1:49" x14ac:dyDescent="0.25">
      <c r="A42" s="97">
        <v>31</v>
      </c>
      <c r="B42" s="98"/>
      <c r="C42" s="98"/>
      <c r="D42" s="98"/>
      <c r="E42" s="98"/>
      <c r="F42" s="98"/>
      <c r="G42" s="98"/>
      <c r="H42" s="98"/>
      <c r="I42" s="98"/>
      <c r="J42" s="98"/>
      <c r="K42" s="98">
        <v>30.63</v>
      </c>
      <c r="L42" s="98">
        <v>28.33</v>
      </c>
      <c r="M42" s="98">
        <v>26.42</v>
      </c>
      <c r="N42" s="98">
        <v>24.81</v>
      </c>
      <c r="O42" s="98">
        <v>23.44</v>
      </c>
      <c r="P42" s="98">
        <v>22.25</v>
      </c>
      <c r="Q42" s="98">
        <v>21.22</v>
      </c>
      <c r="R42" s="98">
        <v>20.309999999999999</v>
      </c>
      <c r="S42" s="98">
        <v>19.5</v>
      </c>
      <c r="T42" s="98">
        <v>18.79</v>
      </c>
      <c r="U42" s="98">
        <v>18.149999999999999</v>
      </c>
      <c r="V42" s="98">
        <v>17.57</v>
      </c>
      <c r="W42" s="98">
        <v>17.05</v>
      </c>
      <c r="X42" s="98">
        <v>16.579999999999998</v>
      </c>
      <c r="Y42" s="98">
        <v>16.149999999999999</v>
      </c>
      <c r="Z42" s="98">
        <v>15.76</v>
      </c>
      <c r="AA42" s="98">
        <v>15.4</v>
      </c>
      <c r="AB42" s="98">
        <v>15.07</v>
      </c>
      <c r="AC42" s="98">
        <v>14.77</v>
      </c>
      <c r="AD42" s="98">
        <v>14.49</v>
      </c>
      <c r="AE42" s="98">
        <v>14.24</v>
      </c>
      <c r="AF42" s="98">
        <v>14</v>
      </c>
      <c r="AG42" s="98">
        <v>13.78</v>
      </c>
      <c r="AH42" s="98">
        <v>13.58</v>
      </c>
      <c r="AI42" s="98"/>
      <c r="AJ42" s="98"/>
      <c r="AK42" s="98"/>
      <c r="AL42" s="98"/>
      <c r="AM42" s="98"/>
      <c r="AN42" s="98"/>
      <c r="AO42" s="98"/>
      <c r="AP42" s="98"/>
      <c r="AQ42" s="98"/>
      <c r="AR42" s="98"/>
      <c r="AS42" s="98"/>
      <c r="AT42" s="98"/>
      <c r="AU42" s="98"/>
      <c r="AV42" s="98"/>
      <c r="AW42" s="98"/>
    </row>
    <row r="43" spans="1:49" x14ac:dyDescent="0.25">
      <c r="A43" s="97">
        <v>32</v>
      </c>
      <c r="B43" s="98"/>
      <c r="C43" s="98"/>
      <c r="D43" s="98"/>
      <c r="E43" s="98"/>
      <c r="F43" s="98"/>
      <c r="G43" s="98"/>
      <c r="H43" s="98"/>
      <c r="I43" s="98"/>
      <c r="J43" s="98"/>
      <c r="K43" s="98">
        <v>31.08</v>
      </c>
      <c r="L43" s="98">
        <v>28.75</v>
      </c>
      <c r="M43" s="98">
        <v>26.81</v>
      </c>
      <c r="N43" s="98">
        <v>25.18</v>
      </c>
      <c r="O43" s="98">
        <v>23.79</v>
      </c>
      <c r="P43" s="98">
        <v>22.58</v>
      </c>
      <c r="Q43" s="98">
        <v>21.53</v>
      </c>
      <c r="R43" s="98">
        <v>20.61</v>
      </c>
      <c r="S43" s="98">
        <v>19.8</v>
      </c>
      <c r="T43" s="98">
        <v>19.07</v>
      </c>
      <c r="U43" s="98">
        <v>18.420000000000002</v>
      </c>
      <c r="V43" s="98">
        <v>17.84</v>
      </c>
      <c r="W43" s="98">
        <v>17.309999999999999</v>
      </c>
      <c r="X43" s="98">
        <v>16.829999999999998</v>
      </c>
      <c r="Y43" s="98">
        <v>16.399999999999999</v>
      </c>
      <c r="Z43" s="98">
        <v>16</v>
      </c>
      <c r="AA43" s="98">
        <v>15.64</v>
      </c>
      <c r="AB43" s="98">
        <v>15.31</v>
      </c>
      <c r="AC43" s="98">
        <v>15.01</v>
      </c>
      <c r="AD43" s="98">
        <v>14.73</v>
      </c>
      <c r="AE43" s="98">
        <v>14.47</v>
      </c>
      <c r="AF43" s="98">
        <v>14.23</v>
      </c>
      <c r="AG43" s="98">
        <v>14.01</v>
      </c>
      <c r="AH43" s="98"/>
      <c r="AI43" s="98"/>
      <c r="AJ43" s="98"/>
      <c r="AK43" s="98"/>
      <c r="AL43" s="98"/>
      <c r="AM43" s="98"/>
      <c r="AN43" s="98"/>
      <c r="AO43" s="98"/>
      <c r="AP43" s="98"/>
      <c r="AQ43" s="98"/>
      <c r="AR43" s="98"/>
      <c r="AS43" s="98"/>
      <c r="AT43" s="98"/>
      <c r="AU43" s="98"/>
      <c r="AV43" s="98"/>
      <c r="AW43" s="98"/>
    </row>
    <row r="44" spans="1:49" x14ac:dyDescent="0.25">
      <c r="A44" s="97">
        <v>33</v>
      </c>
      <c r="B44" s="98"/>
      <c r="C44" s="98"/>
      <c r="D44" s="98"/>
      <c r="E44" s="98"/>
      <c r="F44" s="98"/>
      <c r="G44" s="98"/>
      <c r="H44" s="98"/>
      <c r="I44" s="98"/>
      <c r="J44" s="98"/>
      <c r="K44" s="98">
        <v>31.54</v>
      </c>
      <c r="L44" s="98">
        <v>29.17</v>
      </c>
      <c r="M44" s="98">
        <v>27.21</v>
      </c>
      <c r="N44" s="98">
        <v>25.56</v>
      </c>
      <c r="O44" s="98">
        <v>24.14</v>
      </c>
      <c r="P44" s="98">
        <v>22.92</v>
      </c>
      <c r="Q44" s="98">
        <v>21.86</v>
      </c>
      <c r="R44" s="98">
        <v>20.92</v>
      </c>
      <c r="S44" s="98">
        <v>20.100000000000001</v>
      </c>
      <c r="T44" s="98">
        <v>19.36</v>
      </c>
      <c r="U44" s="98">
        <v>18.7</v>
      </c>
      <c r="V44" s="98">
        <v>18.11</v>
      </c>
      <c r="W44" s="98">
        <v>17.579999999999998</v>
      </c>
      <c r="X44" s="98">
        <v>17.100000000000001</v>
      </c>
      <c r="Y44" s="98">
        <v>16.66</v>
      </c>
      <c r="Z44" s="98">
        <v>16.260000000000002</v>
      </c>
      <c r="AA44" s="98">
        <v>15.89</v>
      </c>
      <c r="AB44" s="98">
        <v>15.55</v>
      </c>
      <c r="AC44" s="98">
        <v>15.25</v>
      </c>
      <c r="AD44" s="98">
        <v>14.97</v>
      </c>
      <c r="AE44" s="98">
        <v>14.71</v>
      </c>
      <c r="AF44" s="98">
        <v>14.47</v>
      </c>
      <c r="AG44" s="98"/>
      <c r="AH44" s="98"/>
      <c r="AI44" s="98"/>
      <c r="AJ44" s="98"/>
      <c r="AK44" s="98"/>
      <c r="AL44" s="98"/>
      <c r="AM44" s="98"/>
      <c r="AN44" s="98"/>
      <c r="AO44" s="98"/>
      <c r="AP44" s="98"/>
      <c r="AQ44" s="98"/>
      <c r="AR44" s="98"/>
      <c r="AS44" s="98"/>
      <c r="AT44" s="98"/>
      <c r="AU44" s="98"/>
      <c r="AV44" s="98"/>
      <c r="AW44" s="98"/>
    </row>
    <row r="45" spans="1:49" x14ac:dyDescent="0.25">
      <c r="A45" s="97">
        <v>34</v>
      </c>
      <c r="B45" s="98"/>
      <c r="C45" s="98"/>
      <c r="D45" s="98"/>
      <c r="E45" s="98"/>
      <c r="F45" s="98"/>
      <c r="G45" s="98"/>
      <c r="H45" s="98"/>
      <c r="I45" s="98"/>
      <c r="J45" s="98"/>
      <c r="K45" s="98">
        <v>32</v>
      </c>
      <c r="L45" s="98">
        <v>29.61</v>
      </c>
      <c r="M45" s="98">
        <v>27.62</v>
      </c>
      <c r="N45" s="98">
        <v>25.94</v>
      </c>
      <c r="O45" s="98">
        <v>24.5</v>
      </c>
      <c r="P45" s="98">
        <v>23.26</v>
      </c>
      <c r="Q45" s="98">
        <v>22.19</v>
      </c>
      <c r="R45" s="98">
        <v>21.24</v>
      </c>
      <c r="S45" s="98">
        <v>20.399999999999999</v>
      </c>
      <c r="T45" s="98">
        <v>19.66</v>
      </c>
      <c r="U45" s="98">
        <v>18.989999999999998</v>
      </c>
      <c r="V45" s="98">
        <v>18.39</v>
      </c>
      <c r="W45" s="98">
        <v>17.850000000000001</v>
      </c>
      <c r="X45" s="98">
        <v>17.36</v>
      </c>
      <c r="Y45" s="98">
        <v>16.920000000000002</v>
      </c>
      <c r="Z45" s="98">
        <v>16.510000000000002</v>
      </c>
      <c r="AA45" s="98">
        <v>16.14</v>
      </c>
      <c r="AB45" s="98">
        <v>15.81</v>
      </c>
      <c r="AC45" s="98">
        <v>15.5</v>
      </c>
      <c r="AD45" s="98">
        <v>15.21</v>
      </c>
      <c r="AE45" s="98">
        <v>14.95</v>
      </c>
      <c r="AF45" s="98"/>
      <c r="AG45" s="98"/>
      <c r="AH45" s="98"/>
      <c r="AI45" s="98"/>
      <c r="AJ45" s="98"/>
      <c r="AK45" s="98"/>
      <c r="AL45" s="98"/>
      <c r="AM45" s="98"/>
      <c r="AN45" s="98"/>
      <c r="AO45" s="98"/>
      <c r="AP45" s="98"/>
      <c r="AQ45" s="98"/>
      <c r="AR45" s="98"/>
      <c r="AS45" s="98"/>
      <c r="AT45" s="98"/>
      <c r="AU45" s="98"/>
      <c r="AV45" s="98"/>
      <c r="AW45" s="98"/>
    </row>
    <row r="46" spans="1:49" x14ac:dyDescent="0.25">
      <c r="A46" s="97">
        <v>35</v>
      </c>
      <c r="B46" s="98"/>
      <c r="C46" s="98"/>
      <c r="D46" s="98"/>
      <c r="E46" s="98"/>
      <c r="F46" s="98"/>
      <c r="G46" s="98"/>
      <c r="H46" s="98"/>
      <c r="I46" s="98"/>
      <c r="J46" s="98"/>
      <c r="K46" s="98">
        <v>32.479999999999997</v>
      </c>
      <c r="L46" s="98">
        <v>30.05</v>
      </c>
      <c r="M46" s="98">
        <v>28.03</v>
      </c>
      <c r="N46" s="98">
        <v>26.32</v>
      </c>
      <c r="O46" s="98">
        <v>24.87</v>
      </c>
      <c r="P46" s="98">
        <v>23.61</v>
      </c>
      <c r="Q46" s="98">
        <v>22.52</v>
      </c>
      <c r="R46" s="98">
        <v>21.56</v>
      </c>
      <c r="S46" s="98">
        <v>20.71</v>
      </c>
      <c r="T46" s="98">
        <v>19.96</v>
      </c>
      <c r="U46" s="98">
        <v>19.28</v>
      </c>
      <c r="V46" s="98">
        <v>18.68</v>
      </c>
      <c r="W46" s="98">
        <v>18.13</v>
      </c>
      <c r="X46" s="98">
        <v>17.64</v>
      </c>
      <c r="Y46" s="98">
        <v>17.190000000000001</v>
      </c>
      <c r="Z46" s="98">
        <v>16.78</v>
      </c>
      <c r="AA46" s="98">
        <v>16.399999999999999</v>
      </c>
      <c r="AB46" s="98">
        <v>16.059999999999999</v>
      </c>
      <c r="AC46" s="98">
        <v>15.75</v>
      </c>
      <c r="AD46" s="98">
        <v>15.47</v>
      </c>
      <c r="AE46" s="98"/>
      <c r="AF46" s="98"/>
      <c r="AG46" s="98"/>
      <c r="AH46" s="98"/>
      <c r="AI46" s="98"/>
      <c r="AJ46" s="98"/>
      <c r="AK46" s="98"/>
      <c r="AL46" s="98"/>
      <c r="AM46" s="98"/>
      <c r="AN46" s="98"/>
      <c r="AO46" s="98"/>
      <c r="AP46" s="98"/>
      <c r="AQ46" s="98"/>
      <c r="AR46" s="98"/>
      <c r="AS46" s="98"/>
      <c r="AT46" s="98"/>
      <c r="AU46" s="98"/>
      <c r="AV46" s="98"/>
      <c r="AW46" s="98"/>
    </row>
    <row r="47" spans="1:49" x14ac:dyDescent="0.25">
      <c r="A47" s="97">
        <v>36</v>
      </c>
      <c r="B47" s="98"/>
      <c r="C47" s="98"/>
      <c r="D47" s="98"/>
      <c r="E47" s="98"/>
      <c r="F47" s="98"/>
      <c r="G47" s="98"/>
      <c r="H47" s="98"/>
      <c r="I47" s="98"/>
      <c r="J47" s="98"/>
      <c r="K47" s="98">
        <v>32.96</v>
      </c>
      <c r="L47" s="98">
        <v>30.49</v>
      </c>
      <c r="M47" s="98">
        <v>28.44</v>
      </c>
      <c r="N47" s="98">
        <v>26.72</v>
      </c>
      <c r="O47" s="98">
        <v>25.24</v>
      </c>
      <c r="P47" s="98">
        <v>23.97</v>
      </c>
      <c r="Q47" s="98">
        <v>22.86</v>
      </c>
      <c r="R47" s="98">
        <v>21.89</v>
      </c>
      <c r="S47" s="98">
        <v>21.03</v>
      </c>
      <c r="T47" s="98">
        <v>20.27</v>
      </c>
      <c r="U47" s="98">
        <v>19.579999999999998</v>
      </c>
      <c r="V47" s="98">
        <v>18.97</v>
      </c>
      <c r="W47" s="98">
        <v>18.420000000000002</v>
      </c>
      <c r="X47" s="98">
        <v>17.920000000000002</v>
      </c>
      <c r="Y47" s="98">
        <v>17.46</v>
      </c>
      <c r="Z47" s="98">
        <v>17.05</v>
      </c>
      <c r="AA47" s="98">
        <v>16.670000000000002</v>
      </c>
      <c r="AB47" s="98">
        <v>16.329999999999998</v>
      </c>
      <c r="AC47" s="98">
        <v>16.02</v>
      </c>
      <c r="AD47" s="98"/>
      <c r="AE47" s="98"/>
      <c r="AF47" s="98"/>
      <c r="AG47" s="98"/>
      <c r="AH47" s="98"/>
      <c r="AI47" s="98"/>
      <c r="AJ47" s="98"/>
      <c r="AK47" s="98"/>
      <c r="AL47" s="98"/>
      <c r="AM47" s="98"/>
      <c r="AN47" s="98"/>
      <c r="AO47" s="98"/>
      <c r="AP47" s="98"/>
      <c r="AQ47" s="98"/>
      <c r="AR47" s="98"/>
      <c r="AS47" s="98"/>
      <c r="AT47" s="98"/>
      <c r="AU47" s="98"/>
      <c r="AV47" s="98"/>
      <c r="AW47" s="98"/>
    </row>
    <row r="48" spans="1:49" x14ac:dyDescent="0.25">
      <c r="A48" s="97">
        <v>37</v>
      </c>
      <c r="B48" s="98"/>
      <c r="C48" s="98"/>
      <c r="D48" s="98"/>
      <c r="E48" s="98"/>
      <c r="F48" s="98"/>
      <c r="G48" s="98"/>
      <c r="H48" s="98"/>
      <c r="I48" s="98"/>
      <c r="J48" s="98"/>
      <c r="K48" s="98">
        <v>33.44</v>
      </c>
      <c r="L48" s="98">
        <v>30.94</v>
      </c>
      <c r="M48" s="98">
        <v>28.87</v>
      </c>
      <c r="N48" s="98">
        <v>27.12</v>
      </c>
      <c r="O48" s="98">
        <v>25.62</v>
      </c>
      <c r="P48" s="98">
        <v>24.33</v>
      </c>
      <c r="Q48" s="98">
        <v>23.21</v>
      </c>
      <c r="R48" s="98">
        <v>22.22</v>
      </c>
      <c r="S48" s="98">
        <v>21.35</v>
      </c>
      <c r="T48" s="98">
        <v>20.58</v>
      </c>
      <c r="U48" s="98">
        <v>19.89</v>
      </c>
      <c r="V48" s="98">
        <v>19.27</v>
      </c>
      <c r="W48" s="98">
        <v>18.71</v>
      </c>
      <c r="X48" s="98">
        <v>18.2</v>
      </c>
      <c r="Y48" s="98">
        <v>17.75</v>
      </c>
      <c r="Z48" s="98">
        <v>17.329999999999998</v>
      </c>
      <c r="AA48" s="98">
        <v>16.95</v>
      </c>
      <c r="AB48" s="98">
        <v>16.61</v>
      </c>
      <c r="AC48" s="98"/>
      <c r="AD48" s="98"/>
      <c r="AE48" s="98"/>
      <c r="AF48" s="98"/>
      <c r="AG48" s="98"/>
      <c r="AH48" s="98"/>
      <c r="AI48" s="98"/>
      <c r="AJ48" s="98"/>
      <c r="AK48" s="98"/>
      <c r="AL48" s="98"/>
      <c r="AM48" s="98"/>
      <c r="AN48" s="98"/>
      <c r="AO48" s="98"/>
      <c r="AP48" s="98"/>
      <c r="AQ48" s="98"/>
      <c r="AR48" s="98"/>
      <c r="AS48" s="98"/>
      <c r="AT48" s="98"/>
      <c r="AU48" s="98"/>
      <c r="AV48" s="98"/>
      <c r="AW48" s="98"/>
    </row>
    <row r="49" spans="1:49" x14ac:dyDescent="0.25">
      <c r="A49" s="97">
        <v>38</v>
      </c>
      <c r="B49" s="98"/>
      <c r="C49" s="98"/>
      <c r="D49" s="98"/>
      <c r="E49" s="98"/>
      <c r="F49" s="98"/>
      <c r="G49" s="98"/>
      <c r="H49" s="98"/>
      <c r="I49" s="98"/>
      <c r="J49" s="98"/>
      <c r="K49" s="98">
        <v>33.94</v>
      </c>
      <c r="L49" s="98">
        <v>31.41</v>
      </c>
      <c r="M49" s="98">
        <v>29.3</v>
      </c>
      <c r="N49" s="98">
        <v>27.53</v>
      </c>
      <c r="O49" s="98">
        <v>26.01</v>
      </c>
      <c r="P49" s="98">
        <v>24.7</v>
      </c>
      <c r="Q49" s="98">
        <v>23.57</v>
      </c>
      <c r="R49" s="98">
        <v>22.57</v>
      </c>
      <c r="S49" s="98">
        <v>21.69</v>
      </c>
      <c r="T49" s="98">
        <v>20.9</v>
      </c>
      <c r="U49" s="98">
        <v>20.2</v>
      </c>
      <c r="V49" s="98">
        <v>19.579999999999998</v>
      </c>
      <c r="W49" s="98">
        <v>19.010000000000002</v>
      </c>
      <c r="X49" s="98">
        <v>18.5</v>
      </c>
      <c r="Y49" s="98">
        <v>18.04</v>
      </c>
      <c r="Z49" s="98">
        <v>17.62</v>
      </c>
      <c r="AA49" s="98">
        <v>17.239999999999998</v>
      </c>
      <c r="AB49" s="98"/>
      <c r="AC49" s="98"/>
      <c r="AD49" s="98"/>
      <c r="AE49" s="98"/>
      <c r="AF49" s="98"/>
      <c r="AG49" s="98"/>
      <c r="AH49" s="98"/>
      <c r="AI49" s="98"/>
      <c r="AJ49" s="98"/>
      <c r="AK49" s="98"/>
      <c r="AL49" s="98"/>
      <c r="AM49" s="98"/>
      <c r="AN49" s="98"/>
      <c r="AO49" s="98"/>
      <c r="AP49" s="98"/>
      <c r="AQ49" s="98"/>
      <c r="AR49" s="98"/>
      <c r="AS49" s="98"/>
      <c r="AT49" s="98"/>
      <c r="AU49" s="98"/>
      <c r="AV49" s="98"/>
      <c r="AW49" s="98"/>
    </row>
    <row r="50" spans="1:49" x14ac:dyDescent="0.25">
      <c r="A50" s="97">
        <v>39</v>
      </c>
      <c r="B50" s="98"/>
      <c r="C50" s="98"/>
      <c r="D50" s="98"/>
      <c r="E50" s="98"/>
      <c r="F50" s="98"/>
      <c r="G50" s="98"/>
      <c r="H50" s="98"/>
      <c r="I50" s="98"/>
      <c r="J50" s="98"/>
      <c r="K50" s="98">
        <v>34.450000000000003</v>
      </c>
      <c r="L50" s="98">
        <v>31.88</v>
      </c>
      <c r="M50" s="98">
        <v>29.74</v>
      </c>
      <c r="N50" s="98">
        <v>27.94</v>
      </c>
      <c r="O50" s="98">
        <v>26.41</v>
      </c>
      <c r="P50" s="98">
        <v>25.08</v>
      </c>
      <c r="Q50" s="98">
        <v>23.93</v>
      </c>
      <c r="R50" s="98">
        <v>22.92</v>
      </c>
      <c r="S50" s="98">
        <v>22.03</v>
      </c>
      <c r="T50" s="98">
        <v>21.23</v>
      </c>
      <c r="U50" s="98">
        <v>20.53</v>
      </c>
      <c r="V50" s="98">
        <v>19.89</v>
      </c>
      <c r="W50" s="98">
        <v>19.32</v>
      </c>
      <c r="X50" s="98">
        <v>18.809999999999999</v>
      </c>
      <c r="Y50" s="98">
        <v>18.34</v>
      </c>
      <c r="Z50" s="98">
        <v>17.920000000000002</v>
      </c>
      <c r="AA50" s="98"/>
      <c r="AB50" s="98"/>
      <c r="AC50" s="98"/>
      <c r="AD50" s="98"/>
      <c r="AE50" s="98"/>
      <c r="AF50" s="98"/>
      <c r="AG50" s="98"/>
      <c r="AH50" s="98"/>
      <c r="AI50" s="98"/>
      <c r="AJ50" s="98"/>
      <c r="AK50" s="98"/>
      <c r="AL50" s="98"/>
      <c r="AM50" s="98"/>
      <c r="AN50" s="98"/>
      <c r="AO50" s="98"/>
      <c r="AP50" s="98"/>
      <c r="AQ50" s="98"/>
      <c r="AR50" s="98"/>
      <c r="AS50" s="98"/>
      <c r="AT50" s="98"/>
      <c r="AU50" s="98"/>
      <c r="AV50" s="98"/>
      <c r="AW50" s="98"/>
    </row>
    <row r="51" spans="1:49" x14ac:dyDescent="0.25">
      <c r="A51" s="97">
        <v>40</v>
      </c>
      <c r="B51" s="98"/>
      <c r="C51" s="98"/>
      <c r="D51" s="98"/>
      <c r="E51" s="98"/>
      <c r="F51" s="98"/>
      <c r="G51" s="98"/>
      <c r="H51" s="98"/>
      <c r="I51" s="98"/>
      <c r="J51" s="98"/>
      <c r="K51" s="98">
        <v>34.96</v>
      </c>
      <c r="L51" s="98">
        <v>32.35</v>
      </c>
      <c r="M51" s="98">
        <v>30.19</v>
      </c>
      <c r="N51" s="98">
        <v>28.37</v>
      </c>
      <c r="O51" s="98">
        <v>26.81</v>
      </c>
      <c r="P51" s="98">
        <v>25.47</v>
      </c>
      <c r="Q51" s="98">
        <v>24.3</v>
      </c>
      <c r="R51" s="98">
        <v>23.28</v>
      </c>
      <c r="S51" s="98">
        <v>22.37</v>
      </c>
      <c r="T51" s="98">
        <v>21.57</v>
      </c>
      <c r="U51" s="98">
        <v>20.86</v>
      </c>
      <c r="V51" s="98">
        <v>20.22</v>
      </c>
      <c r="W51" s="98">
        <v>19.64</v>
      </c>
      <c r="X51" s="98">
        <v>19.12</v>
      </c>
      <c r="Y51" s="98">
        <v>18.649999999999999</v>
      </c>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row>
    <row r="52" spans="1:49" x14ac:dyDescent="0.25">
      <c r="A52" s="97">
        <v>41</v>
      </c>
      <c r="B52" s="98"/>
      <c r="C52" s="98"/>
      <c r="D52" s="98"/>
      <c r="E52" s="98"/>
      <c r="F52" s="98"/>
      <c r="G52" s="98"/>
      <c r="H52" s="98"/>
      <c r="I52" s="98"/>
      <c r="J52" s="98"/>
      <c r="K52" s="98">
        <v>35.479999999999997</v>
      </c>
      <c r="L52" s="98">
        <v>32.840000000000003</v>
      </c>
      <c r="M52" s="98">
        <v>30.65</v>
      </c>
      <c r="N52" s="98">
        <v>28.8</v>
      </c>
      <c r="O52" s="98">
        <v>27.22</v>
      </c>
      <c r="P52" s="98">
        <v>25.86</v>
      </c>
      <c r="Q52" s="98">
        <v>24.68</v>
      </c>
      <c r="R52" s="98">
        <v>23.65</v>
      </c>
      <c r="S52" s="98">
        <v>22.73</v>
      </c>
      <c r="T52" s="98">
        <v>21.92</v>
      </c>
      <c r="U52" s="98">
        <v>21.2</v>
      </c>
      <c r="V52" s="98">
        <v>20.55</v>
      </c>
      <c r="W52" s="98">
        <v>19.97</v>
      </c>
      <c r="X52" s="98">
        <v>19.45</v>
      </c>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row>
    <row r="53" spans="1:49" x14ac:dyDescent="0.25">
      <c r="A53" s="97">
        <v>42</v>
      </c>
      <c r="B53" s="98"/>
      <c r="C53" s="98"/>
      <c r="D53" s="98"/>
      <c r="E53" s="98"/>
      <c r="F53" s="98"/>
      <c r="G53" s="98"/>
      <c r="H53" s="98"/>
      <c r="I53" s="98"/>
      <c r="J53" s="98"/>
      <c r="K53" s="98">
        <v>36.020000000000003</v>
      </c>
      <c r="L53" s="98">
        <v>33.340000000000003</v>
      </c>
      <c r="M53" s="98">
        <v>31.12</v>
      </c>
      <c r="N53" s="98">
        <v>29.24</v>
      </c>
      <c r="O53" s="98">
        <v>27.65</v>
      </c>
      <c r="P53" s="98">
        <v>26.27</v>
      </c>
      <c r="Q53" s="98">
        <v>25.07</v>
      </c>
      <c r="R53" s="98">
        <v>24.03</v>
      </c>
      <c r="S53" s="98">
        <v>23.1</v>
      </c>
      <c r="T53" s="98">
        <v>22.28</v>
      </c>
      <c r="U53" s="98">
        <v>21.55</v>
      </c>
      <c r="V53" s="98">
        <v>20.9</v>
      </c>
      <c r="W53" s="98">
        <v>20.32</v>
      </c>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row>
    <row r="54" spans="1:49" x14ac:dyDescent="0.25">
      <c r="A54" s="97">
        <v>43</v>
      </c>
      <c r="B54" s="98"/>
      <c r="C54" s="98"/>
      <c r="D54" s="98"/>
      <c r="E54" s="98"/>
      <c r="F54" s="98"/>
      <c r="G54" s="98"/>
      <c r="H54" s="98"/>
      <c r="I54" s="98"/>
      <c r="J54" s="98"/>
      <c r="K54" s="98">
        <v>36.56</v>
      </c>
      <c r="L54" s="98">
        <v>33.85</v>
      </c>
      <c r="M54" s="98">
        <v>31.59</v>
      </c>
      <c r="N54" s="98">
        <v>29.7</v>
      </c>
      <c r="O54" s="98">
        <v>28.08</v>
      </c>
      <c r="P54" s="98">
        <v>26.69</v>
      </c>
      <c r="Q54" s="98">
        <v>25.48</v>
      </c>
      <c r="R54" s="98">
        <v>24.42</v>
      </c>
      <c r="S54" s="98">
        <v>23.48</v>
      </c>
      <c r="T54" s="98">
        <v>22.66</v>
      </c>
      <c r="U54" s="98">
        <v>21.92</v>
      </c>
      <c r="V54" s="98">
        <v>21.26</v>
      </c>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row>
    <row r="55" spans="1:49" x14ac:dyDescent="0.25">
      <c r="A55" s="97">
        <v>44</v>
      </c>
      <c r="B55" s="98"/>
      <c r="C55" s="98"/>
      <c r="D55" s="98"/>
      <c r="E55" s="98"/>
      <c r="F55" s="98"/>
      <c r="G55" s="98"/>
      <c r="H55" s="98"/>
      <c r="I55" s="98"/>
      <c r="J55" s="98"/>
      <c r="K55" s="98">
        <v>37.119999999999997</v>
      </c>
      <c r="L55" s="98">
        <v>34.369999999999997</v>
      </c>
      <c r="M55" s="98">
        <v>32.08</v>
      </c>
      <c r="N55" s="98">
        <v>30.16</v>
      </c>
      <c r="O55" s="98">
        <v>28.53</v>
      </c>
      <c r="P55" s="98">
        <v>27.12</v>
      </c>
      <c r="Q55" s="98">
        <v>25.89</v>
      </c>
      <c r="R55" s="98">
        <v>24.82</v>
      </c>
      <c r="S55" s="98">
        <v>23.88</v>
      </c>
      <c r="T55" s="98">
        <v>23.04</v>
      </c>
      <c r="U55" s="98">
        <v>22.3</v>
      </c>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row>
    <row r="56" spans="1:49" x14ac:dyDescent="0.25">
      <c r="A56" s="97">
        <v>45</v>
      </c>
      <c r="B56" s="98"/>
      <c r="C56" s="98"/>
      <c r="D56" s="98"/>
      <c r="E56" s="98"/>
      <c r="F56" s="98"/>
      <c r="G56" s="98"/>
      <c r="H56" s="98"/>
      <c r="I56" s="98"/>
      <c r="J56" s="98"/>
      <c r="K56" s="98">
        <v>37.69</v>
      </c>
      <c r="L56" s="98">
        <v>34.9</v>
      </c>
      <c r="M56" s="98">
        <v>32.590000000000003</v>
      </c>
      <c r="N56" s="98">
        <v>30.64</v>
      </c>
      <c r="O56" s="98">
        <v>28.98</v>
      </c>
      <c r="P56" s="98">
        <v>27.56</v>
      </c>
      <c r="Q56" s="98">
        <v>26.32</v>
      </c>
      <c r="R56" s="98">
        <v>25.24</v>
      </c>
      <c r="S56" s="98">
        <v>24.29</v>
      </c>
      <c r="T56" s="98">
        <v>23.45</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row>
    <row r="57" spans="1:49" x14ac:dyDescent="0.25">
      <c r="A57" s="97">
        <v>46</v>
      </c>
      <c r="B57" s="98"/>
      <c r="C57" s="98"/>
      <c r="D57" s="98"/>
      <c r="E57" s="98"/>
      <c r="F57" s="98"/>
      <c r="G57" s="98"/>
      <c r="H57" s="98"/>
      <c r="I57" s="98"/>
      <c r="J57" s="98"/>
      <c r="K57" s="98">
        <v>38.270000000000003</v>
      </c>
      <c r="L57" s="98">
        <v>35.450000000000003</v>
      </c>
      <c r="M57" s="98">
        <v>33.1</v>
      </c>
      <c r="N57" s="98">
        <v>31.14</v>
      </c>
      <c r="O57" s="98">
        <v>29.46</v>
      </c>
      <c r="P57" s="98">
        <v>28.02</v>
      </c>
      <c r="Q57" s="98">
        <v>26.77</v>
      </c>
      <c r="R57" s="98">
        <v>25.67</v>
      </c>
      <c r="S57" s="98">
        <v>24.71</v>
      </c>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row>
    <row r="58" spans="1:49" x14ac:dyDescent="0.25">
      <c r="A58" s="97">
        <v>47</v>
      </c>
      <c r="B58" s="98"/>
      <c r="C58" s="98"/>
      <c r="D58" s="98"/>
      <c r="E58" s="98"/>
      <c r="F58" s="98"/>
      <c r="G58" s="98"/>
      <c r="H58" s="98"/>
      <c r="I58" s="98"/>
      <c r="J58" s="98"/>
      <c r="K58" s="98">
        <v>38.869999999999997</v>
      </c>
      <c r="L58" s="98">
        <v>36.01</v>
      </c>
      <c r="M58" s="98">
        <v>33.64</v>
      </c>
      <c r="N58" s="98">
        <v>31.64</v>
      </c>
      <c r="O58" s="98">
        <v>29.95</v>
      </c>
      <c r="P58" s="98">
        <v>28.49</v>
      </c>
      <c r="Q58" s="98">
        <v>27.23</v>
      </c>
      <c r="R58" s="98">
        <v>26.13</v>
      </c>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1:49" x14ac:dyDescent="0.25">
      <c r="A59" s="97">
        <v>48</v>
      </c>
      <c r="B59" s="98"/>
      <c r="C59" s="98"/>
      <c r="D59" s="98"/>
      <c r="E59" s="98"/>
      <c r="F59" s="98"/>
      <c r="G59" s="98"/>
      <c r="H59" s="98"/>
      <c r="I59" s="98"/>
      <c r="J59" s="98"/>
      <c r="K59" s="98">
        <v>39.479999999999997</v>
      </c>
      <c r="L59" s="98">
        <v>36.590000000000003</v>
      </c>
      <c r="M59" s="98">
        <v>34.19</v>
      </c>
      <c r="N59" s="98">
        <v>32.17</v>
      </c>
      <c r="O59" s="98">
        <v>30.46</v>
      </c>
      <c r="P59" s="98">
        <v>28.98</v>
      </c>
      <c r="Q59" s="98">
        <v>27.71</v>
      </c>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1:49" x14ac:dyDescent="0.25">
      <c r="A60" s="97">
        <v>49</v>
      </c>
      <c r="B60" s="98"/>
      <c r="C60" s="98"/>
      <c r="D60" s="98"/>
      <c r="E60" s="98"/>
      <c r="F60" s="98"/>
      <c r="G60" s="98"/>
      <c r="H60" s="98"/>
      <c r="I60" s="98"/>
      <c r="J60" s="98"/>
      <c r="K60" s="98">
        <v>40.119999999999997</v>
      </c>
      <c r="L60" s="98">
        <v>37.18</v>
      </c>
      <c r="M60" s="98">
        <v>34.76</v>
      </c>
      <c r="N60" s="98">
        <v>32.72</v>
      </c>
      <c r="O60" s="98">
        <v>30.98</v>
      </c>
      <c r="P60" s="98">
        <v>29.5</v>
      </c>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row>
    <row r="61" spans="1:49" x14ac:dyDescent="0.25">
      <c r="A61" s="97">
        <v>50</v>
      </c>
      <c r="B61" s="98"/>
      <c r="C61" s="98"/>
      <c r="D61" s="98"/>
      <c r="E61" s="98"/>
      <c r="F61" s="98"/>
      <c r="G61" s="98"/>
      <c r="H61" s="98"/>
      <c r="I61" s="98"/>
      <c r="J61" s="98"/>
      <c r="K61" s="98">
        <v>40.770000000000003</v>
      </c>
      <c r="L61" s="98">
        <v>37.799999999999997</v>
      </c>
      <c r="M61" s="98">
        <v>35.35</v>
      </c>
      <c r="N61" s="98">
        <v>33.29</v>
      </c>
      <c r="O61" s="98">
        <v>31.54</v>
      </c>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row>
    <row r="62" spans="1:49" x14ac:dyDescent="0.25">
      <c r="A62" s="97">
        <v>51</v>
      </c>
      <c r="B62" s="98"/>
      <c r="C62" s="98"/>
      <c r="D62" s="98"/>
      <c r="E62" s="98"/>
      <c r="F62" s="98"/>
      <c r="G62" s="98"/>
      <c r="H62" s="98"/>
      <c r="I62" s="98"/>
      <c r="J62" s="98"/>
      <c r="K62" s="98">
        <v>41.45</v>
      </c>
      <c r="L62" s="98">
        <v>38.450000000000003</v>
      </c>
      <c r="M62" s="98">
        <v>35.96</v>
      </c>
      <c r="N62" s="98">
        <v>33.880000000000003</v>
      </c>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row>
    <row r="63" spans="1:49" x14ac:dyDescent="0.25">
      <c r="A63" s="97">
        <v>52</v>
      </c>
      <c r="B63" s="98"/>
      <c r="C63" s="98"/>
      <c r="D63" s="98"/>
      <c r="E63" s="98"/>
      <c r="F63" s="98"/>
      <c r="G63" s="98"/>
      <c r="H63" s="98"/>
      <c r="I63" s="98"/>
      <c r="J63" s="98"/>
      <c r="K63" s="98">
        <v>42.16</v>
      </c>
      <c r="L63" s="98">
        <v>39.119999999999997</v>
      </c>
      <c r="M63" s="98">
        <v>36.61</v>
      </c>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row>
    <row r="64" spans="1:49" x14ac:dyDescent="0.25">
      <c r="A64" s="97">
        <v>53</v>
      </c>
      <c r="B64" s="98"/>
      <c r="C64" s="98"/>
      <c r="D64" s="98"/>
      <c r="E64" s="98"/>
      <c r="F64" s="98"/>
      <c r="G64" s="98"/>
      <c r="H64" s="98"/>
      <c r="I64" s="98"/>
      <c r="J64" s="98"/>
      <c r="K64" s="98">
        <v>42.89</v>
      </c>
      <c r="L64" s="98">
        <v>39.82</v>
      </c>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row>
    <row r="65" spans="1:49" x14ac:dyDescent="0.25">
      <c r="A65" s="97">
        <v>54</v>
      </c>
      <c r="B65" s="98"/>
      <c r="C65" s="98"/>
      <c r="D65" s="98"/>
      <c r="E65" s="98"/>
      <c r="F65" s="98"/>
      <c r="G65" s="98"/>
      <c r="H65" s="98"/>
      <c r="I65" s="98"/>
      <c r="J65" s="98"/>
      <c r="K65" s="98">
        <v>43.66</v>
      </c>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row>
    <row r="66" spans="1:49" x14ac:dyDescent="0.25">
      <c r="A66" s="97">
        <v>55</v>
      </c>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row>
    <row r="67" spans="1:49" x14ac:dyDescent="0.25">
      <c r="A67" s="97">
        <v>56</v>
      </c>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row>
    <row r="68" spans="1:49" x14ac:dyDescent="0.25">
      <c r="A68" s="97">
        <v>57</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row>
    <row r="69" spans="1:49" x14ac:dyDescent="0.25">
      <c r="A69" s="97">
        <v>58</v>
      </c>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row>
    <row r="70" spans="1:49" x14ac:dyDescent="0.25">
      <c r="A70" s="97">
        <v>59</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row>
    <row r="71" spans="1:49" x14ac:dyDescent="0.25">
      <c r="A71" s="97">
        <v>60</v>
      </c>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row>
    <row r="72" spans="1:49" x14ac:dyDescent="0.25">
      <c r="A72" s="97">
        <v>61</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row>
    <row r="73" spans="1:49" x14ac:dyDescent="0.25">
      <c r="A73" s="97">
        <v>62</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row>
    <row r="74" spans="1:49" x14ac:dyDescent="0.25">
      <c r="A74" s="97">
        <v>63</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row>
  </sheetData>
  <sheetProtection algorithmName="SHA-512" hashValue="g1LthJsXefzH38FOARXSg8kE6/B2wn/1P8lVz+vqFQwYkYvHdF60EO2oHdU6PC/xt7T2VL/vBhp+bimlyP0myw==" saltValue="zxCqFtiyrKPf5Aw0RlYdBQ==" spinCount="100000" sheet="1" objects="1" scenarios="1"/>
  <conditionalFormatting sqref="A6:A21">
    <cfRule type="expression" dxfId="313" priority="23" stopIfTrue="1">
      <formula>MOD(ROW(),2)=0</formula>
    </cfRule>
    <cfRule type="expression" dxfId="312" priority="24" stopIfTrue="1">
      <formula>MOD(ROW(),2)&lt;&gt;0</formula>
    </cfRule>
  </conditionalFormatting>
  <conditionalFormatting sqref="B6:AW15 B16 C18:AW21">
    <cfRule type="expression" dxfId="311" priority="25" stopIfTrue="1">
      <formula>MOD(ROW(),2)=0</formula>
    </cfRule>
    <cfRule type="expression" dxfId="310" priority="26" stopIfTrue="1">
      <formula>MOD(ROW(),2)&lt;&gt;0</formula>
    </cfRule>
  </conditionalFormatting>
  <conditionalFormatting sqref="B17">
    <cfRule type="expression" dxfId="309" priority="17" stopIfTrue="1">
      <formula>MOD(ROW(),2)=0</formula>
    </cfRule>
    <cfRule type="expression" dxfId="308" priority="18" stopIfTrue="1">
      <formula>MOD(ROW(),2)&lt;&gt;0</formula>
    </cfRule>
  </conditionalFormatting>
  <conditionalFormatting sqref="C16:AW16">
    <cfRule type="expression" dxfId="307" priority="13" stopIfTrue="1">
      <formula>MOD(ROW(),2)=0</formula>
    </cfRule>
    <cfRule type="expression" dxfId="306" priority="14" stopIfTrue="1">
      <formula>MOD(ROW(),2)&lt;&gt;0</formula>
    </cfRule>
  </conditionalFormatting>
  <conditionalFormatting sqref="C17:AW17">
    <cfRule type="expression" dxfId="305" priority="11" stopIfTrue="1">
      <formula>MOD(ROW(),2)=0</formula>
    </cfRule>
    <cfRule type="expression" dxfId="304" priority="12" stopIfTrue="1">
      <formula>MOD(ROW(),2)&lt;&gt;0</formula>
    </cfRule>
  </conditionalFormatting>
  <conditionalFormatting sqref="A26:A74">
    <cfRule type="expression" dxfId="303" priority="7" stopIfTrue="1">
      <formula>MOD(ROW(),2)=0</formula>
    </cfRule>
    <cfRule type="expression" dxfId="302" priority="8" stopIfTrue="1">
      <formula>MOD(ROW(),2)&lt;&gt;0</formula>
    </cfRule>
  </conditionalFormatting>
  <conditionalFormatting sqref="B26:AW74">
    <cfRule type="expression" dxfId="301" priority="9" stopIfTrue="1">
      <formula>MOD(ROW(),2)=0</formula>
    </cfRule>
    <cfRule type="expression" dxfId="300" priority="10" stopIfTrue="1">
      <formula>MOD(ROW(),2)&lt;&gt;0</formula>
    </cfRule>
  </conditionalFormatting>
  <conditionalFormatting sqref="B18 B20:B21">
    <cfRule type="expression" dxfId="299" priority="5" stopIfTrue="1">
      <formula>MOD(ROW(),2)=0</formula>
    </cfRule>
    <cfRule type="expression" dxfId="298" priority="6" stopIfTrue="1">
      <formula>MOD(ROW(),2)&lt;&gt;0</formula>
    </cfRule>
  </conditionalFormatting>
  <conditionalFormatting sqref="B19">
    <cfRule type="expression" dxfId="297" priority="1" stopIfTrue="1">
      <formula>MOD(ROW(),2)=0</formula>
    </cfRule>
    <cfRule type="expression" dxfId="296" priority="2" stopIfTrue="1">
      <formula>MOD(ROW(),2)&lt;&gt;0</formula>
    </cfRule>
  </conditionalFormatting>
  <hyperlinks>
    <hyperlink ref="B24" location="Assumptions!A1" display="Assumptions" xr:uid="{70B11469-D02F-462E-B0F2-04B8C52BB3B2}"/>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7"/>
  <dimension ref="A1:I85"/>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Added pension - x-711</v>
      </c>
      <c r="B3" s="42"/>
      <c r="C3" s="42"/>
      <c r="D3" s="42"/>
      <c r="E3" s="42"/>
      <c r="F3" s="42"/>
      <c r="G3" s="42"/>
      <c r="H3" s="42"/>
      <c r="I3" s="42"/>
    </row>
    <row r="4" spans="1:9" x14ac:dyDescent="0.25">
      <c r="A4" s="44"/>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429</v>
      </c>
      <c r="C8" s="75"/>
      <c r="D8" s="75"/>
      <c r="E8" s="75"/>
    </row>
    <row r="9" spans="1:9" x14ac:dyDescent="0.25">
      <c r="A9" s="73" t="s">
        <v>16</v>
      </c>
      <c r="B9" s="75" t="s">
        <v>432</v>
      </c>
      <c r="C9" s="75"/>
      <c r="D9" s="75"/>
      <c r="E9" s="75"/>
    </row>
    <row r="10" spans="1:9" x14ac:dyDescent="0.25">
      <c r="A10" s="73" t="s">
        <v>2</v>
      </c>
      <c r="B10" s="75" t="s">
        <v>595</v>
      </c>
      <c r="C10" s="75"/>
      <c r="D10" s="75"/>
      <c r="E10" s="75"/>
    </row>
    <row r="11" spans="1:9" x14ac:dyDescent="0.25">
      <c r="A11" s="73" t="s">
        <v>22</v>
      </c>
      <c r="B11" s="75" t="s">
        <v>288</v>
      </c>
      <c r="C11" s="75"/>
      <c r="D11" s="75"/>
      <c r="E11" s="75"/>
    </row>
    <row r="12" spans="1:9" x14ac:dyDescent="0.25">
      <c r="A12" s="73" t="s">
        <v>262</v>
      </c>
      <c r="B12" s="75" t="s">
        <v>433</v>
      </c>
      <c r="C12" s="75"/>
      <c r="D12" s="75"/>
      <c r="E12" s="75"/>
    </row>
    <row r="13" spans="1:9" x14ac:dyDescent="0.25">
      <c r="A13" s="73" t="s">
        <v>52</v>
      </c>
      <c r="B13" s="75">
        <v>0</v>
      </c>
      <c r="C13" s="75"/>
      <c r="D13" s="75"/>
      <c r="E13" s="75"/>
    </row>
    <row r="14" spans="1:9" x14ac:dyDescent="0.25">
      <c r="A14" s="73" t="s">
        <v>17</v>
      </c>
      <c r="B14" s="75">
        <v>711</v>
      </c>
      <c r="C14" s="75"/>
      <c r="D14" s="75"/>
      <c r="E14" s="75"/>
    </row>
    <row r="15" spans="1:9" x14ac:dyDescent="0.25">
      <c r="A15" s="73" t="s">
        <v>53</v>
      </c>
      <c r="B15" s="75" t="s">
        <v>434</v>
      </c>
      <c r="C15" s="75"/>
      <c r="D15" s="75"/>
      <c r="E15" s="75"/>
    </row>
    <row r="16" spans="1:9" x14ac:dyDescent="0.25">
      <c r="A16" s="73" t="s">
        <v>54</v>
      </c>
      <c r="B16" s="75" t="s">
        <v>358</v>
      </c>
      <c r="C16" s="75"/>
      <c r="D16" s="75"/>
      <c r="E16" s="75"/>
    </row>
    <row r="17" spans="1:5" x14ac:dyDescent="0.25">
      <c r="A17" s="73" t="s">
        <v>431</v>
      </c>
      <c r="B17" s="75"/>
      <c r="C17" s="75"/>
      <c r="D17" s="75"/>
      <c r="E17" s="75"/>
    </row>
    <row r="18" spans="1:5" x14ac:dyDescent="0.25">
      <c r="A18" s="73" t="s">
        <v>18</v>
      </c>
      <c r="B18" s="76">
        <v>45195</v>
      </c>
      <c r="C18" s="75"/>
      <c r="D18" s="75"/>
      <c r="E18" s="75"/>
    </row>
    <row r="19" spans="1:5" x14ac:dyDescent="0.25">
      <c r="A19" s="73" t="s">
        <v>19</v>
      </c>
      <c r="B19" s="76">
        <v>45201</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row>
    <row r="23" spans="1:5" x14ac:dyDescent="0.25">
      <c r="B23" s="88" t="str">
        <f>HYPERLINK("#'Factor List'!A1","Back to Factor List")</f>
        <v>Back to Factor List</v>
      </c>
    </row>
    <row r="24" spans="1:5" x14ac:dyDescent="0.25">
      <c r="B24" s="88" t="s">
        <v>797</v>
      </c>
    </row>
    <row r="26" spans="1:5" ht="69" customHeight="1" x14ac:dyDescent="0.25">
      <c r="A26" s="96" t="s">
        <v>284</v>
      </c>
      <c r="B26" s="96" t="s">
        <v>739</v>
      </c>
      <c r="C26" s="96" t="s">
        <v>740</v>
      </c>
      <c r="D26" s="96" t="s">
        <v>741</v>
      </c>
      <c r="E26" s="96" t="s">
        <v>742</v>
      </c>
    </row>
    <row r="27" spans="1:5" x14ac:dyDescent="0.25">
      <c r="A27" s="97">
        <v>16</v>
      </c>
      <c r="B27" s="133">
        <v>891</v>
      </c>
      <c r="C27" s="133">
        <v>852</v>
      </c>
      <c r="D27" s="133">
        <v>815</v>
      </c>
      <c r="E27" s="133">
        <v>779</v>
      </c>
    </row>
    <row r="28" spans="1:5" x14ac:dyDescent="0.25">
      <c r="A28" s="97">
        <v>17</v>
      </c>
      <c r="B28" s="133">
        <v>904</v>
      </c>
      <c r="C28" s="133">
        <v>865</v>
      </c>
      <c r="D28" s="133">
        <v>827</v>
      </c>
      <c r="E28" s="133">
        <v>791</v>
      </c>
    </row>
    <row r="29" spans="1:5" x14ac:dyDescent="0.25">
      <c r="A29" s="97">
        <v>18</v>
      </c>
      <c r="B29" s="133">
        <v>917</v>
      </c>
      <c r="C29" s="133">
        <v>877</v>
      </c>
      <c r="D29" s="133">
        <v>839</v>
      </c>
      <c r="E29" s="133">
        <v>802</v>
      </c>
    </row>
    <row r="30" spans="1:5" x14ac:dyDescent="0.25">
      <c r="A30" s="97">
        <v>19</v>
      </c>
      <c r="B30" s="133">
        <v>930</v>
      </c>
      <c r="C30" s="133">
        <v>890</v>
      </c>
      <c r="D30" s="133">
        <v>851</v>
      </c>
      <c r="E30" s="133">
        <v>814</v>
      </c>
    </row>
    <row r="31" spans="1:5" x14ac:dyDescent="0.25">
      <c r="A31" s="97">
        <v>20</v>
      </c>
      <c r="B31" s="133">
        <v>944</v>
      </c>
      <c r="C31" s="133">
        <v>903</v>
      </c>
      <c r="D31" s="133">
        <v>864</v>
      </c>
      <c r="E31" s="133">
        <v>826</v>
      </c>
    </row>
    <row r="32" spans="1:5" x14ac:dyDescent="0.25">
      <c r="A32" s="97">
        <v>21</v>
      </c>
      <c r="B32" s="133">
        <v>958</v>
      </c>
      <c r="C32" s="133">
        <v>916</v>
      </c>
      <c r="D32" s="133">
        <v>876</v>
      </c>
      <c r="E32" s="133">
        <v>837</v>
      </c>
    </row>
    <row r="33" spans="1:5" x14ac:dyDescent="0.25">
      <c r="A33" s="97">
        <v>22</v>
      </c>
      <c r="B33" s="133">
        <v>972</v>
      </c>
      <c r="C33" s="133">
        <v>930</v>
      </c>
      <c r="D33" s="133">
        <v>889</v>
      </c>
      <c r="E33" s="133">
        <v>850</v>
      </c>
    </row>
    <row r="34" spans="1:5" x14ac:dyDescent="0.25">
      <c r="A34" s="97">
        <v>23</v>
      </c>
      <c r="B34" s="133">
        <v>986</v>
      </c>
      <c r="C34" s="133">
        <v>943</v>
      </c>
      <c r="D34" s="133">
        <v>902</v>
      </c>
      <c r="E34" s="133">
        <v>862</v>
      </c>
    </row>
    <row r="35" spans="1:5" x14ac:dyDescent="0.25">
      <c r="A35" s="97">
        <v>24</v>
      </c>
      <c r="B35" s="133">
        <v>1000</v>
      </c>
      <c r="C35" s="133">
        <v>957</v>
      </c>
      <c r="D35" s="133">
        <v>915</v>
      </c>
      <c r="E35" s="133">
        <v>874</v>
      </c>
    </row>
    <row r="36" spans="1:5" x14ac:dyDescent="0.25">
      <c r="A36" s="97">
        <v>25</v>
      </c>
      <c r="B36" s="133">
        <v>1015</v>
      </c>
      <c r="C36" s="133">
        <v>971</v>
      </c>
      <c r="D36" s="133">
        <v>928</v>
      </c>
      <c r="E36" s="133">
        <v>887</v>
      </c>
    </row>
    <row r="37" spans="1:5" x14ac:dyDescent="0.25">
      <c r="A37" s="97">
        <v>26</v>
      </c>
      <c r="B37" s="133">
        <v>1030</v>
      </c>
      <c r="C37" s="133">
        <v>985</v>
      </c>
      <c r="D37" s="133">
        <v>941</v>
      </c>
      <c r="E37" s="133">
        <v>899</v>
      </c>
    </row>
    <row r="38" spans="1:5" x14ac:dyDescent="0.25">
      <c r="A38" s="97">
        <v>27</v>
      </c>
      <c r="B38" s="133">
        <v>1045</v>
      </c>
      <c r="C38" s="133">
        <v>999</v>
      </c>
      <c r="D38" s="133">
        <v>955</v>
      </c>
      <c r="E38" s="133">
        <v>912</v>
      </c>
    </row>
    <row r="39" spans="1:5" x14ac:dyDescent="0.25">
      <c r="A39" s="97">
        <v>28</v>
      </c>
      <c r="B39" s="133">
        <v>1060</v>
      </c>
      <c r="C39" s="133">
        <v>1013</v>
      </c>
      <c r="D39" s="133">
        <v>969</v>
      </c>
      <c r="E39" s="133">
        <v>925</v>
      </c>
    </row>
    <row r="40" spans="1:5" x14ac:dyDescent="0.25">
      <c r="A40" s="97">
        <v>29</v>
      </c>
      <c r="B40" s="133">
        <v>1075</v>
      </c>
      <c r="C40" s="133">
        <v>1028</v>
      </c>
      <c r="D40" s="133">
        <v>982</v>
      </c>
      <c r="E40" s="133">
        <v>939</v>
      </c>
    </row>
    <row r="41" spans="1:5" x14ac:dyDescent="0.25">
      <c r="A41" s="97">
        <v>30</v>
      </c>
      <c r="B41" s="133">
        <v>1091</v>
      </c>
      <c r="C41" s="133">
        <v>1043</v>
      </c>
      <c r="D41" s="133">
        <v>997</v>
      </c>
      <c r="E41" s="133">
        <v>952</v>
      </c>
    </row>
    <row r="42" spans="1:5" x14ac:dyDescent="0.25">
      <c r="A42" s="97">
        <v>31</v>
      </c>
      <c r="B42" s="133">
        <v>1107</v>
      </c>
      <c r="C42" s="133">
        <v>1058</v>
      </c>
      <c r="D42" s="133">
        <v>1011</v>
      </c>
      <c r="E42" s="133">
        <v>966</v>
      </c>
    </row>
    <row r="43" spans="1:5" x14ac:dyDescent="0.25">
      <c r="A43" s="97">
        <v>32</v>
      </c>
      <c r="B43" s="133">
        <v>1123</v>
      </c>
      <c r="C43" s="133">
        <v>1073</v>
      </c>
      <c r="D43" s="133">
        <v>1025</v>
      </c>
      <c r="E43" s="133">
        <v>979</v>
      </c>
    </row>
    <row r="44" spans="1:5" x14ac:dyDescent="0.25">
      <c r="A44" s="97">
        <v>33</v>
      </c>
      <c r="B44" s="133">
        <v>1139</v>
      </c>
      <c r="C44" s="133">
        <v>1089</v>
      </c>
      <c r="D44" s="133">
        <v>1040</v>
      </c>
      <c r="E44" s="133">
        <v>993</v>
      </c>
    </row>
    <row r="45" spans="1:5" x14ac:dyDescent="0.25">
      <c r="A45" s="97">
        <v>34</v>
      </c>
      <c r="B45" s="133">
        <v>1156</v>
      </c>
      <c r="C45" s="133">
        <v>1104</v>
      </c>
      <c r="D45" s="133">
        <v>1055</v>
      </c>
      <c r="E45" s="133">
        <v>1008</v>
      </c>
    </row>
    <row r="46" spans="1:5" x14ac:dyDescent="0.25">
      <c r="A46" s="97">
        <v>35</v>
      </c>
      <c r="B46" s="133">
        <v>1172</v>
      </c>
      <c r="C46" s="133">
        <v>1120</v>
      </c>
      <c r="D46" s="133">
        <v>1070</v>
      </c>
      <c r="E46" s="133">
        <v>1022</v>
      </c>
    </row>
    <row r="47" spans="1:5" x14ac:dyDescent="0.25">
      <c r="A47" s="97">
        <v>36</v>
      </c>
      <c r="B47" s="133">
        <v>1189</v>
      </c>
      <c r="C47" s="133">
        <v>1136</v>
      </c>
      <c r="D47" s="133">
        <v>1085</v>
      </c>
      <c r="E47" s="133">
        <v>1036</v>
      </c>
    </row>
    <row r="48" spans="1:5" x14ac:dyDescent="0.25">
      <c r="A48" s="97">
        <v>37</v>
      </c>
      <c r="B48" s="133">
        <v>1206</v>
      </c>
      <c r="C48" s="133">
        <v>1153</v>
      </c>
      <c r="D48" s="133">
        <v>1101</v>
      </c>
      <c r="E48" s="133">
        <v>1051</v>
      </c>
    </row>
    <row r="49" spans="1:5" x14ac:dyDescent="0.25">
      <c r="A49" s="97">
        <v>38</v>
      </c>
      <c r="B49" s="133">
        <v>1224</v>
      </c>
      <c r="C49" s="133">
        <v>1169</v>
      </c>
      <c r="D49" s="133">
        <v>1117</v>
      </c>
      <c r="E49" s="133">
        <v>1066</v>
      </c>
    </row>
    <row r="50" spans="1:5" x14ac:dyDescent="0.25">
      <c r="A50" s="97">
        <v>39</v>
      </c>
      <c r="B50" s="133">
        <v>1242</v>
      </c>
      <c r="C50" s="133">
        <v>1186</v>
      </c>
      <c r="D50" s="133">
        <v>1132</v>
      </c>
      <c r="E50" s="133">
        <v>1081</v>
      </c>
    </row>
    <row r="51" spans="1:5" x14ac:dyDescent="0.25">
      <c r="A51" s="97">
        <v>40</v>
      </c>
      <c r="B51" s="133">
        <v>1259</v>
      </c>
      <c r="C51" s="133">
        <v>1203</v>
      </c>
      <c r="D51" s="133">
        <v>1149</v>
      </c>
      <c r="E51" s="133">
        <v>1096</v>
      </c>
    </row>
    <row r="52" spans="1:5" x14ac:dyDescent="0.25">
      <c r="A52" s="97">
        <v>41</v>
      </c>
      <c r="B52" s="133">
        <v>1278</v>
      </c>
      <c r="C52" s="133">
        <v>1220</v>
      </c>
      <c r="D52" s="133">
        <v>1165</v>
      </c>
      <c r="E52" s="133">
        <v>1112</v>
      </c>
    </row>
    <row r="53" spans="1:5" x14ac:dyDescent="0.25">
      <c r="A53" s="97">
        <v>42</v>
      </c>
      <c r="B53" s="133">
        <v>1296</v>
      </c>
      <c r="C53" s="133">
        <v>1238</v>
      </c>
      <c r="D53" s="133">
        <v>1181</v>
      </c>
      <c r="E53" s="133">
        <v>1127</v>
      </c>
    </row>
    <row r="54" spans="1:5" x14ac:dyDescent="0.25">
      <c r="A54" s="97">
        <v>43</v>
      </c>
      <c r="B54" s="133">
        <v>1315</v>
      </c>
      <c r="C54" s="133">
        <v>1255</v>
      </c>
      <c r="D54" s="133">
        <v>1198</v>
      </c>
      <c r="E54" s="133">
        <v>1143</v>
      </c>
    </row>
    <row r="55" spans="1:5" x14ac:dyDescent="0.25">
      <c r="A55" s="97">
        <v>44</v>
      </c>
      <c r="B55" s="133">
        <v>1333</v>
      </c>
      <c r="C55" s="133">
        <v>1273</v>
      </c>
      <c r="D55" s="133">
        <v>1215</v>
      </c>
      <c r="E55" s="133">
        <v>1159</v>
      </c>
    </row>
    <row r="56" spans="1:5" x14ac:dyDescent="0.25">
      <c r="A56" s="97">
        <v>45</v>
      </c>
      <c r="B56" s="133">
        <v>1353</v>
      </c>
      <c r="C56" s="133">
        <v>1291</v>
      </c>
      <c r="D56" s="133">
        <v>1232</v>
      </c>
      <c r="E56" s="133">
        <v>1175</v>
      </c>
    </row>
    <row r="57" spans="1:5" x14ac:dyDescent="0.25">
      <c r="A57" s="97">
        <v>46</v>
      </c>
      <c r="B57" s="133">
        <v>1372</v>
      </c>
      <c r="C57" s="133">
        <v>1310</v>
      </c>
      <c r="D57" s="133">
        <v>1250</v>
      </c>
      <c r="E57" s="133">
        <v>1192</v>
      </c>
    </row>
    <row r="58" spans="1:5" x14ac:dyDescent="0.25">
      <c r="A58" s="97">
        <v>47</v>
      </c>
      <c r="B58" s="133">
        <v>1392</v>
      </c>
      <c r="C58" s="133">
        <v>1328</v>
      </c>
      <c r="D58" s="133">
        <v>1267</v>
      </c>
      <c r="E58" s="133">
        <v>1208</v>
      </c>
    </row>
    <row r="59" spans="1:5" x14ac:dyDescent="0.25">
      <c r="A59" s="97">
        <v>48</v>
      </c>
      <c r="B59" s="133">
        <v>1412</v>
      </c>
      <c r="C59" s="133">
        <v>1347</v>
      </c>
      <c r="D59" s="133">
        <v>1285</v>
      </c>
      <c r="E59" s="133">
        <v>1225</v>
      </c>
    </row>
    <row r="60" spans="1:5" x14ac:dyDescent="0.25">
      <c r="A60" s="97">
        <v>49</v>
      </c>
      <c r="B60" s="133">
        <v>1432</v>
      </c>
      <c r="C60" s="133">
        <v>1366</v>
      </c>
      <c r="D60" s="133">
        <v>1303</v>
      </c>
      <c r="E60" s="133">
        <v>1242</v>
      </c>
    </row>
    <row r="61" spans="1:5" x14ac:dyDescent="0.25">
      <c r="A61" s="97">
        <v>50</v>
      </c>
      <c r="B61" s="133">
        <v>1453</v>
      </c>
      <c r="C61" s="133">
        <v>1386</v>
      </c>
      <c r="D61" s="133">
        <v>1321</v>
      </c>
      <c r="E61" s="133">
        <v>1259</v>
      </c>
    </row>
    <row r="62" spans="1:5" x14ac:dyDescent="0.25">
      <c r="A62" s="97">
        <v>51</v>
      </c>
      <c r="B62" s="133">
        <v>1474</v>
      </c>
      <c r="C62" s="133">
        <v>1406</v>
      </c>
      <c r="D62" s="133">
        <v>1340</v>
      </c>
      <c r="E62" s="133">
        <v>1277</v>
      </c>
    </row>
    <row r="63" spans="1:5" x14ac:dyDescent="0.25">
      <c r="A63" s="97">
        <v>52</v>
      </c>
      <c r="B63" s="133">
        <v>1495</v>
      </c>
      <c r="C63" s="133">
        <v>1426</v>
      </c>
      <c r="D63" s="133">
        <v>1359</v>
      </c>
      <c r="E63" s="133">
        <v>1294</v>
      </c>
    </row>
    <row r="64" spans="1:5" x14ac:dyDescent="0.25">
      <c r="A64" s="97">
        <v>53</v>
      </c>
      <c r="B64" s="133">
        <v>1517</v>
      </c>
      <c r="C64" s="133">
        <v>1446</v>
      </c>
      <c r="D64" s="133">
        <v>1378</v>
      </c>
      <c r="E64" s="133">
        <v>1312</v>
      </c>
    </row>
    <row r="65" spans="1:5" x14ac:dyDescent="0.25">
      <c r="A65" s="97">
        <v>54</v>
      </c>
      <c r="B65" s="133">
        <v>1540</v>
      </c>
      <c r="C65" s="133">
        <v>1467</v>
      </c>
      <c r="D65" s="133">
        <v>1398</v>
      </c>
      <c r="E65" s="133">
        <v>1331</v>
      </c>
    </row>
    <row r="66" spans="1:5" x14ac:dyDescent="0.25">
      <c r="A66" s="97">
        <v>55</v>
      </c>
      <c r="B66" s="133">
        <v>1563</v>
      </c>
      <c r="C66" s="133">
        <v>1489</v>
      </c>
      <c r="D66" s="133">
        <v>1418</v>
      </c>
      <c r="E66" s="133">
        <v>1349</v>
      </c>
    </row>
    <row r="67" spans="1:5" x14ac:dyDescent="0.25">
      <c r="A67" s="97">
        <v>56</v>
      </c>
      <c r="B67" s="133">
        <v>1586</v>
      </c>
      <c r="C67" s="133">
        <v>1511</v>
      </c>
      <c r="D67" s="133">
        <v>1438</v>
      </c>
      <c r="E67" s="133">
        <v>1369</v>
      </c>
    </row>
    <row r="68" spans="1:5" x14ac:dyDescent="0.25">
      <c r="A68" s="97">
        <v>57</v>
      </c>
      <c r="B68" s="133">
        <v>1611</v>
      </c>
      <c r="C68" s="133">
        <v>1534</v>
      </c>
      <c r="D68" s="133">
        <v>1459</v>
      </c>
      <c r="E68" s="133">
        <v>1388</v>
      </c>
    </row>
    <row r="69" spans="1:5" x14ac:dyDescent="0.25">
      <c r="A69" s="97">
        <v>58</v>
      </c>
      <c r="B69" s="133">
        <v>1636</v>
      </c>
      <c r="C69" s="133">
        <v>1557</v>
      </c>
      <c r="D69" s="133">
        <v>1481</v>
      </c>
      <c r="E69" s="133">
        <v>1408</v>
      </c>
    </row>
    <row r="70" spans="1:5" x14ac:dyDescent="0.25">
      <c r="A70" s="97">
        <v>59</v>
      </c>
      <c r="B70" s="133">
        <v>1662</v>
      </c>
      <c r="C70" s="133">
        <v>1581</v>
      </c>
      <c r="D70" s="133">
        <v>1504</v>
      </c>
      <c r="E70" s="133">
        <v>1429</v>
      </c>
    </row>
    <row r="71" spans="1:5" x14ac:dyDescent="0.25">
      <c r="A71" s="97">
        <v>60</v>
      </c>
      <c r="B71" s="133">
        <v>1690</v>
      </c>
      <c r="C71" s="133">
        <v>1607</v>
      </c>
      <c r="D71" s="133">
        <v>1527</v>
      </c>
      <c r="E71" s="133">
        <v>1450</v>
      </c>
    </row>
    <row r="72" spans="1:5" x14ac:dyDescent="0.25">
      <c r="A72" s="97">
        <v>61</v>
      </c>
      <c r="B72" s="133">
        <v>1719</v>
      </c>
      <c r="C72" s="133">
        <v>1633</v>
      </c>
      <c r="D72" s="133">
        <v>1551</v>
      </c>
      <c r="E72" s="133">
        <v>1473</v>
      </c>
    </row>
    <row r="73" spans="1:5" x14ac:dyDescent="0.25">
      <c r="A73" s="97">
        <v>62</v>
      </c>
      <c r="B73" s="133">
        <v>1749</v>
      </c>
      <c r="C73" s="133">
        <v>1661</v>
      </c>
      <c r="D73" s="133">
        <v>1577</v>
      </c>
      <c r="E73" s="133">
        <v>1496</v>
      </c>
    </row>
    <row r="74" spans="1:5" x14ac:dyDescent="0.25">
      <c r="A74" s="97">
        <v>63</v>
      </c>
      <c r="B74" s="133">
        <v>1782</v>
      </c>
      <c r="C74" s="133">
        <v>1691</v>
      </c>
      <c r="D74" s="133">
        <v>1604</v>
      </c>
      <c r="E74" s="133">
        <v>1521</v>
      </c>
    </row>
    <row r="75" spans="1:5" x14ac:dyDescent="0.25">
      <c r="A75" s="97">
        <v>64</v>
      </c>
      <c r="B75" s="133">
        <v>1817</v>
      </c>
      <c r="C75" s="133">
        <v>1723</v>
      </c>
      <c r="D75" s="133">
        <v>1634</v>
      </c>
      <c r="E75" s="133">
        <v>1548</v>
      </c>
    </row>
    <row r="76" spans="1:5" x14ac:dyDescent="0.25">
      <c r="A76" s="97">
        <v>65</v>
      </c>
      <c r="B76" s="133">
        <v>1833</v>
      </c>
      <c r="C76" s="133">
        <v>1758</v>
      </c>
      <c r="D76" s="133">
        <v>1665</v>
      </c>
      <c r="E76" s="133">
        <v>1576</v>
      </c>
    </row>
    <row r="77" spans="1:5" x14ac:dyDescent="0.25">
      <c r="A77" s="97">
        <v>66</v>
      </c>
      <c r="B77" s="133">
        <v>1828</v>
      </c>
      <c r="C77" s="133">
        <v>1773</v>
      </c>
      <c r="D77" s="133">
        <v>1700</v>
      </c>
      <c r="E77" s="133">
        <v>1608</v>
      </c>
    </row>
    <row r="78" spans="1:5" x14ac:dyDescent="0.25">
      <c r="A78" s="97">
        <v>67</v>
      </c>
      <c r="B78" s="133">
        <v>1824</v>
      </c>
      <c r="C78" s="133">
        <v>1765</v>
      </c>
      <c r="D78" s="133">
        <v>1713</v>
      </c>
      <c r="E78" s="133">
        <v>1642</v>
      </c>
    </row>
    <row r="79" spans="1:5" x14ac:dyDescent="0.25">
      <c r="A79" s="97">
        <v>68</v>
      </c>
      <c r="B79" s="133">
        <v>1821</v>
      </c>
      <c r="C79" s="133">
        <v>1758</v>
      </c>
      <c r="D79" s="133">
        <v>1703</v>
      </c>
      <c r="E79" s="133">
        <v>1654</v>
      </c>
    </row>
    <row r="80" spans="1:5" x14ac:dyDescent="0.25">
      <c r="A80" s="97">
        <v>69</v>
      </c>
      <c r="B80" s="133">
        <v>1817</v>
      </c>
      <c r="C80" s="133">
        <v>1751</v>
      </c>
      <c r="D80" s="133">
        <v>1693</v>
      </c>
      <c r="E80" s="133">
        <v>1641</v>
      </c>
    </row>
    <row r="81" spans="1:5" x14ac:dyDescent="0.25">
      <c r="A81" s="97">
        <v>70</v>
      </c>
      <c r="B81" s="133">
        <v>1815</v>
      </c>
      <c r="C81" s="133">
        <v>1745</v>
      </c>
      <c r="D81" s="133">
        <v>1683</v>
      </c>
      <c r="E81" s="133">
        <v>1628</v>
      </c>
    </row>
    <row r="82" spans="1:5" x14ac:dyDescent="0.25">
      <c r="A82" s="97">
        <v>71</v>
      </c>
      <c r="B82" s="133">
        <v>1814</v>
      </c>
      <c r="C82" s="133">
        <v>1739</v>
      </c>
      <c r="D82" s="133">
        <v>1672</v>
      </c>
      <c r="E82" s="133">
        <v>1615</v>
      </c>
    </row>
    <row r="83" spans="1:5" x14ac:dyDescent="0.25">
      <c r="A83" s="97">
        <v>72</v>
      </c>
      <c r="B83" s="133">
        <v>1814</v>
      </c>
      <c r="C83" s="133">
        <v>1734</v>
      </c>
      <c r="D83" s="133">
        <v>1663</v>
      </c>
      <c r="E83" s="133">
        <v>1601</v>
      </c>
    </row>
    <row r="84" spans="1:5" x14ac:dyDescent="0.25">
      <c r="A84" s="97">
        <v>73</v>
      </c>
      <c r="B84" s="133">
        <v>1816</v>
      </c>
      <c r="C84" s="133">
        <v>1730</v>
      </c>
      <c r="D84" s="133">
        <v>1654</v>
      </c>
      <c r="E84" s="133">
        <v>1588</v>
      </c>
    </row>
    <row r="85" spans="1:5" x14ac:dyDescent="0.25">
      <c r="A85" s="97">
        <v>74</v>
      </c>
      <c r="B85" s="133">
        <v>1820</v>
      </c>
      <c r="C85" s="133">
        <v>1727</v>
      </c>
      <c r="D85" s="133">
        <v>1646</v>
      </c>
      <c r="E85" s="133">
        <v>1576</v>
      </c>
    </row>
  </sheetData>
  <sheetProtection algorithmName="SHA-512" hashValue="gUbXWxsq1siOLikupZpUBUHwZ3CQU8GBrpE7+b+gkwpEzpu1T/1uy3/LbwdJUlJOTtKbYghx0rzUL4wTWL1iwA==" saltValue="n/xGCsw1NUPrpGE5pNlAAg==" spinCount="100000" sheet="1" objects="1" scenarios="1"/>
  <conditionalFormatting sqref="A6:A21">
    <cfRule type="expression" dxfId="295" priority="17" stopIfTrue="1">
      <formula>MOD(ROW(),2)=0</formula>
    </cfRule>
    <cfRule type="expression" dxfId="294" priority="18" stopIfTrue="1">
      <formula>MOD(ROW(),2)&lt;&gt;0</formula>
    </cfRule>
  </conditionalFormatting>
  <conditionalFormatting sqref="B6:E17 C18:E21">
    <cfRule type="expression" dxfId="293" priority="19" stopIfTrue="1">
      <formula>MOD(ROW(),2)=0</formula>
    </cfRule>
    <cfRule type="expression" dxfId="292" priority="20" stopIfTrue="1">
      <formula>MOD(ROW(),2)&lt;&gt;0</formula>
    </cfRule>
  </conditionalFormatting>
  <conditionalFormatting sqref="A26:A85">
    <cfRule type="expression" dxfId="291" priority="7" stopIfTrue="1">
      <formula>MOD(ROW(),2)=0</formula>
    </cfRule>
    <cfRule type="expression" dxfId="290" priority="8" stopIfTrue="1">
      <formula>MOD(ROW(),2)&lt;&gt;0</formula>
    </cfRule>
  </conditionalFormatting>
  <conditionalFormatting sqref="B26:E85">
    <cfRule type="expression" dxfId="289" priority="9" stopIfTrue="1">
      <formula>MOD(ROW(),2)=0</formula>
    </cfRule>
    <cfRule type="expression" dxfId="288" priority="10" stopIfTrue="1">
      <formula>MOD(ROW(),2)&lt;&gt;0</formula>
    </cfRule>
  </conditionalFormatting>
  <conditionalFormatting sqref="B18 B20:B21">
    <cfRule type="expression" dxfId="287" priority="5" stopIfTrue="1">
      <formula>MOD(ROW(),2)=0</formula>
    </cfRule>
    <cfRule type="expression" dxfId="286" priority="6" stopIfTrue="1">
      <formula>MOD(ROW(),2)&lt;&gt;0</formula>
    </cfRule>
  </conditionalFormatting>
  <conditionalFormatting sqref="B19">
    <cfRule type="expression" dxfId="285" priority="1" stopIfTrue="1">
      <formula>MOD(ROW(),2)=0</formula>
    </cfRule>
    <cfRule type="expression" dxfId="284" priority="2" stopIfTrue="1">
      <formula>MOD(ROW(),2)&lt;&gt;0</formula>
    </cfRule>
  </conditionalFormatting>
  <hyperlinks>
    <hyperlink ref="B24" location="Assumptions!A1" display="Assumptions" xr:uid="{8F31C84A-3D6A-409E-99E6-D0344ABE73E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1"/>
  <dimension ref="A1:I85"/>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Added pension - x-712</v>
      </c>
      <c r="B3" s="42"/>
      <c r="C3" s="42"/>
      <c r="D3" s="42"/>
      <c r="E3" s="42"/>
      <c r="F3" s="42"/>
      <c r="G3" s="42"/>
      <c r="H3" s="42"/>
      <c r="I3" s="42"/>
    </row>
    <row r="4" spans="1:9" x14ac:dyDescent="0.25">
      <c r="A4" s="44"/>
    </row>
    <row r="6" spans="1:9" ht="13" x14ac:dyDescent="0.3">
      <c r="A6" s="72" t="s">
        <v>23</v>
      </c>
      <c r="B6" s="74" t="s">
        <v>25</v>
      </c>
      <c r="C6" s="74"/>
      <c r="D6" s="74"/>
      <c r="E6" s="74"/>
    </row>
    <row r="7" spans="1:9" x14ac:dyDescent="0.25">
      <c r="A7" s="73" t="s">
        <v>275</v>
      </c>
      <c r="B7" s="75" t="s">
        <v>48</v>
      </c>
      <c r="C7" s="75"/>
      <c r="D7" s="75"/>
      <c r="E7" s="75"/>
    </row>
    <row r="8" spans="1:9" x14ac:dyDescent="0.25">
      <c r="A8" s="73" t="s">
        <v>49</v>
      </c>
      <c r="B8" s="75" t="s">
        <v>429</v>
      </c>
      <c r="C8" s="75"/>
      <c r="D8" s="75"/>
      <c r="E8" s="75"/>
    </row>
    <row r="9" spans="1:9" x14ac:dyDescent="0.25">
      <c r="A9" s="73" t="s">
        <v>16</v>
      </c>
      <c r="B9" s="75" t="s">
        <v>432</v>
      </c>
      <c r="C9" s="75"/>
      <c r="D9" s="75"/>
      <c r="E9" s="75"/>
    </row>
    <row r="10" spans="1:9" x14ac:dyDescent="0.25">
      <c r="A10" s="73" t="s">
        <v>2</v>
      </c>
      <c r="B10" s="75" t="s">
        <v>596</v>
      </c>
      <c r="C10" s="75"/>
      <c r="D10" s="75"/>
      <c r="E10" s="75"/>
    </row>
    <row r="11" spans="1:9" x14ac:dyDescent="0.25">
      <c r="A11" s="73" t="s">
        <v>22</v>
      </c>
      <c r="B11" s="75" t="s">
        <v>293</v>
      </c>
      <c r="C11" s="75"/>
      <c r="D11" s="75"/>
      <c r="E11" s="75"/>
    </row>
    <row r="12" spans="1:9" x14ac:dyDescent="0.25">
      <c r="A12" s="73" t="s">
        <v>262</v>
      </c>
      <c r="B12" s="75" t="s">
        <v>433</v>
      </c>
      <c r="C12" s="75"/>
      <c r="D12" s="75"/>
      <c r="E12" s="75"/>
    </row>
    <row r="13" spans="1:9" x14ac:dyDescent="0.25">
      <c r="A13" s="73" t="s">
        <v>52</v>
      </c>
      <c r="B13" s="75">
        <v>0</v>
      </c>
      <c r="C13" s="75"/>
      <c r="D13" s="75"/>
      <c r="E13" s="75"/>
    </row>
    <row r="14" spans="1:9" x14ac:dyDescent="0.25">
      <c r="A14" s="73" t="s">
        <v>17</v>
      </c>
      <c r="B14" s="75">
        <v>712</v>
      </c>
      <c r="C14" s="75"/>
      <c r="D14" s="75"/>
      <c r="E14" s="75"/>
    </row>
    <row r="15" spans="1:9" x14ac:dyDescent="0.25">
      <c r="A15" s="73" t="s">
        <v>53</v>
      </c>
      <c r="B15" s="75" t="s">
        <v>435</v>
      </c>
      <c r="C15" s="75"/>
      <c r="D15" s="75"/>
      <c r="E15" s="75"/>
    </row>
    <row r="16" spans="1:9" x14ac:dyDescent="0.25">
      <c r="A16" s="73" t="s">
        <v>54</v>
      </c>
      <c r="B16" s="75" t="s">
        <v>365</v>
      </c>
      <c r="C16" s="75"/>
      <c r="D16" s="75"/>
      <c r="E16" s="75"/>
    </row>
    <row r="17" spans="1:5" x14ac:dyDescent="0.25">
      <c r="A17" s="73" t="s">
        <v>431</v>
      </c>
      <c r="B17" s="75"/>
      <c r="C17" s="75"/>
      <c r="D17" s="75"/>
      <c r="E17" s="75"/>
    </row>
    <row r="18" spans="1:5" x14ac:dyDescent="0.25">
      <c r="A18" s="73" t="s">
        <v>18</v>
      </c>
      <c r="B18" s="76">
        <v>45195</v>
      </c>
      <c r="C18" s="75"/>
      <c r="D18" s="75"/>
      <c r="E18" s="75"/>
    </row>
    <row r="19" spans="1:5" x14ac:dyDescent="0.25">
      <c r="A19" s="73" t="s">
        <v>19</v>
      </c>
      <c r="B19" s="76">
        <v>45201</v>
      </c>
      <c r="C19" s="75"/>
      <c r="D19" s="75"/>
      <c r="E19" s="75"/>
    </row>
    <row r="20" spans="1:5" x14ac:dyDescent="0.25">
      <c r="A20" s="73" t="s">
        <v>260</v>
      </c>
      <c r="B20" s="75" t="s">
        <v>276</v>
      </c>
      <c r="C20" s="75"/>
      <c r="D20" s="75"/>
      <c r="E20" s="75"/>
    </row>
    <row r="21" spans="1:5" x14ac:dyDescent="0.25">
      <c r="A21" s="73" t="s">
        <v>851</v>
      </c>
      <c r="B21" s="75" t="s">
        <v>803</v>
      </c>
      <c r="C21" s="75"/>
      <c r="D21" s="75"/>
      <c r="E21" s="75"/>
    </row>
    <row r="22" spans="1:5" x14ac:dyDescent="0.25">
      <c r="A22" s="88"/>
    </row>
    <row r="23" spans="1:5" x14ac:dyDescent="0.25">
      <c r="B23" s="88" t="str">
        <f>HYPERLINK("#'Factor List'!A1","Back to Factor List")</f>
        <v>Back to Factor List</v>
      </c>
    </row>
    <row r="24" spans="1:5" x14ac:dyDescent="0.25">
      <c r="B24" s="88" t="s">
        <v>797</v>
      </c>
    </row>
    <row r="26" spans="1:5" ht="69.650000000000006" customHeight="1" x14ac:dyDescent="0.25">
      <c r="A26" s="96" t="s">
        <v>284</v>
      </c>
      <c r="B26" s="96" t="s">
        <v>739</v>
      </c>
      <c r="C26" s="96" t="s">
        <v>740</v>
      </c>
      <c r="D26" s="96" t="s">
        <v>741</v>
      </c>
      <c r="E26" s="96" t="s">
        <v>742</v>
      </c>
    </row>
    <row r="27" spans="1:5" x14ac:dyDescent="0.25">
      <c r="A27" s="97">
        <v>16</v>
      </c>
      <c r="B27" s="133">
        <v>962</v>
      </c>
      <c r="C27" s="133">
        <v>922</v>
      </c>
      <c r="D27" s="133">
        <v>884</v>
      </c>
      <c r="E27" s="133">
        <v>847</v>
      </c>
    </row>
    <row r="28" spans="1:5" x14ac:dyDescent="0.25">
      <c r="A28" s="97">
        <v>17</v>
      </c>
      <c r="B28" s="133">
        <v>976</v>
      </c>
      <c r="C28" s="133">
        <v>936</v>
      </c>
      <c r="D28" s="133">
        <v>897</v>
      </c>
      <c r="E28" s="133">
        <v>859</v>
      </c>
    </row>
    <row r="29" spans="1:5" x14ac:dyDescent="0.25">
      <c r="A29" s="97">
        <v>18</v>
      </c>
      <c r="B29" s="133">
        <v>991</v>
      </c>
      <c r="C29" s="133">
        <v>950</v>
      </c>
      <c r="D29" s="133">
        <v>910</v>
      </c>
      <c r="E29" s="133">
        <v>872</v>
      </c>
    </row>
    <row r="30" spans="1:5" x14ac:dyDescent="0.25">
      <c r="A30" s="97">
        <v>19</v>
      </c>
      <c r="B30" s="133">
        <v>1006</v>
      </c>
      <c r="C30" s="133">
        <v>964</v>
      </c>
      <c r="D30" s="133">
        <v>924</v>
      </c>
      <c r="E30" s="133">
        <v>885</v>
      </c>
    </row>
    <row r="31" spans="1:5" x14ac:dyDescent="0.25">
      <c r="A31" s="97">
        <v>20</v>
      </c>
      <c r="B31" s="133">
        <v>1021</v>
      </c>
      <c r="C31" s="133">
        <v>978</v>
      </c>
      <c r="D31" s="133">
        <v>937</v>
      </c>
      <c r="E31" s="133">
        <v>898</v>
      </c>
    </row>
    <row r="32" spans="1:5" x14ac:dyDescent="0.25">
      <c r="A32" s="97">
        <v>21</v>
      </c>
      <c r="B32" s="133">
        <v>1036</v>
      </c>
      <c r="C32" s="133">
        <v>993</v>
      </c>
      <c r="D32" s="133">
        <v>951</v>
      </c>
      <c r="E32" s="133">
        <v>911</v>
      </c>
    </row>
    <row r="33" spans="1:5" x14ac:dyDescent="0.25">
      <c r="A33" s="97">
        <v>22</v>
      </c>
      <c r="B33" s="133">
        <v>1051</v>
      </c>
      <c r="C33" s="133">
        <v>1008</v>
      </c>
      <c r="D33" s="133">
        <v>965</v>
      </c>
      <c r="E33" s="133">
        <v>924</v>
      </c>
    </row>
    <row r="34" spans="1:5" x14ac:dyDescent="0.25">
      <c r="A34" s="97">
        <v>23</v>
      </c>
      <c r="B34" s="133">
        <v>1067</v>
      </c>
      <c r="C34" s="133">
        <v>1023</v>
      </c>
      <c r="D34" s="133">
        <v>980</v>
      </c>
      <c r="E34" s="133">
        <v>938</v>
      </c>
    </row>
    <row r="35" spans="1:5" x14ac:dyDescent="0.25">
      <c r="A35" s="97">
        <v>24</v>
      </c>
      <c r="B35" s="133">
        <v>1083</v>
      </c>
      <c r="C35" s="133">
        <v>1038</v>
      </c>
      <c r="D35" s="133">
        <v>994</v>
      </c>
      <c r="E35" s="133">
        <v>952</v>
      </c>
    </row>
    <row r="36" spans="1:5" x14ac:dyDescent="0.25">
      <c r="A36" s="97">
        <v>25</v>
      </c>
      <c r="B36" s="133">
        <v>1099</v>
      </c>
      <c r="C36" s="133">
        <v>1053</v>
      </c>
      <c r="D36" s="133">
        <v>1009</v>
      </c>
      <c r="E36" s="133">
        <v>966</v>
      </c>
    </row>
    <row r="37" spans="1:5" x14ac:dyDescent="0.25">
      <c r="A37" s="97">
        <v>26</v>
      </c>
      <c r="B37" s="133">
        <v>1115</v>
      </c>
      <c r="C37" s="133">
        <v>1069</v>
      </c>
      <c r="D37" s="133">
        <v>1024</v>
      </c>
      <c r="E37" s="133">
        <v>980</v>
      </c>
    </row>
    <row r="38" spans="1:5" x14ac:dyDescent="0.25">
      <c r="A38" s="97">
        <v>27</v>
      </c>
      <c r="B38" s="133">
        <v>1132</v>
      </c>
      <c r="C38" s="133">
        <v>1085</v>
      </c>
      <c r="D38" s="133">
        <v>1039</v>
      </c>
      <c r="E38" s="133">
        <v>994</v>
      </c>
    </row>
    <row r="39" spans="1:5" x14ac:dyDescent="0.25">
      <c r="A39" s="97">
        <v>28</v>
      </c>
      <c r="B39" s="133">
        <v>1149</v>
      </c>
      <c r="C39" s="133">
        <v>1101</v>
      </c>
      <c r="D39" s="133">
        <v>1054</v>
      </c>
      <c r="E39" s="133">
        <v>1009</v>
      </c>
    </row>
    <row r="40" spans="1:5" x14ac:dyDescent="0.25">
      <c r="A40" s="97">
        <v>29</v>
      </c>
      <c r="B40" s="133">
        <v>1166</v>
      </c>
      <c r="C40" s="133">
        <v>1117</v>
      </c>
      <c r="D40" s="133">
        <v>1069</v>
      </c>
      <c r="E40" s="133">
        <v>1024</v>
      </c>
    </row>
    <row r="41" spans="1:5" x14ac:dyDescent="0.25">
      <c r="A41" s="97">
        <v>30</v>
      </c>
      <c r="B41" s="133">
        <v>1183</v>
      </c>
      <c r="C41" s="133">
        <v>1133</v>
      </c>
      <c r="D41" s="133">
        <v>1085</v>
      </c>
      <c r="E41" s="133">
        <v>1039</v>
      </c>
    </row>
    <row r="42" spans="1:5" x14ac:dyDescent="0.25">
      <c r="A42" s="97">
        <v>31</v>
      </c>
      <c r="B42" s="133">
        <v>1200</v>
      </c>
      <c r="C42" s="133">
        <v>1150</v>
      </c>
      <c r="D42" s="133">
        <v>1101</v>
      </c>
      <c r="E42" s="133">
        <v>1054</v>
      </c>
    </row>
    <row r="43" spans="1:5" x14ac:dyDescent="0.25">
      <c r="A43" s="97">
        <v>32</v>
      </c>
      <c r="B43" s="133">
        <v>1218</v>
      </c>
      <c r="C43" s="133">
        <v>1167</v>
      </c>
      <c r="D43" s="133">
        <v>1117</v>
      </c>
      <c r="E43" s="133">
        <v>1069</v>
      </c>
    </row>
    <row r="44" spans="1:5" x14ac:dyDescent="0.25">
      <c r="A44" s="97">
        <v>33</v>
      </c>
      <c r="B44" s="133">
        <v>1236</v>
      </c>
      <c r="C44" s="133">
        <v>1184</v>
      </c>
      <c r="D44" s="133">
        <v>1134</v>
      </c>
      <c r="E44" s="133">
        <v>1085</v>
      </c>
    </row>
    <row r="45" spans="1:5" x14ac:dyDescent="0.25">
      <c r="A45" s="97">
        <v>34</v>
      </c>
      <c r="B45" s="133">
        <v>1254</v>
      </c>
      <c r="C45" s="133">
        <v>1201</v>
      </c>
      <c r="D45" s="133">
        <v>1150</v>
      </c>
      <c r="E45" s="133">
        <v>1101</v>
      </c>
    </row>
    <row r="46" spans="1:5" x14ac:dyDescent="0.25">
      <c r="A46" s="97">
        <v>35</v>
      </c>
      <c r="B46" s="133">
        <v>1273</v>
      </c>
      <c r="C46" s="133">
        <v>1219</v>
      </c>
      <c r="D46" s="133">
        <v>1167</v>
      </c>
      <c r="E46" s="133">
        <v>1117</v>
      </c>
    </row>
    <row r="47" spans="1:5" x14ac:dyDescent="0.25">
      <c r="A47" s="97">
        <v>36</v>
      </c>
      <c r="B47" s="133">
        <v>1292</v>
      </c>
      <c r="C47" s="133">
        <v>1237</v>
      </c>
      <c r="D47" s="133">
        <v>1184</v>
      </c>
      <c r="E47" s="133">
        <v>1133</v>
      </c>
    </row>
    <row r="48" spans="1:5" x14ac:dyDescent="0.25">
      <c r="A48" s="97">
        <v>37</v>
      </c>
      <c r="B48" s="133">
        <v>1311</v>
      </c>
      <c r="C48" s="133">
        <v>1255</v>
      </c>
      <c r="D48" s="133">
        <v>1201</v>
      </c>
      <c r="E48" s="133">
        <v>1149</v>
      </c>
    </row>
    <row r="49" spans="1:5" x14ac:dyDescent="0.25">
      <c r="A49" s="97">
        <v>38</v>
      </c>
      <c r="B49" s="133">
        <v>1330</v>
      </c>
      <c r="C49" s="133">
        <v>1274</v>
      </c>
      <c r="D49" s="133">
        <v>1219</v>
      </c>
      <c r="E49" s="133">
        <v>1166</v>
      </c>
    </row>
    <row r="50" spans="1:5" x14ac:dyDescent="0.25">
      <c r="A50" s="97">
        <v>39</v>
      </c>
      <c r="B50" s="133">
        <v>1350</v>
      </c>
      <c r="C50" s="133">
        <v>1292</v>
      </c>
      <c r="D50" s="133">
        <v>1236</v>
      </c>
      <c r="E50" s="133">
        <v>1183</v>
      </c>
    </row>
    <row r="51" spans="1:5" x14ac:dyDescent="0.25">
      <c r="A51" s="97">
        <v>40</v>
      </c>
      <c r="B51" s="133">
        <v>1369</v>
      </c>
      <c r="C51" s="133">
        <v>1311</v>
      </c>
      <c r="D51" s="133">
        <v>1254</v>
      </c>
      <c r="E51" s="133">
        <v>1200</v>
      </c>
    </row>
    <row r="52" spans="1:5" x14ac:dyDescent="0.25">
      <c r="A52" s="97">
        <v>41</v>
      </c>
      <c r="B52" s="133">
        <v>1390</v>
      </c>
      <c r="C52" s="133">
        <v>1330</v>
      </c>
      <c r="D52" s="133">
        <v>1273</v>
      </c>
      <c r="E52" s="133">
        <v>1217</v>
      </c>
    </row>
    <row r="53" spans="1:5" x14ac:dyDescent="0.25">
      <c r="A53" s="97">
        <v>42</v>
      </c>
      <c r="B53" s="133">
        <v>1410</v>
      </c>
      <c r="C53" s="133">
        <v>1350</v>
      </c>
      <c r="D53" s="133">
        <v>1291</v>
      </c>
      <c r="E53" s="133">
        <v>1235</v>
      </c>
    </row>
    <row r="54" spans="1:5" x14ac:dyDescent="0.25">
      <c r="A54" s="97">
        <v>43</v>
      </c>
      <c r="B54" s="133">
        <v>1431</v>
      </c>
      <c r="C54" s="133">
        <v>1369</v>
      </c>
      <c r="D54" s="133">
        <v>1310</v>
      </c>
      <c r="E54" s="133">
        <v>1252</v>
      </c>
    </row>
    <row r="55" spans="1:5" x14ac:dyDescent="0.25">
      <c r="A55" s="97">
        <v>44</v>
      </c>
      <c r="B55" s="133">
        <v>1452</v>
      </c>
      <c r="C55" s="133">
        <v>1389</v>
      </c>
      <c r="D55" s="133">
        <v>1329</v>
      </c>
      <c r="E55" s="133">
        <v>1270</v>
      </c>
    </row>
    <row r="56" spans="1:5" x14ac:dyDescent="0.25">
      <c r="A56" s="97">
        <v>45</v>
      </c>
      <c r="B56" s="133">
        <v>1473</v>
      </c>
      <c r="C56" s="133">
        <v>1409</v>
      </c>
      <c r="D56" s="133">
        <v>1348</v>
      </c>
      <c r="E56" s="133">
        <v>1289</v>
      </c>
    </row>
    <row r="57" spans="1:5" x14ac:dyDescent="0.25">
      <c r="A57" s="97">
        <v>46</v>
      </c>
      <c r="B57" s="133">
        <v>1494</v>
      </c>
      <c r="C57" s="133">
        <v>1430</v>
      </c>
      <c r="D57" s="133">
        <v>1367</v>
      </c>
      <c r="E57" s="133">
        <v>1307</v>
      </c>
    </row>
    <row r="58" spans="1:5" x14ac:dyDescent="0.25">
      <c r="A58" s="97">
        <v>47</v>
      </c>
      <c r="B58" s="133">
        <v>1516</v>
      </c>
      <c r="C58" s="133">
        <v>1450</v>
      </c>
      <c r="D58" s="133">
        <v>1387</v>
      </c>
      <c r="E58" s="133">
        <v>1325</v>
      </c>
    </row>
    <row r="59" spans="1:5" x14ac:dyDescent="0.25">
      <c r="A59" s="97">
        <v>48</v>
      </c>
      <c r="B59" s="133">
        <v>1538</v>
      </c>
      <c r="C59" s="133">
        <v>1471</v>
      </c>
      <c r="D59" s="133">
        <v>1407</v>
      </c>
      <c r="E59" s="133">
        <v>1344</v>
      </c>
    </row>
    <row r="60" spans="1:5" x14ac:dyDescent="0.25">
      <c r="A60" s="97">
        <v>49</v>
      </c>
      <c r="B60" s="133">
        <v>1561</v>
      </c>
      <c r="C60" s="133">
        <v>1493</v>
      </c>
      <c r="D60" s="133">
        <v>1427</v>
      </c>
      <c r="E60" s="133">
        <v>1363</v>
      </c>
    </row>
    <row r="61" spans="1:5" x14ac:dyDescent="0.25">
      <c r="A61" s="97">
        <v>50</v>
      </c>
      <c r="B61" s="133">
        <v>1584</v>
      </c>
      <c r="C61" s="133">
        <v>1514</v>
      </c>
      <c r="D61" s="133">
        <v>1447</v>
      </c>
      <c r="E61" s="133">
        <v>1383</v>
      </c>
    </row>
    <row r="62" spans="1:5" x14ac:dyDescent="0.25">
      <c r="A62" s="97">
        <v>51</v>
      </c>
      <c r="B62" s="133">
        <v>1607</v>
      </c>
      <c r="C62" s="133">
        <v>1536</v>
      </c>
      <c r="D62" s="133">
        <v>1468</v>
      </c>
      <c r="E62" s="133">
        <v>1402</v>
      </c>
    </row>
    <row r="63" spans="1:5" x14ac:dyDescent="0.25">
      <c r="A63" s="97">
        <v>52</v>
      </c>
      <c r="B63" s="133">
        <v>1630</v>
      </c>
      <c r="C63" s="133">
        <v>1559</v>
      </c>
      <c r="D63" s="133">
        <v>1489</v>
      </c>
      <c r="E63" s="133">
        <v>1422</v>
      </c>
    </row>
    <row r="64" spans="1:5" x14ac:dyDescent="0.25">
      <c r="A64" s="97">
        <v>53</v>
      </c>
      <c r="B64" s="133">
        <v>1654</v>
      </c>
      <c r="C64" s="133">
        <v>1581</v>
      </c>
      <c r="D64" s="133">
        <v>1510</v>
      </c>
      <c r="E64" s="133">
        <v>1442</v>
      </c>
    </row>
    <row r="65" spans="1:5" x14ac:dyDescent="0.25">
      <c r="A65" s="97">
        <v>54</v>
      </c>
      <c r="B65" s="133">
        <v>1679</v>
      </c>
      <c r="C65" s="133">
        <v>1604</v>
      </c>
      <c r="D65" s="133">
        <v>1532</v>
      </c>
      <c r="E65" s="133">
        <v>1462</v>
      </c>
    </row>
    <row r="66" spans="1:5" x14ac:dyDescent="0.25">
      <c r="A66" s="97">
        <v>55</v>
      </c>
      <c r="B66" s="133">
        <v>1704</v>
      </c>
      <c r="C66" s="133">
        <v>1628</v>
      </c>
      <c r="D66" s="133">
        <v>1554</v>
      </c>
      <c r="E66" s="133">
        <v>1483</v>
      </c>
    </row>
    <row r="67" spans="1:5" x14ac:dyDescent="0.25">
      <c r="A67" s="97">
        <v>56</v>
      </c>
      <c r="B67" s="133">
        <v>1729</v>
      </c>
      <c r="C67" s="133">
        <v>1652</v>
      </c>
      <c r="D67" s="133">
        <v>1577</v>
      </c>
      <c r="E67" s="133">
        <v>1504</v>
      </c>
    </row>
    <row r="68" spans="1:5" x14ac:dyDescent="0.25">
      <c r="A68" s="97">
        <v>57</v>
      </c>
      <c r="B68" s="133">
        <v>1755</v>
      </c>
      <c r="C68" s="133">
        <v>1676</v>
      </c>
      <c r="D68" s="133">
        <v>1599</v>
      </c>
      <c r="E68" s="133">
        <v>1526</v>
      </c>
    </row>
    <row r="69" spans="1:5" x14ac:dyDescent="0.25">
      <c r="A69" s="97">
        <v>58</v>
      </c>
      <c r="B69" s="133">
        <v>1782</v>
      </c>
      <c r="C69" s="133">
        <v>1701</v>
      </c>
      <c r="D69" s="133">
        <v>1623</v>
      </c>
      <c r="E69" s="133">
        <v>1547</v>
      </c>
    </row>
    <row r="70" spans="1:5" x14ac:dyDescent="0.25">
      <c r="A70" s="97">
        <v>59</v>
      </c>
      <c r="B70" s="133">
        <v>1810</v>
      </c>
      <c r="C70" s="133">
        <v>1727</v>
      </c>
      <c r="D70" s="133">
        <v>1647</v>
      </c>
      <c r="E70" s="133">
        <v>1570</v>
      </c>
    </row>
    <row r="71" spans="1:5" x14ac:dyDescent="0.25">
      <c r="A71" s="97">
        <v>60</v>
      </c>
      <c r="B71" s="133">
        <v>1838</v>
      </c>
      <c r="C71" s="133">
        <v>1753</v>
      </c>
      <c r="D71" s="133">
        <v>1671</v>
      </c>
      <c r="E71" s="133">
        <v>1593</v>
      </c>
    </row>
    <row r="72" spans="1:5" x14ac:dyDescent="0.25">
      <c r="A72" s="97">
        <v>61</v>
      </c>
      <c r="B72" s="133">
        <v>1868</v>
      </c>
      <c r="C72" s="133">
        <v>1781</v>
      </c>
      <c r="D72" s="133">
        <v>1697</v>
      </c>
      <c r="E72" s="133">
        <v>1616</v>
      </c>
    </row>
    <row r="73" spans="1:5" x14ac:dyDescent="0.25">
      <c r="A73" s="97">
        <v>62</v>
      </c>
      <c r="B73" s="133">
        <v>1899</v>
      </c>
      <c r="C73" s="133">
        <v>1810</v>
      </c>
      <c r="D73" s="133">
        <v>1724</v>
      </c>
      <c r="E73" s="133">
        <v>1641</v>
      </c>
    </row>
    <row r="74" spans="1:5" x14ac:dyDescent="0.25">
      <c r="A74" s="97">
        <v>63</v>
      </c>
      <c r="B74" s="133">
        <v>1932</v>
      </c>
      <c r="C74" s="133">
        <v>1840</v>
      </c>
      <c r="D74" s="133">
        <v>1751</v>
      </c>
      <c r="E74" s="133">
        <v>1666</v>
      </c>
    </row>
    <row r="75" spans="1:5" x14ac:dyDescent="0.25">
      <c r="A75" s="97">
        <v>64</v>
      </c>
      <c r="B75" s="133">
        <v>1967</v>
      </c>
      <c r="C75" s="133">
        <v>1872</v>
      </c>
      <c r="D75" s="133">
        <v>1781</v>
      </c>
      <c r="E75" s="133">
        <v>1693</v>
      </c>
    </row>
    <row r="76" spans="1:5" x14ac:dyDescent="0.25">
      <c r="A76" s="97">
        <v>65</v>
      </c>
      <c r="B76" s="133">
        <v>1986</v>
      </c>
      <c r="C76" s="133">
        <v>1906</v>
      </c>
      <c r="D76" s="133">
        <v>1812</v>
      </c>
      <c r="E76" s="133">
        <v>1722</v>
      </c>
    </row>
    <row r="77" spans="1:5" x14ac:dyDescent="0.25">
      <c r="A77" s="97">
        <v>66</v>
      </c>
      <c r="B77" s="133">
        <v>1988</v>
      </c>
      <c r="C77" s="133">
        <v>1924</v>
      </c>
      <c r="D77" s="133">
        <v>1846</v>
      </c>
      <c r="E77" s="133">
        <v>1753</v>
      </c>
    </row>
    <row r="78" spans="1:5" x14ac:dyDescent="0.25">
      <c r="A78" s="97">
        <v>67</v>
      </c>
      <c r="B78" s="133">
        <v>1992</v>
      </c>
      <c r="C78" s="133">
        <v>1924</v>
      </c>
      <c r="D78" s="133">
        <v>1862</v>
      </c>
      <c r="E78" s="133">
        <v>1786</v>
      </c>
    </row>
    <row r="79" spans="1:5" x14ac:dyDescent="0.25">
      <c r="A79" s="97">
        <v>68</v>
      </c>
      <c r="B79" s="133">
        <v>1996</v>
      </c>
      <c r="C79" s="133">
        <v>1924</v>
      </c>
      <c r="D79" s="133">
        <v>1859</v>
      </c>
      <c r="E79" s="133">
        <v>1801</v>
      </c>
    </row>
    <row r="80" spans="1:5" x14ac:dyDescent="0.25">
      <c r="A80" s="97">
        <v>69</v>
      </c>
      <c r="B80" s="133">
        <v>2001</v>
      </c>
      <c r="C80" s="133">
        <v>1925</v>
      </c>
      <c r="D80" s="133">
        <v>1856</v>
      </c>
      <c r="E80" s="133">
        <v>1794</v>
      </c>
    </row>
    <row r="81" spans="1:5" x14ac:dyDescent="0.25">
      <c r="A81" s="97">
        <v>70</v>
      </c>
      <c r="B81" s="133">
        <v>2007</v>
      </c>
      <c r="C81" s="133">
        <v>1926</v>
      </c>
      <c r="D81" s="133">
        <v>1853</v>
      </c>
      <c r="E81" s="133">
        <v>1788</v>
      </c>
    </row>
    <row r="82" spans="1:5" x14ac:dyDescent="0.25">
      <c r="A82" s="97">
        <v>71</v>
      </c>
      <c r="B82" s="133">
        <v>2015</v>
      </c>
      <c r="C82" s="133">
        <v>1928</v>
      </c>
      <c r="D82" s="133">
        <v>1851</v>
      </c>
      <c r="E82" s="133">
        <v>1782</v>
      </c>
    </row>
    <row r="83" spans="1:5" x14ac:dyDescent="0.25">
      <c r="A83" s="97">
        <v>72</v>
      </c>
      <c r="B83" s="133">
        <v>2024</v>
      </c>
      <c r="C83" s="133">
        <v>1932</v>
      </c>
      <c r="D83" s="133">
        <v>1849</v>
      </c>
      <c r="E83" s="133">
        <v>1776</v>
      </c>
    </row>
    <row r="84" spans="1:5" x14ac:dyDescent="0.25">
      <c r="A84" s="97">
        <v>73</v>
      </c>
      <c r="B84" s="133">
        <v>2035</v>
      </c>
      <c r="C84" s="133">
        <v>1936</v>
      </c>
      <c r="D84" s="133">
        <v>1848</v>
      </c>
      <c r="E84" s="133">
        <v>1770</v>
      </c>
    </row>
    <row r="85" spans="1:5" x14ac:dyDescent="0.25">
      <c r="A85" s="97">
        <v>74</v>
      </c>
      <c r="B85" s="133">
        <v>2048</v>
      </c>
      <c r="C85" s="133">
        <v>1942</v>
      </c>
      <c r="D85" s="133">
        <v>1848</v>
      </c>
      <c r="E85" s="133">
        <v>1765</v>
      </c>
    </row>
  </sheetData>
  <sheetProtection algorithmName="SHA-512" hashValue="bxRekYsm7rdj8HcjWpn3LRNQyjBcYvOfD6SgHsFrZMqg5IRqNxWtOd6PYIGuHrZ5s0vIMijLwoXsnv8gR2CfHg==" saltValue="6Ap/geRmm1xirt28fUE8BA==" spinCount="100000" sheet="1" objects="1" scenarios="1"/>
  <conditionalFormatting sqref="A6:A21">
    <cfRule type="expression" dxfId="283" priority="19" stopIfTrue="1">
      <formula>MOD(ROW(),2)=0</formula>
    </cfRule>
    <cfRule type="expression" dxfId="282" priority="20" stopIfTrue="1">
      <formula>MOD(ROW(),2)&lt;&gt;0</formula>
    </cfRule>
  </conditionalFormatting>
  <conditionalFormatting sqref="B6:E16 C17:E21">
    <cfRule type="expression" dxfId="281" priority="21" stopIfTrue="1">
      <formula>MOD(ROW(),2)=0</formula>
    </cfRule>
    <cfRule type="expression" dxfId="280" priority="22" stopIfTrue="1">
      <formula>MOD(ROW(),2)&lt;&gt;0</formula>
    </cfRule>
  </conditionalFormatting>
  <conditionalFormatting sqref="B17">
    <cfRule type="expression" dxfId="279" priority="13" stopIfTrue="1">
      <formula>MOD(ROW(),2)=0</formula>
    </cfRule>
    <cfRule type="expression" dxfId="278" priority="14" stopIfTrue="1">
      <formula>MOD(ROW(),2)&lt;&gt;0</formula>
    </cfRule>
  </conditionalFormatting>
  <conditionalFormatting sqref="A26:A85">
    <cfRule type="expression" dxfId="277" priority="7" stopIfTrue="1">
      <formula>MOD(ROW(),2)=0</formula>
    </cfRule>
    <cfRule type="expression" dxfId="276" priority="8" stopIfTrue="1">
      <formula>MOD(ROW(),2)&lt;&gt;0</formula>
    </cfRule>
  </conditionalFormatting>
  <conditionalFormatting sqref="B26:E85">
    <cfRule type="expression" dxfId="275" priority="9" stopIfTrue="1">
      <formula>MOD(ROW(),2)=0</formula>
    </cfRule>
    <cfRule type="expression" dxfId="274" priority="10" stopIfTrue="1">
      <formula>MOD(ROW(),2)&lt;&gt;0</formula>
    </cfRule>
  </conditionalFormatting>
  <conditionalFormatting sqref="B18 B20:B21">
    <cfRule type="expression" dxfId="273" priority="5" stopIfTrue="1">
      <formula>MOD(ROW(),2)=0</formula>
    </cfRule>
    <cfRule type="expression" dxfId="272" priority="6" stopIfTrue="1">
      <formula>MOD(ROW(),2)&lt;&gt;0</formula>
    </cfRule>
  </conditionalFormatting>
  <conditionalFormatting sqref="B19">
    <cfRule type="expression" dxfId="271" priority="1" stopIfTrue="1">
      <formula>MOD(ROW(),2)=0</formula>
    </cfRule>
    <cfRule type="expression" dxfId="270" priority="2" stopIfTrue="1">
      <formula>MOD(ROW(),2)&lt;&gt;0</formula>
    </cfRule>
  </conditionalFormatting>
  <hyperlinks>
    <hyperlink ref="B24" location="Assumptions!A1" display="Assumptions" xr:uid="{99040A03-C235-4A2B-B67E-14D8B3162A9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8"/>
  <dimension ref="A1:I64"/>
  <sheetViews>
    <sheetView showGridLines="0" zoomScale="85" zoomScaleNormal="85" workbookViewId="0">
      <selection activeCell="D17" sqref="D17"/>
    </sheetView>
  </sheetViews>
  <sheetFormatPr defaultColWidth="10" defaultRowHeight="12.5" x14ac:dyDescent="0.25"/>
  <cols>
    <col min="1" max="1" width="31.54296875" style="27" customWidth="1"/>
    <col min="2" max="2" width="40.453125" style="27" customWidth="1"/>
    <col min="3" max="3" width="10.45312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2"/>
      <c r="C3" s="42"/>
      <c r="D3" s="42"/>
      <c r="E3" s="42"/>
      <c r="F3" s="42"/>
      <c r="G3" s="42"/>
      <c r="H3" s="42"/>
      <c r="I3" s="42"/>
    </row>
    <row r="4" spans="1:9" x14ac:dyDescent="0.25">
      <c r="A4" s="44" t="str">
        <f ca="1">CELL("filename",A1)</f>
        <v>https://tris42.sharepoint.com/sites/gad_wrkgrp_actuarial/pspsactuarialwork/Central/Factors &amp; Guidance/2024 Guidance Review/4. Online portal/3. Import data/3. Factor tables/0_client_friendly/Ready to be uploaded/2025-03/[LGPS EW Consolidated Factors 2025-02.xlsm]x-Series Number</v>
      </c>
    </row>
    <row r="6" spans="1:9" ht="13" x14ac:dyDescent="0.25">
      <c r="A6" s="45" t="s">
        <v>23</v>
      </c>
      <c r="B6" s="46" t="s">
        <v>25</v>
      </c>
    </row>
    <row r="7" spans="1:9" x14ac:dyDescent="0.25">
      <c r="A7" s="47" t="s">
        <v>15</v>
      </c>
      <c r="B7" s="49" t="s">
        <v>56</v>
      </c>
    </row>
    <row r="8" spans="1:9" x14ac:dyDescent="0.25">
      <c r="A8" s="47" t="s">
        <v>49</v>
      </c>
      <c r="B8" s="49" t="s">
        <v>57</v>
      </c>
    </row>
    <row r="9" spans="1:9" ht="12.75" customHeight="1" x14ac:dyDescent="0.25">
      <c r="A9" s="47" t="s">
        <v>16</v>
      </c>
      <c r="B9" s="50" t="s">
        <v>68</v>
      </c>
    </row>
    <row r="10" spans="1:9" ht="12.75" customHeight="1" x14ac:dyDescent="0.25">
      <c r="A10" s="47" t="s">
        <v>2</v>
      </c>
      <c r="B10" s="50" t="s">
        <v>58</v>
      </c>
    </row>
    <row r="11" spans="1:9" x14ac:dyDescent="0.25">
      <c r="A11" s="47" t="s">
        <v>22</v>
      </c>
      <c r="B11" s="50" t="s">
        <v>59</v>
      </c>
    </row>
    <row r="12" spans="1:9" x14ac:dyDescent="0.25">
      <c r="A12" s="47" t="s">
        <v>262</v>
      </c>
      <c r="B12" s="48" t="s">
        <v>263</v>
      </c>
    </row>
    <row r="13" spans="1:9" ht="12.75" customHeight="1" x14ac:dyDescent="0.25">
      <c r="A13" s="47" t="s">
        <v>52</v>
      </c>
      <c r="B13" s="48" t="s">
        <v>60</v>
      </c>
    </row>
    <row r="14" spans="1:9" ht="12.75" customHeight="1" x14ac:dyDescent="0.25">
      <c r="A14" s="47" t="s">
        <v>17</v>
      </c>
      <c r="B14" s="48" t="s">
        <v>61</v>
      </c>
    </row>
    <row r="15" spans="1:9" ht="75" x14ac:dyDescent="0.25">
      <c r="A15" s="51" t="s">
        <v>53</v>
      </c>
      <c r="B15" s="52" t="s">
        <v>62</v>
      </c>
    </row>
    <row r="16" spans="1:9" ht="25" x14ac:dyDescent="0.25">
      <c r="A16" s="53" t="s">
        <v>54</v>
      </c>
      <c r="B16" s="52" t="s">
        <v>63</v>
      </c>
    </row>
    <row r="17" spans="1:2" ht="52.5" customHeight="1" x14ac:dyDescent="0.25">
      <c r="A17" s="54" t="s">
        <v>55</v>
      </c>
      <c r="B17" s="52" t="s">
        <v>64</v>
      </c>
    </row>
    <row r="18" spans="1:2" ht="25" x14ac:dyDescent="0.25">
      <c r="A18" s="51" t="s">
        <v>18</v>
      </c>
      <c r="B18" s="55" t="s">
        <v>65</v>
      </c>
    </row>
    <row r="19" spans="1:2" x14ac:dyDescent="0.25">
      <c r="A19" s="53" t="s">
        <v>19</v>
      </c>
      <c r="B19" s="55" t="s">
        <v>66</v>
      </c>
    </row>
    <row r="20" spans="1:2" ht="25" x14ac:dyDescent="0.25">
      <c r="A20" s="53" t="s">
        <v>260</v>
      </c>
      <c r="B20" s="55" t="s">
        <v>261</v>
      </c>
    </row>
    <row r="22" spans="1:2" x14ac:dyDescent="0.25">
      <c r="B22" s="88" t="str">
        <f>HYPERLINK("#'Factor List'!A1","Back to Factor List")</f>
        <v>Back to Factor List</v>
      </c>
    </row>
    <row r="25" spans="1:2" ht="13" x14ac:dyDescent="0.3">
      <c r="A25" s="56" t="s">
        <v>67</v>
      </c>
      <c r="B25" s="57"/>
    </row>
    <row r="26" spans="1:2" ht="13" x14ac:dyDescent="0.3">
      <c r="A26" s="58"/>
      <c r="B26" s="59"/>
    </row>
    <row r="27" spans="1:2" ht="13" x14ac:dyDescent="0.3">
      <c r="A27" s="60"/>
      <c r="B27" s="61"/>
    </row>
    <row r="28" spans="1:2" ht="13" x14ac:dyDescent="0.3">
      <c r="A28" s="58"/>
      <c r="B28" s="59"/>
    </row>
    <row r="29" spans="1:2" x14ac:dyDescent="0.25">
      <c r="A29" s="62"/>
      <c r="B29" s="63"/>
    </row>
    <row r="30" spans="1:2" x14ac:dyDescent="0.25">
      <c r="A30" s="64"/>
      <c r="B30" s="65"/>
    </row>
    <row r="31" spans="1:2" ht="13" x14ac:dyDescent="0.3">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5" customHeight="1" x14ac:dyDescent="0.25">
      <c r="A43" s="68"/>
      <c r="B43" s="69"/>
    </row>
    <row r="44" spans="1:2" x14ac:dyDescent="0.25">
      <c r="A44" s="62"/>
      <c r="B44" s="63"/>
    </row>
    <row r="45" spans="1:2" ht="27.65"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U8d2/mtJle2PYAk6Hfj7eyydW4gMnbu5Wna4MV4uyf49+g2+1d124q99TXCygxQM3NYydEy5TQ/dBzJ7R7ijqw==" saltValue="sbFui2iSQfmTRlkpjCiBh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2"/>
  <dimension ref="A1:AX75"/>
  <sheetViews>
    <sheetView showGridLines="0" topLeftCell="C1" zoomScale="85" zoomScaleNormal="85" workbookViewId="0">
      <selection activeCell="B17" sqref="B17"/>
    </sheetView>
  </sheetViews>
  <sheetFormatPr defaultColWidth="10" defaultRowHeight="12.5" x14ac:dyDescent="0.25"/>
  <cols>
    <col min="1" max="1" width="31.54296875" style="27" customWidth="1"/>
    <col min="2" max="50" width="13.81640625" style="27" customWidth="1"/>
    <col min="51" max="16384" width="10" style="27"/>
  </cols>
  <sheetData>
    <row r="1" spans="1:50" ht="20" x14ac:dyDescent="0.4">
      <c r="A1" s="39" t="s">
        <v>4</v>
      </c>
      <c r="B1" s="40"/>
      <c r="C1" s="40"/>
      <c r="D1" s="40"/>
      <c r="E1" s="40"/>
      <c r="F1" s="40"/>
      <c r="G1" s="40"/>
      <c r="H1" s="40"/>
      <c r="I1" s="40"/>
    </row>
    <row r="2" spans="1:50"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0" ht="15.5" x14ac:dyDescent="0.35">
      <c r="A3" s="43" t="str">
        <f>TABLE_FACTOR_TYPE&amp;" - x-"&amp;TABLE_SERIES_NUMBER</f>
        <v>Added pension - x-713</v>
      </c>
      <c r="B3" s="42"/>
      <c r="C3" s="42"/>
      <c r="D3" s="42"/>
      <c r="E3" s="42"/>
      <c r="F3" s="42"/>
      <c r="G3" s="42"/>
      <c r="H3" s="42"/>
      <c r="I3" s="42"/>
    </row>
    <row r="4" spans="1:50" x14ac:dyDescent="0.25">
      <c r="A4" s="44"/>
    </row>
    <row r="6" spans="1:50"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row>
    <row r="7" spans="1:50"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row>
    <row r="8" spans="1:50"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row>
    <row r="9" spans="1:50"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row>
    <row r="10" spans="1:50" x14ac:dyDescent="0.25">
      <c r="A10" s="73" t="s">
        <v>2</v>
      </c>
      <c r="B10" s="75" t="s">
        <v>436</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row>
    <row r="11" spans="1:50"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row>
    <row r="12" spans="1:50"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row>
    <row r="13" spans="1:50"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row>
    <row r="14" spans="1:50" x14ac:dyDescent="0.25">
      <c r="A14" s="73" t="s">
        <v>17</v>
      </c>
      <c r="B14" s="75">
        <v>713</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row>
    <row r="15" spans="1:50" x14ac:dyDescent="0.25">
      <c r="A15" s="73" t="s">
        <v>53</v>
      </c>
      <c r="B15" s="75" t="s">
        <v>452</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row>
    <row r="16" spans="1:50" x14ac:dyDescent="0.25">
      <c r="A16" s="73" t="s">
        <v>54</v>
      </c>
      <c r="B16" s="75" t="s">
        <v>372</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row>
    <row r="17" spans="1:50"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row>
    <row r="18" spans="1:50"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row>
    <row r="19" spans="1:50"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row>
    <row r="20" spans="1:50"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row>
    <row r="21" spans="1:50"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row>
    <row r="22" spans="1:50" x14ac:dyDescent="0.25">
      <c r="A22" s="88"/>
    </row>
    <row r="23" spans="1:50" x14ac:dyDescent="0.25">
      <c r="B23" s="88" t="str">
        <f>HYPERLINK("#'Factor List'!A1","Back to Factor List")</f>
        <v>Back to Factor List</v>
      </c>
    </row>
    <row r="24" spans="1:50" x14ac:dyDescent="0.25">
      <c r="B24" s="88" t="s">
        <v>797</v>
      </c>
    </row>
    <row r="26" spans="1:50" ht="52.7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row>
    <row r="27" spans="1:50" x14ac:dyDescent="0.25">
      <c r="A27" s="97">
        <v>16</v>
      </c>
      <c r="B27" s="98">
        <v>74.67</v>
      </c>
      <c r="C27" s="98">
        <v>38.020000000000003</v>
      </c>
      <c r="D27" s="98">
        <v>25.81</v>
      </c>
      <c r="E27" s="98">
        <v>19.71</v>
      </c>
      <c r="F27" s="98">
        <v>16.05</v>
      </c>
      <c r="G27" s="98">
        <v>13.62</v>
      </c>
      <c r="H27" s="98">
        <v>11.88</v>
      </c>
      <c r="I27" s="98">
        <v>10.58</v>
      </c>
      <c r="J27" s="98">
        <v>9.57</v>
      </c>
      <c r="K27" s="98">
        <v>8.77</v>
      </c>
      <c r="L27" s="98">
        <v>8.11</v>
      </c>
      <c r="M27" s="98">
        <v>7.56</v>
      </c>
      <c r="N27" s="98">
        <v>7.1</v>
      </c>
      <c r="O27" s="98">
        <v>6.71</v>
      </c>
      <c r="P27" s="98">
        <v>6.36</v>
      </c>
      <c r="Q27" s="98">
        <v>6.07</v>
      </c>
      <c r="R27" s="98">
        <v>5.81</v>
      </c>
      <c r="S27" s="98">
        <v>5.58</v>
      </c>
      <c r="T27" s="98">
        <v>5.37</v>
      </c>
      <c r="U27" s="98">
        <v>5.19</v>
      </c>
      <c r="V27" s="98">
        <v>5.0199999999999996</v>
      </c>
      <c r="W27" s="98">
        <v>4.87</v>
      </c>
      <c r="X27" s="98">
        <v>4.7300000000000004</v>
      </c>
      <c r="Y27" s="98">
        <v>4.6100000000000003</v>
      </c>
      <c r="Z27" s="98">
        <v>4.49</v>
      </c>
      <c r="AA27" s="98">
        <v>4.3899999999999997</v>
      </c>
      <c r="AB27" s="98">
        <v>4.29</v>
      </c>
      <c r="AC27" s="98">
        <v>4.21</v>
      </c>
      <c r="AD27" s="98">
        <v>4.12</v>
      </c>
      <c r="AE27" s="98">
        <v>4.05</v>
      </c>
      <c r="AF27" s="98">
        <v>3.98</v>
      </c>
      <c r="AG27" s="98">
        <v>3.91</v>
      </c>
      <c r="AH27" s="98">
        <v>3.85</v>
      </c>
      <c r="AI27" s="98">
        <v>3.79</v>
      </c>
      <c r="AJ27" s="98">
        <v>3.74</v>
      </c>
      <c r="AK27" s="98">
        <v>3.69</v>
      </c>
      <c r="AL27" s="98">
        <v>3.65</v>
      </c>
      <c r="AM27" s="98">
        <v>3.6</v>
      </c>
      <c r="AN27" s="98">
        <v>3.56</v>
      </c>
      <c r="AO27" s="98">
        <v>3.52</v>
      </c>
      <c r="AP27" s="98">
        <v>3.49</v>
      </c>
      <c r="AQ27" s="98">
        <v>3.46</v>
      </c>
      <c r="AR27" s="98">
        <v>3.42</v>
      </c>
      <c r="AS27" s="98">
        <v>3.39</v>
      </c>
      <c r="AT27" s="98">
        <v>3.37</v>
      </c>
      <c r="AU27" s="98">
        <v>3.34</v>
      </c>
      <c r="AV27" s="98">
        <v>3.32</v>
      </c>
      <c r="AW27" s="98">
        <v>3.29</v>
      </c>
      <c r="AX27" s="98">
        <v>3.26</v>
      </c>
    </row>
    <row r="28" spans="1:50" x14ac:dyDescent="0.25">
      <c r="A28" s="97">
        <v>17</v>
      </c>
      <c r="B28" s="98">
        <v>75.760000000000005</v>
      </c>
      <c r="C28" s="98">
        <v>38.58</v>
      </c>
      <c r="D28" s="98">
        <v>26.19</v>
      </c>
      <c r="E28" s="98">
        <v>20</v>
      </c>
      <c r="F28" s="98">
        <v>16.29</v>
      </c>
      <c r="G28" s="98">
        <v>13.82</v>
      </c>
      <c r="H28" s="98">
        <v>12.06</v>
      </c>
      <c r="I28" s="98">
        <v>10.74</v>
      </c>
      <c r="J28" s="98">
        <v>9.7100000000000009</v>
      </c>
      <c r="K28" s="98">
        <v>8.89</v>
      </c>
      <c r="L28" s="98">
        <v>8.23</v>
      </c>
      <c r="M28" s="98">
        <v>7.67</v>
      </c>
      <c r="N28" s="98">
        <v>7.2</v>
      </c>
      <c r="O28" s="98">
        <v>6.8</v>
      </c>
      <c r="P28" s="98">
        <v>6.46</v>
      </c>
      <c r="Q28" s="98">
        <v>6.16</v>
      </c>
      <c r="R28" s="98">
        <v>5.89</v>
      </c>
      <c r="S28" s="98">
        <v>5.66</v>
      </c>
      <c r="T28" s="98">
        <v>5.45</v>
      </c>
      <c r="U28" s="98">
        <v>5.26</v>
      </c>
      <c r="V28" s="98">
        <v>5.09</v>
      </c>
      <c r="W28" s="98">
        <v>4.9400000000000004</v>
      </c>
      <c r="X28" s="98">
        <v>4.8</v>
      </c>
      <c r="Y28" s="98">
        <v>4.68</v>
      </c>
      <c r="Z28" s="98">
        <v>4.5599999999999996</v>
      </c>
      <c r="AA28" s="98">
        <v>4.46</v>
      </c>
      <c r="AB28" s="98">
        <v>4.3600000000000003</v>
      </c>
      <c r="AC28" s="98">
        <v>4.2699999999999996</v>
      </c>
      <c r="AD28" s="98">
        <v>4.1900000000000004</v>
      </c>
      <c r="AE28" s="98">
        <v>4.1100000000000003</v>
      </c>
      <c r="AF28" s="98">
        <v>4.04</v>
      </c>
      <c r="AG28" s="98">
        <v>3.97</v>
      </c>
      <c r="AH28" s="98">
        <v>3.91</v>
      </c>
      <c r="AI28" s="98">
        <v>3.85</v>
      </c>
      <c r="AJ28" s="98">
        <v>3.8</v>
      </c>
      <c r="AK28" s="98">
        <v>3.75</v>
      </c>
      <c r="AL28" s="98">
        <v>3.7</v>
      </c>
      <c r="AM28" s="98">
        <v>3.66</v>
      </c>
      <c r="AN28" s="98">
        <v>3.62</v>
      </c>
      <c r="AO28" s="98">
        <v>3.58</v>
      </c>
      <c r="AP28" s="98">
        <v>3.54</v>
      </c>
      <c r="AQ28" s="98">
        <v>3.51</v>
      </c>
      <c r="AR28" s="98">
        <v>3.48</v>
      </c>
      <c r="AS28" s="98">
        <v>3.45</v>
      </c>
      <c r="AT28" s="98">
        <v>3.42</v>
      </c>
      <c r="AU28" s="98">
        <v>3.39</v>
      </c>
      <c r="AV28" s="98">
        <v>3.37</v>
      </c>
      <c r="AW28" s="98">
        <v>3.36</v>
      </c>
      <c r="AX28" s="98"/>
    </row>
    <row r="29" spans="1:50" x14ac:dyDescent="0.25">
      <c r="A29" s="97">
        <v>18</v>
      </c>
      <c r="B29" s="98">
        <v>76.86</v>
      </c>
      <c r="C29" s="98">
        <v>39.14</v>
      </c>
      <c r="D29" s="98">
        <v>26.57</v>
      </c>
      <c r="E29" s="98">
        <v>20.29</v>
      </c>
      <c r="F29" s="98">
        <v>16.53</v>
      </c>
      <c r="G29" s="98">
        <v>14.02</v>
      </c>
      <c r="H29" s="98">
        <v>12.23</v>
      </c>
      <c r="I29" s="98">
        <v>10.89</v>
      </c>
      <c r="J29" s="98">
        <v>9.85</v>
      </c>
      <c r="K29" s="98">
        <v>9.0299999999999994</v>
      </c>
      <c r="L29" s="98">
        <v>8.35</v>
      </c>
      <c r="M29" s="98">
        <v>7.78</v>
      </c>
      <c r="N29" s="98">
        <v>7.31</v>
      </c>
      <c r="O29" s="98">
        <v>6.9</v>
      </c>
      <c r="P29" s="98">
        <v>6.55</v>
      </c>
      <c r="Q29" s="98">
        <v>6.25</v>
      </c>
      <c r="R29" s="98">
        <v>5.98</v>
      </c>
      <c r="S29" s="98">
        <v>5.74</v>
      </c>
      <c r="T29" s="98">
        <v>5.53</v>
      </c>
      <c r="U29" s="98">
        <v>5.34</v>
      </c>
      <c r="V29" s="98">
        <v>5.17</v>
      </c>
      <c r="W29" s="98">
        <v>5.01</v>
      </c>
      <c r="X29" s="98">
        <v>4.87</v>
      </c>
      <c r="Y29" s="98">
        <v>4.75</v>
      </c>
      <c r="Z29" s="98">
        <v>4.63</v>
      </c>
      <c r="AA29" s="98">
        <v>4.5199999999999996</v>
      </c>
      <c r="AB29" s="98">
        <v>4.42</v>
      </c>
      <c r="AC29" s="98">
        <v>4.33</v>
      </c>
      <c r="AD29" s="98">
        <v>4.25</v>
      </c>
      <c r="AE29" s="98">
        <v>4.17</v>
      </c>
      <c r="AF29" s="98">
        <v>4.0999999999999996</v>
      </c>
      <c r="AG29" s="98">
        <v>4.03</v>
      </c>
      <c r="AH29" s="98">
        <v>3.97</v>
      </c>
      <c r="AI29" s="98">
        <v>3.91</v>
      </c>
      <c r="AJ29" s="98">
        <v>3.86</v>
      </c>
      <c r="AK29" s="98">
        <v>3.81</v>
      </c>
      <c r="AL29" s="98">
        <v>3.76</v>
      </c>
      <c r="AM29" s="98">
        <v>3.71</v>
      </c>
      <c r="AN29" s="98">
        <v>3.67</v>
      </c>
      <c r="AO29" s="98">
        <v>3.63</v>
      </c>
      <c r="AP29" s="98">
        <v>3.6</v>
      </c>
      <c r="AQ29" s="98">
        <v>3.56</v>
      </c>
      <c r="AR29" s="98">
        <v>3.53</v>
      </c>
      <c r="AS29" s="98">
        <v>3.5</v>
      </c>
      <c r="AT29" s="98">
        <v>3.47</v>
      </c>
      <c r="AU29" s="98">
        <v>3.45</v>
      </c>
      <c r="AV29" s="98">
        <v>3.44</v>
      </c>
      <c r="AW29" s="98"/>
      <c r="AX29" s="98"/>
    </row>
    <row r="30" spans="1:50" x14ac:dyDescent="0.25">
      <c r="A30" s="97">
        <v>19</v>
      </c>
      <c r="B30" s="98">
        <v>77.98</v>
      </c>
      <c r="C30" s="98">
        <v>39.71</v>
      </c>
      <c r="D30" s="98">
        <v>26.96</v>
      </c>
      <c r="E30" s="98">
        <v>20.59</v>
      </c>
      <c r="F30" s="98">
        <v>16.77</v>
      </c>
      <c r="G30" s="98">
        <v>14.23</v>
      </c>
      <c r="H30" s="98">
        <v>12.41</v>
      </c>
      <c r="I30" s="98">
        <v>11.05</v>
      </c>
      <c r="J30" s="98">
        <v>10</v>
      </c>
      <c r="K30" s="98">
        <v>9.16</v>
      </c>
      <c r="L30" s="98">
        <v>8.4700000000000006</v>
      </c>
      <c r="M30" s="98">
        <v>7.9</v>
      </c>
      <c r="N30" s="98">
        <v>7.42</v>
      </c>
      <c r="O30" s="98">
        <v>7.01</v>
      </c>
      <c r="P30" s="98">
        <v>6.65</v>
      </c>
      <c r="Q30" s="98">
        <v>6.34</v>
      </c>
      <c r="R30" s="98">
        <v>6.07</v>
      </c>
      <c r="S30" s="98">
        <v>5.83</v>
      </c>
      <c r="T30" s="98">
        <v>5.61</v>
      </c>
      <c r="U30" s="98">
        <v>5.42</v>
      </c>
      <c r="V30" s="98">
        <v>5.24</v>
      </c>
      <c r="W30" s="98">
        <v>5.09</v>
      </c>
      <c r="X30" s="98">
        <v>4.95</v>
      </c>
      <c r="Y30" s="98">
        <v>4.82</v>
      </c>
      <c r="Z30" s="98">
        <v>4.7</v>
      </c>
      <c r="AA30" s="98">
        <v>4.59</v>
      </c>
      <c r="AB30" s="98">
        <v>4.49</v>
      </c>
      <c r="AC30" s="98">
        <v>4.4000000000000004</v>
      </c>
      <c r="AD30" s="98">
        <v>4.3099999999999996</v>
      </c>
      <c r="AE30" s="98">
        <v>4.2300000000000004</v>
      </c>
      <c r="AF30" s="98">
        <v>4.16</v>
      </c>
      <c r="AG30" s="98">
        <v>4.09</v>
      </c>
      <c r="AH30" s="98">
        <v>4.03</v>
      </c>
      <c r="AI30" s="98">
        <v>3.97</v>
      </c>
      <c r="AJ30" s="98">
        <v>3.92</v>
      </c>
      <c r="AK30" s="98">
        <v>3.86</v>
      </c>
      <c r="AL30" s="98">
        <v>3.82</v>
      </c>
      <c r="AM30" s="98">
        <v>3.77</v>
      </c>
      <c r="AN30" s="98">
        <v>3.73</v>
      </c>
      <c r="AO30" s="98">
        <v>3.69</v>
      </c>
      <c r="AP30" s="98">
        <v>3.65</v>
      </c>
      <c r="AQ30" s="98">
        <v>3.62</v>
      </c>
      <c r="AR30" s="98">
        <v>3.59</v>
      </c>
      <c r="AS30" s="98">
        <v>3.56</v>
      </c>
      <c r="AT30" s="98">
        <v>3.53</v>
      </c>
      <c r="AU30" s="98">
        <v>3.52</v>
      </c>
      <c r="AV30" s="98"/>
      <c r="AW30" s="98"/>
      <c r="AX30" s="98"/>
    </row>
    <row r="31" spans="1:50" x14ac:dyDescent="0.25">
      <c r="A31" s="97">
        <v>20</v>
      </c>
      <c r="B31" s="98">
        <v>79.12</v>
      </c>
      <c r="C31" s="98">
        <v>40.29</v>
      </c>
      <c r="D31" s="98">
        <v>27.35</v>
      </c>
      <c r="E31" s="98">
        <v>20.89</v>
      </c>
      <c r="F31" s="98">
        <v>17.010000000000002</v>
      </c>
      <c r="G31" s="98">
        <v>14.43</v>
      </c>
      <c r="H31" s="98">
        <v>12.59</v>
      </c>
      <c r="I31" s="98">
        <v>11.22</v>
      </c>
      <c r="J31" s="98">
        <v>10.15</v>
      </c>
      <c r="K31" s="98">
        <v>9.2899999999999991</v>
      </c>
      <c r="L31" s="98">
        <v>8.59</v>
      </c>
      <c r="M31" s="98">
        <v>8.01</v>
      </c>
      <c r="N31" s="98">
        <v>7.53</v>
      </c>
      <c r="O31" s="98">
        <v>7.11</v>
      </c>
      <c r="P31" s="98">
        <v>6.75</v>
      </c>
      <c r="Q31" s="98">
        <v>6.43</v>
      </c>
      <c r="R31" s="98">
        <v>6.16</v>
      </c>
      <c r="S31" s="98">
        <v>5.91</v>
      </c>
      <c r="T31" s="98">
        <v>5.69</v>
      </c>
      <c r="U31" s="98">
        <v>5.5</v>
      </c>
      <c r="V31" s="98">
        <v>5.32</v>
      </c>
      <c r="W31" s="98">
        <v>5.16</v>
      </c>
      <c r="X31" s="98">
        <v>5.0199999999999996</v>
      </c>
      <c r="Y31" s="98">
        <v>4.8899999999999997</v>
      </c>
      <c r="Z31" s="98">
        <v>4.7699999999999996</v>
      </c>
      <c r="AA31" s="98">
        <v>4.66</v>
      </c>
      <c r="AB31" s="98">
        <v>4.5599999999999996</v>
      </c>
      <c r="AC31" s="98">
        <v>4.46</v>
      </c>
      <c r="AD31" s="98">
        <v>4.38</v>
      </c>
      <c r="AE31" s="98">
        <v>4.3</v>
      </c>
      <c r="AF31" s="98">
        <v>4.22</v>
      </c>
      <c r="AG31" s="98">
        <v>4.1500000000000004</v>
      </c>
      <c r="AH31" s="98">
        <v>4.09</v>
      </c>
      <c r="AI31" s="98">
        <v>4.03</v>
      </c>
      <c r="AJ31" s="98">
        <v>3.98</v>
      </c>
      <c r="AK31" s="98">
        <v>3.92</v>
      </c>
      <c r="AL31" s="98">
        <v>3.88</v>
      </c>
      <c r="AM31" s="98">
        <v>3.83</v>
      </c>
      <c r="AN31" s="98">
        <v>3.79</v>
      </c>
      <c r="AO31" s="98">
        <v>3.75</v>
      </c>
      <c r="AP31" s="98">
        <v>3.71</v>
      </c>
      <c r="AQ31" s="98">
        <v>3.68</v>
      </c>
      <c r="AR31" s="98">
        <v>3.65</v>
      </c>
      <c r="AS31" s="98">
        <v>3.62</v>
      </c>
      <c r="AT31" s="98">
        <v>3.6</v>
      </c>
      <c r="AU31" s="98"/>
      <c r="AV31" s="98"/>
      <c r="AW31" s="98"/>
      <c r="AX31" s="98"/>
    </row>
    <row r="32" spans="1:50" x14ac:dyDescent="0.25">
      <c r="A32" s="97">
        <v>21</v>
      </c>
      <c r="B32" s="98">
        <v>80.28</v>
      </c>
      <c r="C32" s="98">
        <v>40.880000000000003</v>
      </c>
      <c r="D32" s="98">
        <v>27.75</v>
      </c>
      <c r="E32" s="98">
        <v>21.19</v>
      </c>
      <c r="F32" s="98">
        <v>17.260000000000002</v>
      </c>
      <c r="G32" s="98">
        <v>14.64</v>
      </c>
      <c r="H32" s="98">
        <v>12.78</v>
      </c>
      <c r="I32" s="98">
        <v>11.38</v>
      </c>
      <c r="J32" s="98">
        <v>10.29</v>
      </c>
      <c r="K32" s="98">
        <v>9.43</v>
      </c>
      <c r="L32" s="98">
        <v>8.7200000000000006</v>
      </c>
      <c r="M32" s="98">
        <v>8.1300000000000008</v>
      </c>
      <c r="N32" s="98">
        <v>7.64</v>
      </c>
      <c r="O32" s="98">
        <v>7.21</v>
      </c>
      <c r="P32" s="98">
        <v>6.85</v>
      </c>
      <c r="Q32" s="98">
        <v>6.53</v>
      </c>
      <c r="R32" s="98">
        <v>6.25</v>
      </c>
      <c r="S32" s="98">
        <v>6</v>
      </c>
      <c r="T32" s="98">
        <v>5.78</v>
      </c>
      <c r="U32" s="98">
        <v>5.58</v>
      </c>
      <c r="V32" s="98">
        <v>5.4</v>
      </c>
      <c r="W32" s="98">
        <v>5.24</v>
      </c>
      <c r="X32" s="98">
        <v>5.09</v>
      </c>
      <c r="Y32" s="98">
        <v>4.96</v>
      </c>
      <c r="Z32" s="98">
        <v>4.84</v>
      </c>
      <c r="AA32" s="98">
        <v>4.7300000000000004</v>
      </c>
      <c r="AB32" s="98">
        <v>4.62</v>
      </c>
      <c r="AC32" s="98">
        <v>4.53</v>
      </c>
      <c r="AD32" s="98">
        <v>4.4400000000000004</v>
      </c>
      <c r="AE32" s="98">
        <v>4.3600000000000003</v>
      </c>
      <c r="AF32" s="98">
        <v>4.29</v>
      </c>
      <c r="AG32" s="98">
        <v>4.22</v>
      </c>
      <c r="AH32" s="98">
        <v>4.1500000000000004</v>
      </c>
      <c r="AI32" s="98">
        <v>4.09</v>
      </c>
      <c r="AJ32" s="98">
        <v>4.04</v>
      </c>
      <c r="AK32" s="98">
        <v>3.98</v>
      </c>
      <c r="AL32" s="98">
        <v>3.94</v>
      </c>
      <c r="AM32" s="98">
        <v>3.89</v>
      </c>
      <c r="AN32" s="98">
        <v>3.85</v>
      </c>
      <c r="AO32" s="98">
        <v>3.81</v>
      </c>
      <c r="AP32" s="98">
        <v>3.77</v>
      </c>
      <c r="AQ32" s="98">
        <v>3.74</v>
      </c>
      <c r="AR32" s="98">
        <v>3.71</v>
      </c>
      <c r="AS32" s="98">
        <v>3.69</v>
      </c>
      <c r="AT32" s="98"/>
      <c r="AU32" s="98"/>
      <c r="AV32" s="98"/>
      <c r="AW32" s="98"/>
      <c r="AX32" s="98"/>
    </row>
    <row r="33" spans="1:50" x14ac:dyDescent="0.25">
      <c r="A33" s="97">
        <v>22</v>
      </c>
      <c r="B33" s="98">
        <v>81.44</v>
      </c>
      <c r="C33" s="98">
        <v>41.47</v>
      </c>
      <c r="D33" s="98">
        <v>28.16</v>
      </c>
      <c r="E33" s="98">
        <v>21.5</v>
      </c>
      <c r="F33" s="98">
        <v>17.510000000000002</v>
      </c>
      <c r="G33" s="98">
        <v>14.86</v>
      </c>
      <c r="H33" s="98">
        <v>12.96</v>
      </c>
      <c r="I33" s="98">
        <v>11.55</v>
      </c>
      <c r="J33" s="98">
        <v>10.44</v>
      </c>
      <c r="K33" s="98">
        <v>9.57</v>
      </c>
      <c r="L33" s="98">
        <v>8.85</v>
      </c>
      <c r="M33" s="98">
        <v>8.25</v>
      </c>
      <c r="N33" s="98">
        <v>7.75</v>
      </c>
      <c r="O33" s="98">
        <v>7.32</v>
      </c>
      <c r="P33" s="98">
        <v>6.95</v>
      </c>
      <c r="Q33" s="98">
        <v>6.62</v>
      </c>
      <c r="R33" s="98">
        <v>6.34</v>
      </c>
      <c r="S33" s="98">
        <v>6.09</v>
      </c>
      <c r="T33" s="98">
        <v>5.86</v>
      </c>
      <c r="U33" s="98">
        <v>5.66</v>
      </c>
      <c r="V33" s="98">
        <v>5.48</v>
      </c>
      <c r="W33" s="98">
        <v>5.32</v>
      </c>
      <c r="X33" s="98">
        <v>5.17</v>
      </c>
      <c r="Y33" s="98">
        <v>5.03</v>
      </c>
      <c r="Z33" s="98">
        <v>4.91</v>
      </c>
      <c r="AA33" s="98">
        <v>4.8</v>
      </c>
      <c r="AB33" s="98">
        <v>4.6900000000000004</v>
      </c>
      <c r="AC33" s="98">
        <v>4.5999999999999996</v>
      </c>
      <c r="AD33" s="98">
        <v>4.51</v>
      </c>
      <c r="AE33" s="98">
        <v>4.43</v>
      </c>
      <c r="AF33" s="98">
        <v>4.3499999999999996</v>
      </c>
      <c r="AG33" s="98">
        <v>4.28</v>
      </c>
      <c r="AH33" s="98">
        <v>4.22</v>
      </c>
      <c r="AI33" s="98">
        <v>4.16</v>
      </c>
      <c r="AJ33" s="98">
        <v>4.0999999999999996</v>
      </c>
      <c r="AK33" s="98">
        <v>4.05</v>
      </c>
      <c r="AL33" s="98">
        <v>4</v>
      </c>
      <c r="AM33" s="98">
        <v>3.95</v>
      </c>
      <c r="AN33" s="98">
        <v>3.91</v>
      </c>
      <c r="AO33" s="98">
        <v>3.87</v>
      </c>
      <c r="AP33" s="98">
        <v>3.83</v>
      </c>
      <c r="AQ33" s="98">
        <v>3.8</v>
      </c>
      <c r="AR33" s="98">
        <v>3.78</v>
      </c>
      <c r="AS33" s="98"/>
      <c r="AT33" s="98"/>
      <c r="AU33" s="98"/>
      <c r="AV33" s="98"/>
      <c r="AW33" s="98"/>
      <c r="AX33" s="98"/>
    </row>
    <row r="34" spans="1:50" x14ac:dyDescent="0.25">
      <c r="A34" s="97">
        <v>23</v>
      </c>
      <c r="B34" s="98">
        <v>82.63</v>
      </c>
      <c r="C34" s="98">
        <v>42.08</v>
      </c>
      <c r="D34" s="98">
        <v>28.57</v>
      </c>
      <c r="E34" s="98">
        <v>21.82</v>
      </c>
      <c r="F34" s="98">
        <v>17.77</v>
      </c>
      <c r="G34" s="98">
        <v>15.08</v>
      </c>
      <c r="H34" s="98">
        <v>13.15</v>
      </c>
      <c r="I34" s="98">
        <v>11.71</v>
      </c>
      <c r="J34" s="98">
        <v>10.6</v>
      </c>
      <c r="K34" s="98">
        <v>9.7100000000000009</v>
      </c>
      <c r="L34" s="98">
        <v>8.98</v>
      </c>
      <c r="M34" s="98">
        <v>8.3699999999999992</v>
      </c>
      <c r="N34" s="98">
        <v>7.86</v>
      </c>
      <c r="O34" s="98">
        <v>7.43</v>
      </c>
      <c r="P34" s="98">
        <v>7.05</v>
      </c>
      <c r="Q34" s="98">
        <v>6.72</v>
      </c>
      <c r="R34" s="98">
        <v>6.43</v>
      </c>
      <c r="S34" s="98">
        <v>6.18</v>
      </c>
      <c r="T34" s="98">
        <v>5.95</v>
      </c>
      <c r="U34" s="98">
        <v>5.75</v>
      </c>
      <c r="V34" s="98">
        <v>5.56</v>
      </c>
      <c r="W34" s="98">
        <v>5.4</v>
      </c>
      <c r="X34" s="98">
        <v>5.25</v>
      </c>
      <c r="Y34" s="98">
        <v>5.1100000000000003</v>
      </c>
      <c r="Z34" s="98">
        <v>4.99</v>
      </c>
      <c r="AA34" s="98">
        <v>4.87</v>
      </c>
      <c r="AB34" s="98">
        <v>4.7699999999999996</v>
      </c>
      <c r="AC34" s="98">
        <v>4.67</v>
      </c>
      <c r="AD34" s="98">
        <v>4.58</v>
      </c>
      <c r="AE34" s="98">
        <v>4.5</v>
      </c>
      <c r="AF34" s="98">
        <v>4.42</v>
      </c>
      <c r="AG34" s="98">
        <v>4.3499999999999996</v>
      </c>
      <c r="AH34" s="98">
        <v>4.28</v>
      </c>
      <c r="AI34" s="98">
        <v>4.22</v>
      </c>
      <c r="AJ34" s="98">
        <v>4.16</v>
      </c>
      <c r="AK34" s="98">
        <v>4.1100000000000003</v>
      </c>
      <c r="AL34" s="98">
        <v>4.0599999999999996</v>
      </c>
      <c r="AM34" s="98">
        <v>4.0199999999999996</v>
      </c>
      <c r="AN34" s="98">
        <v>3.97</v>
      </c>
      <c r="AO34" s="98">
        <v>3.93</v>
      </c>
      <c r="AP34" s="98">
        <v>3.9</v>
      </c>
      <c r="AQ34" s="98">
        <v>3.87</v>
      </c>
      <c r="AR34" s="98"/>
      <c r="AS34" s="98"/>
      <c r="AT34" s="98"/>
      <c r="AU34" s="98"/>
      <c r="AV34" s="98"/>
      <c r="AW34" s="98"/>
      <c r="AX34" s="98"/>
    </row>
    <row r="35" spans="1:50" x14ac:dyDescent="0.25">
      <c r="A35" s="97">
        <v>24</v>
      </c>
      <c r="B35" s="98">
        <v>83.83</v>
      </c>
      <c r="C35" s="98">
        <v>42.69</v>
      </c>
      <c r="D35" s="98">
        <v>28.98</v>
      </c>
      <c r="E35" s="98">
        <v>22.13</v>
      </c>
      <c r="F35" s="98">
        <v>18.03</v>
      </c>
      <c r="G35" s="98">
        <v>15.3</v>
      </c>
      <c r="H35" s="98">
        <v>13.35</v>
      </c>
      <c r="I35" s="98">
        <v>11.89</v>
      </c>
      <c r="J35" s="98">
        <v>10.75</v>
      </c>
      <c r="K35" s="98">
        <v>9.85</v>
      </c>
      <c r="L35" s="98">
        <v>9.11</v>
      </c>
      <c r="M35" s="98">
        <v>8.5</v>
      </c>
      <c r="N35" s="98">
        <v>7.98</v>
      </c>
      <c r="O35" s="98">
        <v>7.54</v>
      </c>
      <c r="P35" s="98">
        <v>7.15</v>
      </c>
      <c r="Q35" s="98">
        <v>6.82</v>
      </c>
      <c r="R35" s="98">
        <v>6.53</v>
      </c>
      <c r="S35" s="98">
        <v>6.27</v>
      </c>
      <c r="T35" s="98">
        <v>6.04</v>
      </c>
      <c r="U35" s="98">
        <v>5.83</v>
      </c>
      <c r="V35" s="98">
        <v>5.65</v>
      </c>
      <c r="W35" s="98">
        <v>5.48</v>
      </c>
      <c r="X35" s="98">
        <v>5.33</v>
      </c>
      <c r="Y35" s="98">
        <v>5.19</v>
      </c>
      <c r="Z35" s="98">
        <v>5.0599999999999996</v>
      </c>
      <c r="AA35" s="98">
        <v>4.9400000000000004</v>
      </c>
      <c r="AB35" s="98">
        <v>4.84</v>
      </c>
      <c r="AC35" s="98">
        <v>4.74</v>
      </c>
      <c r="AD35" s="98">
        <v>4.6500000000000004</v>
      </c>
      <c r="AE35" s="98">
        <v>4.5599999999999996</v>
      </c>
      <c r="AF35" s="98">
        <v>4.49</v>
      </c>
      <c r="AG35" s="98">
        <v>4.42</v>
      </c>
      <c r="AH35" s="98">
        <v>4.3499999999999996</v>
      </c>
      <c r="AI35" s="98">
        <v>4.29</v>
      </c>
      <c r="AJ35" s="98">
        <v>4.2300000000000004</v>
      </c>
      <c r="AK35" s="98">
        <v>4.18</v>
      </c>
      <c r="AL35" s="98">
        <v>4.13</v>
      </c>
      <c r="AM35" s="98">
        <v>4.08</v>
      </c>
      <c r="AN35" s="98">
        <v>4.04</v>
      </c>
      <c r="AO35" s="98">
        <v>4</v>
      </c>
      <c r="AP35" s="98">
        <v>3.97</v>
      </c>
      <c r="AQ35" s="98"/>
      <c r="AR35" s="98"/>
      <c r="AS35" s="98"/>
      <c r="AT35" s="98"/>
      <c r="AU35" s="98"/>
      <c r="AV35" s="98"/>
      <c r="AW35" s="98"/>
      <c r="AX35" s="98"/>
    </row>
    <row r="36" spans="1:50" x14ac:dyDescent="0.25">
      <c r="A36" s="97">
        <v>25</v>
      </c>
      <c r="B36" s="98">
        <v>85.05</v>
      </c>
      <c r="C36" s="98">
        <v>43.31</v>
      </c>
      <c r="D36" s="98">
        <v>29.4</v>
      </c>
      <c r="E36" s="98">
        <v>22.46</v>
      </c>
      <c r="F36" s="98">
        <v>18.29</v>
      </c>
      <c r="G36" s="98">
        <v>15.52</v>
      </c>
      <c r="H36" s="98">
        <v>13.54</v>
      </c>
      <c r="I36" s="98">
        <v>12.06</v>
      </c>
      <c r="J36" s="98">
        <v>10.91</v>
      </c>
      <c r="K36" s="98">
        <v>9.99</v>
      </c>
      <c r="L36" s="98">
        <v>9.24</v>
      </c>
      <c r="M36" s="98">
        <v>8.6199999999999992</v>
      </c>
      <c r="N36" s="98">
        <v>8.1</v>
      </c>
      <c r="O36" s="98">
        <v>7.65</v>
      </c>
      <c r="P36" s="98">
        <v>7.26</v>
      </c>
      <c r="Q36" s="98">
        <v>6.92</v>
      </c>
      <c r="R36" s="98">
        <v>6.62</v>
      </c>
      <c r="S36" s="98">
        <v>6.36</v>
      </c>
      <c r="T36" s="98">
        <v>6.13</v>
      </c>
      <c r="U36" s="98">
        <v>5.92</v>
      </c>
      <c r="V36" s="98">
        <v>5.73</v>
      </c>
      <c r="W36" s="98">
        <v>5.56</v>
      </c>
      <c r="X36" s="98">
        <v>5.41</v>
      </c>
      <c r="Y36" s="98">
        <v>5.27</v>
      </c>
      <c r="Z36" s="98">
        <v>5.14</v>
      </c>
      <c r="AA36" s="98">
        <v>5.0199999999999996</v>
      </c>
      <c r="AB36" s="98">
        <v>4.91</v>
      </c>
      <c r="AC36" s="98">
        <v>4.8099999999999996</v>
      </c>
      <c r="AD36" s="98">
        <v>4.72</v>
      </c>
      <c r="AE36" s="98">
        <v>4.6399999999999997</v>
      </c>
      <c r="AF36" s="98">
        <v>4.5599999999999996</v>
      </c>
      <c r="AG36" s="98">
        <v>4.4800000000000004</v>
      </c>
      <c r="AH36" s="98">
        <v>4.42</v>
      </c>
      <c r="AI36" s="98">
        <v>4.3499999999999996</v>
      </c>
      <c r="AJ36" s="98">
        <v>4.3</v>
      </c>
      <c r="AK36" s="98">
        <v>4.24</v>
      </c>
      <c r="AL36" s="98">
        <v>4.1900000000000004</v>
      </c>
      <c r="AM36" s="98">
        <v>4.1500000000000004</v>
      </c>
      <c r="AN36" s="98">
        <v>4.0999999999999996</v>
      </c>
      <c r="AO36" s="98">
        <v>4.08</v>
      </c>
      <c r="AP36" s="98"/>
      <c r="AQ36" s="98"/>
      <c r="AR36" s="98"/>
      <c r="AS36" s="98"/>
      <c r="AT36" s="98"/>
      <c r="AU36" s="98"/>
      <c r="AV36" s="98"/>
      <c r="AW36" s="98"/>
      <c r="AX36" s="98"/>
    </row>
    <row r="37" spans="1:50" x14ac:dyDescent="0.25">
      <c r="A37" s="97">
        <v>26</v>
      </c>
      <c r="B37" s="98">
        <v>86.28</v>
      </c>
      <c r="C37" s="98">
        <v>43.94</v>
      </c>
      <c r="D37" s="98">
        <v>29.83</v>
      </c>
      <c r="E37" s="98">
        <v>22.78</v>
      </c>
      <c r="F37" s="98">
        <v>18.559999999999999</v>
      </c>
      <c r="G37" s="98">
        <v>15.74</v>
      </c>
      <c r="H37" s="98">
        <v>13.74</v>
      </c>
      <c r="I37" s="98">
        <v>12.24</v>
      </c>
      <c r="J37" s="98">
        <v>11.07</v>
      </c>
      <c r="K37" s="98">
        <v>10.14</v>
      </c>
      <c r="L37" s="98">
        <v>9.3800000000000008</v>
      </c>
      <c r="M37" s="98">
        <v>8.75</v>
      </c>
      <c r="N37" s="98">
        <v>8.2100000000000009</v>
      </c>
      <c r="O37" s="98">
        <v>7.76</v>
      </c>
      <c r="P37" s="98">
        <v>7.37</v>
      </c>
      <c r="Q37" s="98">
        <v>7.02</v>
      </c>
      <c r="R37" s="98">
        <v>6.72</v>
      </c>
      <c r="S37" s="98">
        <v>6.46</v>
      </c>
      <c r="T37" s="98">
        <v>6.22</v>
      </c>
      <c r="U37" s="98">
        <v>6.01</v>
      </c>
      <c r="V37" s="98">
        <v>5.82</v>
      </c>
      <c r="W37" s="98">
        <v>5.64</v>
      </c>
      <c r="X37" s="98">
        <v>5.49</v>
      </c>
      <c r="Y37" s="98">
        <v>5.34</v>
      </c>
      <c r="Z37" s="98">
        <v>5.21</v>
      </c>
      <c r="AA37" s="98">
        <v>5.0999999999999996</v>
      </c>
      <c r="AB37" s="98">
        <v>4.99</v>
      </c>
      <c r="AC37" s="98">
        <v>4.8899999999999997</v>
      </c>
      <c r="AD37" s="98">
        <v>4.79</v>
      </c>
      <c r="AE37" s="98">
        <v>4.71</v>
      </c>
      <c r="AF37" s="98">
        <v>4.63</v>
      </c>
      <c r="AG37" s="98">
        <v>4.5599999999999996</v>
      </c>
      <c r="AH37" s="98">
        <v>4.49</v>
      </c>
      <c r="AI37" s="98">
        <v>4.42</v>
      </c>
      <c r="AJ37" s="98">
        <v>4.37</v>
      </c>
      <c r="AK37" s="98">
        <v>4.3099999999999996</v>
      </c>
      <c r="AL37" s="98">
        <v>4.26</v>
      </c>
      <c r="AM37" s="98">
        <v>4.22</v>
      </c>
      <c r="AN37" s="98">
        <v>4.18</v>
      </c>
      <c r="AO37" s="98"/>
      <c r="AP37" s="98"/>
      <c r="AQ37" s="98"/>
      <c r="AR37" s="98"/>
      <c r="AS37" s="98"/>
      <c r="AT37" s="98"/>
      <c r="AU37" s="98"/>
      <c r="AV37" s="98"/>
      <c r="AW37" s="98"/>
      <c r="AX37" s="98"/>
    </row>
    <row r="38" spans="1:50" x14ac:dyDescent="0.25">
      <c r="A38" s="97">
        <v>27</v>
      </c>
      <c r="B38" s="98">
        <v>87.53</v>
      </c>
      <c r="C38" s="98">
        <v>44.58</v>
      </c>
      <c r="D38" s="98">
        <v>30.27</v>
      </c>
      <c r="E38" s="98">
        <v>23.11</v>
      </c>
      <c r="F38" s="98">
        <v>18.829999999999998</v>
      </c>
      <c r="G38" s="98">
        <v>15.97</v>
      </c>
      <c r="H38" s="98">
        <v>13.94</v>
      </c>
      <c r="I38" s="98">
        <v>12.41</v>
      </c>
      <c r="J38" s="98">
        <v>11.23</v>
      </c>
      <c r="K38" s="98">
        <v>10.29</v>
      </c>
      <c r="L38" s="98">
        <v>9.52</v>
      </c>
      <c r="M38" s="98">
        <v>8.8800000000000008</v>
      </c>
      <c r="N38" s="98">
        <v>8.34</v>
      </c>
      <c r="O38" s="98">
        <v>7.87</v>
      </c>
      <c r="P38" s="98">
        <v>7.48</v>
      </c>
      <c r="Q38" s="98">
        <v>7.13</v>
      </c>
      <c r="R38" s="98">
        <v>6.82</v>
      </c>
      <c r="S38" s="98">
        <v>6.55</v>
      </c>
      <c r="T38" s="98">
        <v>6.31</v>
      </c>
      <c r="U38" s="98">
        <v>6.1</v>
      </c>
      <c r="V38" s="98">
        <v>5.9</v>
      </c>
      <c r="W38" s="98">
        <v>5.73</v>
      </c>
      <c r="X38" s="98">
        <v>5.57</v>
      </c>
      <c r="Y38" s="98">
        <v>5.43</v>
      </c>
      <c r="Z38" s="98">
        <v>5.29</v>
      </c>
      <c r="AA38" s="98">
        <v>5.17</v>
      </c>
      <c r="AB38" s="98">
        <v>5.0599999999999996</v>
      </c>
      <c r="AC38" s="98">
        <v>4.96</v>
      </c>
      <c r="AD38" s="98">
        <v>4.87</v>
      </c>
      <c r="AE38" s="98">
        <v>4.78</v>
      </c>
      <c r="AF38" s="98">
        <v>4.7</v>
      </c>
      <c r="AG38" s="98">
        <v>4.63</v>
      </c>
      <c r="AH38" s="98">
        <v>4.5599999999999996</v>
      </c>
      <c r="AI38" s="98">
        <v>4.5</v>
      </c>
      <c r="AJ38" s="98">
        <v>4.4400000000000004</v>
      </c>
      <c r="AK38" s="98">
        <v>4.38</v>
      </c>
      <c r="AL38" s="98">
        <v>4.33</v>
      </c>
      <c r="AM38" s="98">
        <v>4.3</v>
      </c>
      <c r="AN38" s="98"/>
      <c r="AO38" s="98"/>
      <c r="AP38" s="98"/>
      <c r="AQ38" s="98"/>
      <c r="AR38" s="98"/>
      <c r="AS38" s="98"/>
      <c r="AT38" s="98"/>
      <c r="AU38" s="98"/>
      <c r="AV38" s="98"/>
      <c r="AW38" s="98"/>
      <c r="AX38" s="98"/>
    </row>
    <row r="39" spans="1:50" x14ac:dyDescent="0.25">
      <c r="A39" s="97">
        <v>28</v>
      </c>
      <c r="B39" s="98">
        <v>88.8</v>
      </c>
      <c r="C39" s="98">
        <v>45.22</v>
      </c>
      <c r="D39" s="98">
        <v>30.71</v>
      </c>
      <c r="E39" s="98">
        <v>23.45</v>
      </c>
      <c r="F39" s="98">
        <v>19.100000000000001</v>
      </c>
      <c r="G39" s="98">
        <v>16.21</v>
      </c>
      <c r="H39" s="98">
        <v>14.14</v>
      </c>
      <c r="I39" s="98">
        <v>12.6</v>
      </c>
      <c r="J39" s="98">
        <v>11.4</v>
      </c>
      <c r="K39" s="98">
        <v>10.44</v>
      </c>
      <c r="L39" s="98">
        <v>9.66</v>
      </c>
      <c r="M39" s="98">
        <v>9.01</v>
      </c>
      <c r="N39" s="98">
        <v>8.4600000000000009</v>
      </c>
      <c r="O39" s="98">
        <v>7.99</v>
      </c>
      <c r="P39" s="98">
        <v>7.59</v>
      </c>
      <c r="Q39" s="98">
        <v>7.23</v>
      </c>
      <c r="R39" s="98">
        <v>6.92</v>
      </c>
      <c r="S39" s="98">
        <v>6.65</v>
      </c>
      <c r="T39" s="98">
        <v>6.41</v>
      </c>
      <c r="U39" s="98">
        <v>6.19</v>
      </c>
      <c r="V39" s="98">
        <v>5.99</v>
      </c>
      <c r="W39" s="98">
        <v>5.82</v>
      </c>
      <c r="X39" s="98">
        <v>5.66</v>
      </c>
      <c r="Y39" s="98">
        <v>5.51</v>
      </c>
      <c r="Z39" s="98">
        <v>5.38</v>
      </c>
      <c r="AA39" s="98">
        <v>5.25</v>
      </c>
      <c r="AB39" s="98">
        <v>5.14</v>
      </c>
      <c r="AC39" s="98">
        <v>5.04</v>
      </c>
      <c r="AD39" s="98">
        <v>4.9400000000000004</v>
      </c>
      <c r="AE39" s="98">
        <v>4.8600000000000003</v>
      </c>
      <c r="AF39" s="98">
        <v>4.78</v>
      </c>
      <c r="AG39" s="98">
        <v>4.7</v>
      </c>
      <c r="AH39" s="98">
        <v>4.63</v>
      </c>
      <c r="AI39" s="98">
        <v>4.57</v>
      </c>
      <c r="AJ39" s="98">
        <v>4.51</v>
      </c>
      <c r="AK39" s="98">
        <v>4.46</v>
      </c>
      <c r="AL39" s="98">
        <v>4.42</v>
      </c>
      <c r="AM39" s="98"/>
      <c r="AN39" s="98"/>
      <c r="AO39" s="98"/>
      <c r="AP39" s="98"/>
      <c r="AQ39" s="98"/>
      <c r="AR39" s="98"/>
      <c r="AS39" s="98"/>
      <c r="AT39" s="98"/>
      <c r="AU39" s="98"/>
      <c r="AV39" s="98"/>
      <c r="AW39" s="98"/>
      <c r="AX39" s="98"/>
    </row>
    <row r="40" spans="1:50" x14ac:dyDescent="0.25">
      <c r="A40" s="97">
        <v>29</v>
      </c>
      <c r="B40" s="98">
        <v>90.09</v>
      </c>
      <c r="C40" s="98">
        <v>45.88</v>
      </c>
      <c r="D40" s="98">
        <v>31.15</v>
      </c>
      <c r="E40" s="98">
        <v>23.79</v>
      </c>
      <c r="F40" s="98">
        <v>19.38</v>
      </c>
      <c r="G40" s="98">
        <v>16.440000000000001</v>
      </c>
      <c r="H40" s="98">
        <v>14.35</v>
      </c>
      <c r="I40" s="98">
        <v>12.78</v>
      </c>
      <c r="J40" s="98">
        <v>11.56</v>
      </c>
      <c r="K40" s="98">
        <v>10.59</v>
      </c>
      <c r="L40" s="98">
        <v>9.8000000000000007</v>
      </c>
      <c r="M40" s="98">
        <v>9.14</v>
      </c>
      <c r="N40" s="98">
        <v>8.58</v>
      </c>
      <c r="O40" s="98">
        <v>8.11</v>
      </c>
      <c r="P40" s="98">
        <v>7.7</v>
      </c>
      <c r="Q40" s="98">
        <v>7.34</v>
      </c>
      <c r="R40" s="98">
        <v>7.03</v>
      </c>
      <c r="S40" s="98">
        <v>6.75</v>
      </c>
      <c r="T40" s="98">
        <v>6.5</v>
      </c>
      <c r="U40" s="98">
        <v>6.28</v>
      </c>
      <c r="V40" s="98">
        <v>6.08</v>
      </c>
      <c r="W40" s="98">
        <v>5.9</v>
      </c>
      <c r="X40" s="98">
        <v>5.74</v>
      </c>
      <c r="Y40" s="98">
        <v>5.59</v>
      </c>
      <c r="Z40" s="98">
        <v>5.46</v>
      </c>
      <c r="AA40" s="98">
        <v>5.34</v>
      </c>
      <c r="AB40" s="98">
        <v>5.22</v>
      </c>
      <c r="AC40" s="98">
        <v>5.12</v>
      </c>
      <c r="AD40" s="98">
        <v>5.0199999999999996</v>
      </c>
      <c r="AE40" s="98">
        <v>4.93</v>
      </c>
      <c r="AF40" s="98">
        <v>4.8499999999999996</v>
      </c>
      <c r="AG40" s="98">
        <v>4.78</v>
      </c>
      <c r="AH40" s="98">
        <v>4.71</v>
      </c>
      <c r="AI40" s="98">
        <v>4.6500000000000004</v>
      </c>
      <c r="AJ40" s="98">
        <v>4.59</v>
      </c>
      <c r="AK40" s="98">
        <v>4.54</v>
      </c>
      <c r="AL40" s="98"/>
      <c r="AM40" s="98"/>
      <c r="AN40" s="98"/>
      <c r="AO40" s="98"/>
      <c r="AP40" s="98"/>
      <c r="AQ40" s="98"/>
      <c r="AR40" s="98"/>
      <c r="AS40" s="98"/>
      <c r="AT40" s="98"/>
      <c r="AU40" s="98"/>
      <c r="AV40" s="98"/>
      <c r="AW40" s="98"/>
      <c r="AX40" s="98"/>
    </row>
    <row r="41" spans="1:50" x14ac:dyDescent="0.25">
      <c r="A41" s="97">
        <v>30</v>
      </c>
      <c r="B41" s="98">
        <v>91.4</v>
      </c>
      <c r="C41" s="98">
        <v>46.55</v>
      </c>
      <c r="D41" s="98">
        <v>31.6</v>
      </c>
      <c r="E41" s="98">
        <v>24.14</v>
      </c>
      <c r="F41" s="98">
        <v>19.66</v>
      </c>
      <c r="G41" s="98">
        <v>16.68</v>
      </c>
      <c r="H41" s="98">
        <v>14.56</v>
      </c>
      <c r="I41" s="98">
        <v>12.97</v>
      </c>
      <c r="J41" s="98">
        <v>11.73</v>
      </c>
      <c r="K41" s="98">
        <v>10.75</v>
      </c>
      <c r="L41" s="98">
        <v>9.94</v>
      </c>
      <c r="M41" s="98">
        <v>9.27</v>
      </c>
      <c r="N41" s="98">
        <v>8.7100000000000009</v>
      </c>
      <c r="O41" s="98">
        <v>8.23</v>
      </c>
      <c r="P41" s="98">
        <v>7.81</v>
      </c>
      <c r="Q41" s="98">
        <v>7.45</v>
      </c>
      <c r="R41" s="98">
        <v>7.13</v>
      </c>
      <c r="S41" s="98">
        <v>6.85</v>
      </c>
      <c r="T41" s="98">
        <v>6.6</v>
      </c>
      <c r="U41" s="98">
        <v>6.38</v>
      </c>
      <c r="V41" s="98">
        <v>6.18</v>
      </c>
      <c r="W41" s="98">
        <v>5.99</v>
      </c>
      <c r="X41" s="98">
        <v>5.83</v>
      </c>
      <c r="Y41" s="98">
        <v>5.68</v>
      </c>
      <c r="Z41" s="98">
        <v>5.54</v>
      </c>
      <c r="AA41" s="98">
        <v>5.42</v>
      </c>
      <c r="AB41" s="98">
        <v>5.3</v>
      </c>
      <c r="AC41" s="98">
        <v>5.2</v>
      </c>
      <c r="AD41" s="98">
        <v>5.0999999999999996</v>
      </c>
      <c r="AE41" s="98">
        <v>5.01</v>
      </c>
      <c r="AF41" s="98">
        <v>4.93</v>
      </c>
      <c r="AG41" s="98">
        <v>4.8600000000000003</v>
      </c>
      <c r="AH41" s="98">
        <v>4.79</v>
      </c>
      <c r="AI41" s="98">
        <v>4.72</v>
      </c>
      <c r="AJ41" s="98">
        <v>4.68</v>
      </c>
      <c r="AK41" s="98"/>
      <c r="AL41" s="98"/>
      <c r="AM41" s="98"/>
      <c r="AN41" s="98"/>
      <c r="AO41" s="98"/>
      <c r="AP41" s="98"/>
      <c r="AQ41" s="98"/>
      <c r="AR41" s="98"/>
      <c r="AS41" s="98"/>
      <c r="AT41" s="98"/>
      <c r="AU41" s="98"/>
      <c r="AV41" s="98"/>
      <c r="AW41" s="98"/>
      <c r="AX41" s="98"/>
    </row>
    <row r="42" spans="1:50" x14ac:dyDescent="0.25">
      <c r="A42" s="97">
        <v>31</v>
      </c>
      <c r="B42" s="98">
        <v>92.72</v>
      </c>
      <c r="C42" s="98">
        <v>47.22</v>
      </c>
      <c r="D42" s="98">
        <v>32.06</v>
      </c>
      <c r="E42" s="98">
        <v>24.49</v>
      </c>
      <c r="F42" s="98">
        <v>19.95</v>
      </c>
      <c r="G42" s="98">
        <v>16.93</v>
      </c>
      <c r="H42" s="98">
        <v>14.77</v>
      </c>
      <c r="I42" s="98">
        <v>13.16</v>
      </c>
      <c r="J42" s="98">
        <v>11.9</v>
      </c>
      <c r="K42" s="98">
        <v>10.91</v>
      </c>
      <c r="L42" s="98">
        <v>10.09</v>
      </c>
      <c r="M42" s="98">
        <v>9.41</v>
      </c>
      <c r="N42" s="98">
        <v>8.84</v>
      </c>
      <c r="O42" s="98">
        <v>8.35</v>
      </c>
      <c r="P42" s="98">
        <v>7.93</v>
      </c>
      <c r="Q42" s="98">
        <v>7.56</v>
      </c>
      <c r="R42" s="98">
        <v>7.24</v>
      </c>
      <c r="S42" s="98">
        <v>6.96</v>
      </c>
      <c r="T42" s="98">
        <v>6.7</v>
      </c>
      <c r="U42" s="98">
        <v>6.47</v>
      </c>
      <c r="V42" s="98">
        <v>6.27</v>
      </c>
      <c r="W42" s="98">
        <v>6.09</v>
      </c>
      <c r="X42" s="98">
        <v>5.92</v>
      </c>
      <c r="Y42" s="98">
        <v>5.77</v>
      </c>
      <c r="Z42" s="98">
        <v>5.63</v>
      </c>
      <c r="AA42" s="98">
        <v>5.5</v>
      </c>
      <c r="AB42" s="98">
        <v>5.39</v>
      </c>
      <c r="AC42" s="98">
        <v>5.28</v>
      </c>
      <c r="AD42" s="98">
        <v>5.19</v>
      </c>
      <c r="AE42" s="98">
        <v>5.0999999999999996</v>
      </c>
      <c r="AF42" s="98">
        <v>5.01</v>
      </c>
      <c r="AG42" s="98">
        <v>4.9400000000000004</v>
      </c>
      <c r="AH42" s="98">
        <v>4.87</v>
      </c>
      <c r="AI42" s="98">
        <v>4.82</v>
      </c>
      <c r="AJ42" s="98"/>
      <c r="AK42" s="98"/>
      <c r="AL42" s="98"/>
      <c r="AM42" s="98"/>
      <c r="AN42" s="98"/>
      <c r="AO42" s="98"/>
      <c r="AP42" s="98"/>
      <c r="AQ42" s="98"/>
      <c r="AR42" s="98"/>
      <c r="AS42" s="98"/>
      <c r="AT42" s="98"/>
      <c r="AU42" s="98"/>
      <c r="AV42" s="98"/>
      <c r="AW42" s="98"/>
      <c r="AX42" s="98"/>
    </row>
    <row r="43" spans="1:50" x14ac:dyDescent="0.25">
      <c r="A43" s="97">
        <v>32</v>
      </c>
      <c r="B43" s="98">
        <v>94.06</v>
      </c>
      <c r="C43" s="98">
        <v>47.9</v>
      </c>
      <c r="D43" s="98">
        <v>32.53</v>
      </c>
      <c r="E43" s="98">
        <v>24.85</v>
      </c>
      <c r="F43" s="98">
        <v>20.239999999999998</v>
      </c>
      <c r="G43" s="98">
        <v>17.170000000000002</v>
      </c>
      <c r="H43" s="98">
        <v>14.99</v>
      </c>
      <c r="I43" s="98">
        <v>13.35</v>
      </c>
      <c r="J43" s="98">
        <v>12.08</v>
      </c>
      <c r="K43" s="98">
        <v>11.07</v>
      </c>
      <c r="L43" s="98">
        <v>10.24</v>
      </c>
      <c r="M43" s="98">
        <v>9.5500000000000007</v>
      </c>
      <c r="N43" s="98">
        <v>8.9700000000000006</v>
      </c>
      <c r="O43" s="98">
        <v>8.48</v>
      </c>
      <c r="P43" s="98">
        <v>8.0500000000000007</v>
      </c>
      <c r="Q43" s="98">
        <v>7.68</v>
      </c>
      <c r="R43" s="98">
        <v>7.35</v>
      </c>
      <c r="S43" s="98">
        <v>7.06</v>
      </c>
      <c r="T43" s="98">
        <v>6.8</v>
      </c>
      <c r="U43" s="98">
        <v>6.57</v>
      </c>
      <c r="V43" s="98">
        <v>6.37</v>
      </c>
      <c r="W43" s="98">
        <v>6.18</v>
      </c>
      <c r="X43" s="98">
        <v>6.01</v>
      </c>
      <c r="Y43" s="98">
        <v>5.86</v>
      </c>
      <c r="Z43" s="98">
        <v>5.72</v>
      </c>
      <c r="AA43" s="98">
        <v>5.59</v>
      </c>
      <c r="AB43" s="98">
        <v>5.48</v>
      </c>
      <c r="AC43" s="98">
        <v>5.37</v>
      </c>
      <c r="AD43" s="98">
        <v>5.27</v>
      </c>
      <c r="AE43" s="98">
        <v>5.18</v>
      </c>
      <c r="AF43" s="98">
        <v>5.0999999999999996</v>
      </c>
      <c r="AG43" s="98">
        <v>5.0199999999999996</v>
      </c>
      <c r="AH43" s="98">
        <v>4.97</v>
      </c>
      <c r="AI43" s="98"/>
      <c r="AJ43" s="98"/>
      <c r="AK43" s="98"/>
      <c r="AL43" s="98"/>
      <c r="AM43" s="98"/>
      <c r="AN43" s="98"/>
      <c r="AO43" s="98"/>
      <c r="AP43" s="98"/>
      <c r="AQ43" s="98"/>
      <c r="AR43" s="98"/>
      <c r="AS43" s="98"/>
      <c r="AT43" s="98"/>
      <c r="AU43" s="98"/>
      <c r="AV43" s="98"/>
      <c r="AW43" s="98"/>
      <c r="AX43" s="98"/>
    </row>
    <row r="44" spans="1:50" x14ac:dyDescent="0.25">
      <c r="A44" s="97">
        <v>33</v>
      </c>
      <c r="B44" s="98">
        <v>95.42</v>
      </c>
      <c r="C44" s="98">
        <v>48.6</v>
      </c>
      <c r="D44" s="98">
        <v>33</v>
      </c>
      <c r="E44" s="98">
        <v>25.21</v>
      </c>
      <c r="F44" s="98">
        <v>20.53</v>
      </c>
      <c r="G44" s="98">
        <v>17.420000000000002</v>
      </c>
      <c r="H44" s="98">
        <v>15.21</v>
      </c>
      <c r="I44" s="98">
        <v>13.55</v>
      </c>
      <c r="J44" s="98">
        <v>12.26</v>
      </c>
      <c r="K44" s="98">
        <v>11.23</v>
      </c>
      <c r="L44" s="98">
        <v>10.39</v>
      </c>
      <c r="M44" s="98">
        <v>9.69</v>
      </c>
      <c r="N44" s="98">
        <v>9.11</v>
      </c>
      <c r="O44" s="98">
        <v>8.6</v>
      </c>
      <c r="P44" s="98">
        <v>8.17</v>
      </c>
      <c r="Q44" s="98">
        <v>7.79</v>
      </c>
      <c r="R44" s="98">
        <v>7.46</v>
      </c>
      <c r="S44" s="98">
        <v>7.17</v>
      </c>
      <c r="T44" s="98">
        <v>6.91</v>
      </c>
      <c r="U44" s="98">
        <v>6.68</v>
      </c>
      <c r="V44" s="98">
        <v>6.47</v>
      </c>
      <c r="W44" s="98">
        <v>6.28</v>
      </c>
      <c r="X44" s="98">
        <v>6.11</v>
      </c>
      <c r="Y44" s="98">
        <v>5.95</v>
      </c>
      <c r="Z44" s="98">
        <v>5.81</v>
      </c>
      <c r="AA44" s="98">
        <v>5.68</v>
      </c>
      <c r="AB44" s="98">
        <v>5.57</v>
      </c>
      <c r="AC44" s="98">
        <v>5.46</v>
      </c>
      <c r="AD44" s="98">
        <v>5.36</v>
      </c>
      <c r="AE44" s="98">
        <v>5.27</v>
      </c>
      <c r="AF44" s="98">
        <v>5.19</v>
      </c>
      <c r="AG44" s="98">
        <v>5.12</v>
      </c>
      <c r="AH44" s="98"/>
      <c r="AI44" s="98"/>
      <c r="AJ44" s="98"/>
      <c r="AK44" s="98"/>
      <c r="AL44" s="98"/>
      <c r="AM44" s="98"/>
      <c r="AN44" s="98"/>
      <c r="AO44" s="98"/>
      <c r="AP44" s="98"/>
      <c r="AQ44" s="98"/>
      <c r="AR44" s="98"/>
      <c r="AS44" s="98"/>
      <c r="AT44" s="98"/>
      <c r="AU44" s="98"/>
      <c r="AV44" s="98"/>
      <c r="AW44" s="98"/>
      <c r="AX44" s="98"/>
    </row>
    <row r="45" spans="1:50" x14ac:dyDescent="0.25">
      <c r="A45" s="97">
        <v>34</v>
      </c>
      <c r="B45" s="98">
        <v>96.8</v>
      </c>
      <c r="C45" s="98">
        <v>49.3</v>
      </c>
      <c r="D45" s="98">
        <v>33.479999999999997</v>
      </c>
      <c r="E45" s="98">
        <v>25.57</v>
      </c>
      <c r="F45" s="98">
        <v>20.83</v>
      </c>
      <c r="G45" s="98">
        <v>17.68</v>
      </c>
      <c r="H45" s="98">
        <v>15.43</v>
      </c>
      <c r="I45" s="98">
        <v>13.75</v>
      </c>
      <c r="J45" s="98">
        <v>12.44</v>
      </c>
      <c r="K45" s="98">
        <v>11.4</v>
      </c>
      <c r="L45" s="98">
        <v>10.54</v>
      </c>
      <c r="M45" s="98">
        <v>9.84</v>
      </c>
      <c r="N45" s="98">
        <v>9.24</v>
      </c>
      <c r="O45" s="98">
        <v>8.73</v>
      </c>
      <c r="P45" s="98">
        <v>8.2899999999999991</v>
      </c>
      <c r="Q45" s="98">
        <v>7.91</v>
      </c>
      <c r="R45" s="98">
        <v>7.58</v>
      </c>
      <c r="S45" s="98">
        <v>7.28</v>
      </c>
      <c r="T45" s="98">
        <v>7.02</v>
      </c>
      <c r="U45" s="98">
        <v>6.78</v>
      </c>
      <c r="V45" s="98">
        <v>6.57</v>
      </c>
      <c r="W45" s="98">
        <v>6.38</v>
      </c>
      <c r="X45" s="98">
        <v>6.2</v>
      </c>
      <c r="Y45" s="98">
        <v>6.05</v>
      </c>
      <c r="Z45" s="98">
        <v>5.91</v>
      </c>
      <c r="AA45" s="98">
        <v>5.78</v>
      </c>
      <c r="AB45" s="98">
        <v>5.66</v>
      </c>
      <c r="AC45" s="98">
        <v>5.55</v>
      </c>
      <c r="AD45" s="98">
        <v>5.45</v>
      </c>
      <c r="AE45" s="98">
        <v>5.36</v>
      </c>
      <c r="AF45" s="98">
        <v>5.29</v>
      </c>
      <c r="AG45" s="98"/>
      <c r="AH45" s="98"/>
      <c r="AI45" s="98"/>
      <c r="AJ45" s="98"/>
      <c r="AK45" s="98"/>
      <c r="AL45" s="98"/>
      <c r="AM45" s="98"/>
      <c r="AN45" s="98"/>
      <c r="AO45" s="98"/>
      <c r="AP45" s="98"/>
      <c r="AQ45" s="98"/>
      <c r="AR45" s="98"/>
      <c r="AS45" s="98"/>
      <c r="AT45" s="98"/>
      <c r="AU45" s="98"/>
      <c r="AV45" s="98"/>
      <c r="AW45" s="98"/>
      <c r="AX45" s="98"/>
    </row>
    <row r="46" spans="1:50" x14ac:dyDescent="0.25">
      <c r="A46" s="97">
        <v>35</v>
      </c>
      <c r="B46" s="98">
        <v>98.2</v>
      </c>
      <c r="C46" s="98">
        <v>50.02</v>
      </c>
      <c r="D46" s="98">
        <v>33.96</v>
      </c>
      <c r="E46" s="98">
        <v>25.94</v>
      </c>
      <c r="F46" s="98">
        <v>21.14</v>
      </c>
      <c r="G46" s="98">
        <v>17.940000000000001</v>
      </c>
      <c r="H46" s="98">
        <v>15.66</v>
      </c>
      <c r="I46" s="98">
        <v>13.95</v>
      </c>
      <c r="J46" s="98">
        <v>12.62</v>
      </c>
      <c r="K46" s="98">
        <v>11.56</v>
      </c>
      <c r="L46" s="98">
        <v>10.7</v>
      </c>
      <c r="M46" s="98">
        <v>9.98</v>
      </c>
      <c r="N46" s="98">
        <v>9.3800000000000008</v>
      </c>
      <c r="O46" s="98">
        <v>8.86</v>
      </c>
      <c r="P46" s="98">
        <v>8.42</v>
      </c>
      <c r="Q46" s="98">
        <v>8.0299999999999994</v>
      </c>
      <c r="R46" s="98">
        <v>7.69</v>
      </c>
      <c r="S46" s="98">
        <v>7.39</v>
      </c>
      <c r="T46" s="98">
        <v>7.12</v>
      </c>
      <c r="U46" s="98">
        <v>6.89</v>
      </c>
      <c r="V46" s="98">
        <v>6.67</v>
      </c>
      <c r="W46" s="98">
        <v>6.48</v>
      </c>
      <c r="X46" s="98">
        <v>6.3</v>
      </c>
      <c r="Y46" s="98">
        <v>6.15</v>
      </c>
      <c r="Z46" s="98">
        <v>6</v>
      </c>
      <c r="AA46" s="98">
        <v>5.87</v>
      </c>
      <c r="AB46" s="98">
        <v>5.75</v>
      </c>
      <c r="AC46" s="98">
        <v>5.64</v>
      </c>
      <c r="AD46" s="98">
        <v>5.55</v>
      </c>
      <c r="AE46" s="98">
        <v>5.47</v>
      </c>
      <c r="AF46" s="98"/>
      <c r="AG46" s="98"/>
      <c r="AH46" s="98"/>
      <c r="AI46" s="98"/>
      <c r="AJ46" s="98"/>
      <c r="AK46" s="98"/>
      <c r="AL46" s="98"/>
      <c r="AM46" s="98"/>
      <c r="AN46" s="98"/>
      <c r="AO46" s="98"/>
      <c r="AP46" s="98"/>
      <c r="AQ46" s="98"/>
      <c r="AR46" s="98"/>
      <c r="AS46" s="98"/>
      <c r="AT46" s="98"/>
      <c r="AU46" s="98"/>
      <c r="AV46" s="98"/>
      <c r="AW46" s="98"/>
      <c r="AX46" s="98"/>
    </row>
    <row r="47" spans="1:50" x14ac:dyDescent="0.25">
      <c r="A47" s="97">
        <v>36</v>
      </c>
      <c r="B47" s="98">
        <v>99.61</v>
      </c>
      <c r="C47" s="98">
        <v>50.74</v>
      </c>
      <c r="D47" s="98">
        <v>34.46</v>
      </c>
      <c r="E47" s="98">
        <v>26.32</v>
      </c>
      <c r="F47" s="98">
        <v>21.45</v>
      </c>
      <c r="G47" s="98">
        <v>18.2</v>
      </c>
      <c r="H47" s="98">
        <v>15.89</v>
      </c>
      <c r="I47" s="98">
        <v>14.15</v>
      </c>
      <c r="J47" s="98">
        <v>12.81</v>
      </c>
      <c r="K47" s="98">
        <v>11.74</v>
      </c>
      <c r="L47" s="98">
        <v>10.86</v>
      </c>
      <c r="M47" s="98">
        <v>10.130000000000001</v>
      </c>
      <c r="N47" s="98">
        <v>9.52</v>
      </c>
      <c r="O47" s="98">
        <v>9</v>
      </c>
      <c r="P47" s="98">
        <v>8.5500000000000007</v>
      </c>
      <c r="Q47" s="98">
        <v>8.16</v>
      </c>
      <c r="R47" s="98">
        <v>7.81</v>
      </c>
      <c r="S47" s="98">
        <v>7.51</v>
      </c>
      <c r="T47" s="98">
        <v>7.24</v>
      </c>
      <c r="U47" s="98">
        <v>7</v>
      </c>
      <c r="V47" s="98">
        <v>6.78</v>
      </c>
      <c r="W47" s="98">
        <v>6.58</v>
      </c>
      <c r="X47" s="98">
        <v>6.41</v>
      </c>
      <c r="Y47" s="98">
        <v>6.25</v>
      </c>
      <c r="Z47" s="98">
        <v>6.1</v>
      </c>
      <c r="AA47" s="98">
        <v>5.97</v>
      </c>
      <c r="AB47" s="98">
        <v>5.85</v>
      </c>
      <c r="AC47" s="98">
        <v>5.74</v>
      </c>
      <c r="AD47" s="98">
        <v>5.65</v>
      </c>
      <c r="AE47" s="98"/>
      <c r="AF47" s="98"/>
      <c r="AG47" s="98"/>
      <c r="AH47" s="98"/>
      <c r="AI47" s="98"/>
      <c r="AJ47" s="98"/>
      <c r="AK47" s="98"/>
      <c r="AL47" s="98"/>
      <c r="AM47" s="98"/>
      <c r="AN47" s="98"/>
      <c r="AO47" s="98"/>
      <c r="AP47" s="98"/>
      <c r="AQ47" s="98"/>
      <c r="AR47" s="98"/>
      <c r="AS47" s="98"/>
      <c r="AT47" s="98"/>
      <c r="AU47" s="98"/>
      <c r="AV47" s="98"/>
      <c r="AW47" s="98"/>
      <c r="AX47" s="98"/>
    </row>
    <row r="48" spans="1:50" x14ac:dyDescent="0.25">
      <c r="A48" s="97">
        <v>37</v>
      </c>
      <c r="B48" s="98">
        <v>101.05</v>
      </c>
      <c r="C48" s="98">
        <v>51.47</v>
      </c>
      <c r="D48" s="98">
        <v>34.96</v>
      </c>
      <c r="E48" s="98">
        <v>26.71</v>
      </c>
      <c r="F48" s="98">
        <v>21.76</v>
      </c>
      <c r="G48" s="98">
        <v>18.47</v>
      </c>
      <c r="H48" s="98">
        <v>16.12</v>
      </c>
      <c r="I48" s="98">
        <v>14.36</v>
      </c>
      <c r="J48" s="98">
        <v>13</v>
      </c>
      <c r="K48" s="98">
        <v>11.91</v>
      </c>
      <c r="L48" s="98">
        <v>11.02</v>
      </c>
      <c r="M48" s="98">
        <v>10.29</v>
      </c>
      <c r="N48" s="98">
        <v>9.67</v>
      </c>
      <c r="O48" s="98">
        <v>9.14</v>
      </c>
      <c r="P48" s="98">
        <v>8.68</v>
      </c>
      <c r="Q48" s="98">
        <v>8.2799999999999994</v>
      </c>
      <c r="R48" s="98">
        <v>7.93</v>
      </c>
      <c r="S48" s="98">
        <v>7.62</v>
      </c>
      <c r="T48" s="98">
        <v>7.35</v>
      </c>
      <c r="U48" s="98">
        <v>7.11</v>
      </c>
      <c r="V48" s="98">
        <v>6.89</v>
      </c>
      <c r="W48" s="98">
        <v>6.69</v>
      </c>
      <c r="X48" s="98">
        <v>6.51</v>
      </c>
      <c r="Y48" s="98">
        <v>6.35</v>
      </c>
      <c r="Z48" s="98">
        <v>6.21</v>
      </c>
      <c r="AA48" s="98">
        <v>6.08</v>
      </c>
      <c r="AB48" s="98">
        <v>5.95</v>
      </c>
      <c r="AC48" s="98">
        <v>5.86</v>
      </c>
      <c r="AD48" s="98"/>
      <c r="AE48" s="98"/>
      <c r="AF48" s="98"/>
      <c r="AG48" s="98"/>
      <c r="AH48" s="98"/>
      <c r="AI48" s="98"/>
      <c r="AJ48" s="98"/>
      <c r="AK48" s="98"/>
      <c r="AL48" s="98"/>
      <c r="AM48" s="98"/>
      <c r="AN48" s="98"/>
      <c r="AO48" s="98"/>
      <c r="AP48" s="98"/>
      <c r="AQ48" s="98"/>
      <c r="AR48" s="98"/>
      <c r="AS48" s="98"/>
      <c r="AT48" s="98"/>
      <c r="AU48" s="98"/>
      <c r="AV48" s="98"/>
      <c r="AW48" s="98"/>
      <c r="AX48" s="98"/>
    </row>
    <row r="49" spans="1:50" x14ac:dyDescent="0.25">
      <c r="A49" s="97">
        <v>38</v>
      </c>
      <c r="B49" s="98">
        <v>102.51</v>
      </c>
      <c r="C49" s="98">
        <v>52.22</v>
      </c>
      <c r="D49" s="98">
        <v>35.47</v>
      </c>
      <c r="E49" s="98">
        <v>27.1</v>
      </c>
      <c r="F49" s="98">
        <v>22.08</v>
      </c>
      <c r="G49" s="98">
        <v>18.739999999999998</v>
      </c>
      <c r="H49" s="98">
        <v>16.36</v>
      </c>
      <c r="I49" s="98">
        <v>14.58</v>
      </c>
      <c r="J49" s="98">
        <v>13.19</v>
      </c>
      <c r="K49" s="98">
        <v>12.09</v>
      </c>
      <c r="L49" s="98">
        <v>11.19</v>
      </c>
      <c r="M49" s="98">
        <v>10.44</v>
      </c>
      <c r="N49" s="98">
        <v>9.81</v>
      </c>
      <c r="O49" s="98">
        <v>9.2799999999999994</v>
      </c>
      <c r="P49" s="98">
        <v>8.81</v>
      </c>
      <c r="Q49" s="98">
        <v>8.41</v>
      </c>
      <c r="R49" s="98">
        <v>8.06</v>
      </c>
      <c r="S49" s="98">
        <v>7.75</v>
      </c>
      <c r="T49" s="98">
        <v>7.47</v>
      </c>
      <c r="U49" s="98">
        <v>7.22</v>
      </c>
      <c r="V49" s="98">
        <v>7</v>
      </c>
      <c r="W49" s="98">
        <v>6.8</v>
      </c>
      <c r="X49" s="98">
        <v>6.62</v>
      </c>
      <c r="Y49" s="98">
        <v>6.46</v>
      </c>
      <c r="Z49" s="98">
        <v>6.32</v>
      </c>
      <c r="AA49" s="98">
        <v>6.18</v>
      </c>
      <c r="AB49" s="98">
        <v>6.07</v>
      </c>
      <c r="AC49" s="98"/>
      <c r="AD49" s="98"/>
      <c r="AE49" s="98"/>
      <c r="AF49" s="98"/>
      <c r="AG49" s="98"/>
      <c r="AH49" s="98"/>
      <c r="AI49" s="98"/>
      <c r="AJ49" s="98"/>
      <c r="AK49" s="98"/>
      <c r="AL49" s="98"/>
      <c r="AM49" s="98"/>
      <c r="AN49" s="98"/>
      <c r="AO49" s="98"/>
      <c r="AP49" s="98"/>
      <c r="AQ49" s="98"/>
      <c r="AR49" s="98"/>
      <c r="AS49" s="98"/>
      <c r="AT49" s="98"/>
      <c r="AU49" s="98"/>
      <c r="AV49" s="98"/>
      <c r="AW49" s="98"/>
      <c r="AX49" s="98"/>
    </row>
    <row r="50" spans="1:50" x14ac:dyDescent="0.25">
      <c r="A50" s="97">
        <v>39</v>
      </c>
      <c r="B50" s="98">
        <v>103.99</v>
      </c>
      <c r="C50" s="98">
        <v>52.98</v>
      </c>
      <c r="D50" s="98">
        <v>35.979999999999997</v>
      </c>
      <c r="E50" s="98">
        <v>27.49</v>
      </c>
      <c r="F50" s="98">
        <v>22.4</v>
      </c>
      <c r="G50" s="98">
        <v>19.010000000000002</v>
      </c>
      <c r="H50" s="98">
        <v>16.600000000000001</v>
      </c>
      <c r="I50" s="98">
        <v>14.79</v>
      </c>
      <c r="J50" s="98">
        <v>13.39</v>
      </c>
      <c r="K50" s="98">
        <v>12.27</v>
      </c>
      <c r="L50" s="98">
        <v>11.36</v>
      </c>
      <c r="M50" s="98">
        <v>10.6</v>
      </c>
      <c r="N50" s="98">
        <v>9.9600000000000009</v>
      </c>
      <c r="O50" s="98">
        <v>9.42</v>
      </c>
      <c r="P50" s="98">
        <v>8.9499999999999993</v>
      </c>
      <c r="Q50" s="98">
        <v>8.5399999999999991</v>
      </c>
      <c r="R50" s="98">
        <v>8.19</v>
      </c>
      <c r="S50" s="98">
        <v>7.87</v>
      </c>
      <c r="T50" s="98">
        <v>7.59</v>
      </c>
      <c r="U50" s="98">
        <v>7.34</v>
      </c>
      <c r="V50" s="98">
        <v>7.12</v>
      </c>
      <c r="W50" s="98">
        <v>6.92</v>
      </c>
      <c r="X50" s="98">
        <v>6.74</v>
      </c>
      <c r="Y50" s="98">
        <v>6.57</v>
      </c>
      <c r="Z50" s="98">
        <v>6.43</v>
      </c>
      <c r="AA50" s="98">
        <v>6.3</v>
      </c>
      <c r="AB50" s="98"/>
      <c r="AC50" s="98"/>
      <c r="AD50" s="98"/>
      <c r="AE50" s="98"/>
      <c r="AF50" s="98"/>
      <c r="AG50" s="98"/>
      <c r="AH50" s="98"/>
      <c r="AI50" s="98"/>
      <c r="AJ50" s="98"/>
      <c r="AK50" s="98"/>
      <c r="AL50" s="98"/>
      <c r="AM50" s="98"/>
      <c r="AN50" s="98"/>
      <c r="AO50" s="98"/>
      <c r="AP50" s="98"/>
      <c r="AQ50" s="98"/>
      <c r="AR50" s="98"/>
      <c r="AS50" s="98"/>
      <c r="AT50" s="98"/>
      <c r="AU50" s="98"/>
      <c r="AV50" s="98"/>
      <c r="AW50" s="98"/>
      <c r="AX50" s="98"/>
    </row>
    <row r="51" spans="1:50" x14ac:dyDescent="0.25">
      <c r="A51" s="97">
        <v>40</v>
      </c>
      <c r="B51" s="98">
        <v>105.49</v>
      </c>
      <c r="C51" s="98">
        <v>53.74</v>
      </c>
      <c r="D51" s="98">
        <v>36.5</v>
      </c>
      <c r="E51" s="98">
        <v>27.89</v>
      </c>
      <c r="F51" s="98">
        <v>22.73</v>
      </c>
      <c r="G51" s="98">
        <v>19.3</v>
      </c>
      <c r="H51" s="98">
        <v>16.850000000000001</v>
      </c>
      <c r="I51" s="98">
        <v>15.01</v>
      </c>
      <c r="J51" s="98">
        <v>13.59</v>
      </c>
      <c r="K51" s="98">
        <v>12.46</v>
      </c>
      <c r="L51" s="98">
        <v>11.53</v>
      </c>
      <c r="M51" s="98">
        <v>10.76</v>
      </c>
      <c r="N51" s="98">
        <v>10.119999999999999</v>
      </c>
      <c r="O51" s="98">
        <v>9.57</v>
      </c>
      <c r="P51" s="98">
        <v>9.09</v>
      </c>
      <c r="Q51" s="98">
        <v>8.68</v>
      </c>
      <c r="R51" s="98">
        <v>8.32</v>
      </c>
      <c r="S51" s="98">
        <v>8</v>
      </c>
      <c r="T51" s="98">
        <v>7.72</v>
      </c>
      <c r="U51" s="98">
        <v>7.46</v>
      </c>
      <c r="V51" s="98">
        <v>7.24</v>
      </c>
      <c r="W51" s="98">
        <v>7.04</v>
      </c>
      <c r="X51" s="98">
        <v>6.86</v>
      </c>
      <c r="Y51" s="98">
        <v>6.69</v>
      </c>
      <c r="Z51" s="98">
        <v>6.55</v>
      </c>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row>
    <row r="52" spans="1:50" x14ac:dyDescent="0.25">
      <c r="A52" s="97">
        <v>41</v>
      </c>
      <c r="B52" s="98">
        <v>107.01</v>
      </c>
      <c r="C52" s="98">
        <v>54.52</v>
      </c>
      <c r="D52" s="98">
        <v>37.03</v>
      </c>
      <c r="E52" s="98">
        <v>28.3</v>
      </c>
      <c r="F52" s="98">
        <v>23.06</v>
      </c>
      <c r="G52" s="98">
        <v>19.579999999999998</v>
      </c>
      <c r="H52" s="98">
        <v>17.100000000000001</v>
      </c>
      <c r="I52" s="98">
        <v>15.24</v>
      </c>
      <c r="J52" s="98">
        <v>13.8</v>
      </c>
      <c r="K52" s="98">
        <v>12.65</v>
      </c>
      <c r="L52" s="98">
        <v>11.71</v>
      </c>
      <c r="M52" s="98">
        <v>10.93</v>
      </c>
      <c r="N52" s="98">
        <v>10.28</v>
      </c>
      <c r="O52" s="98">
        <v>9.7200000000000006</v>
      </c>
      <c r="P52" s="98">
        <v>9.24</v>
      </c>
      <c r="Q52" s="98">
        <v>8.82</v>
      </c>
      <c r="R52" s="98">
        <v>8.4499999999999993</v>
      </c>
      <c r="S52" s="98">
        <v>8.1300000000000008</v>
      </c>
      <c r="T52" s="98">
        <v>7.85</v>
      </c>
      <c r="U52" s="98">
        <v>7.59</v>
      </c>
      <c r="V52" s="98">
        <v>7.37</v>
      </c>
      <c r="W52" s="98">
        <v>7.16</v>
      </c>
      <c r="X52" s="98">
        <v>6.98</v>
      </c>
      <c r="Y52" s="98">
        <v>6.82</v>
      </c>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row>
    <row r="53" spans="1:50" x14ac:dyDescent="0.25">
      <c r="A53" s="97">
        <v>42</v>
      </c>
      <c r="B53" s="98">
        <v>108.55</v>
      </c>
      <c r="C53" s="98">
        <v>55.31</v>
      </c>
      <c r="D53" s="98">
        <v>37.57</v>
      </c>
      <c r="E53" s="98">
        <v>28.71</v>
      </c>
      <c r="F53" s="98">
        <v>23.4</v>
      </c>
      <c r="G53" s="98">
        <v>19.87</v>
      </c>
      <c r="H53" s="98">
        <v>17.350000000000001</v>
      </c>
      <c r="I53" s="98">
        <v>15.47</v>
      </c>
      <c r="J53" s="98">
        <v>14.01</v>
      </c>
      <c r="K53" s="98">
        <v>12.84</v>
      </c>
      <c r="L53" s="98">
        <v>11.89</v>
      </c>
      <c r="M53" s="98">
        <v>11.1</v>
      </c>
      <c r="N53" s="98">
        <v>10.44</v>
      </c>
      <c r="O53" s="98">
        <v>9.8699999999999992</v>
      </c>
      <c r="P53" s="98">
        <v>9.39</v>
      </c>
      <c r="Q53" s="98">
        <v>8.9600000000000009</v>
      </c>
      <c r="R53" s="98">
        <v>8.59</v>
      </c>
      <c r="S53" s="98">
        <v>8.27</v>
      </c>
      <c r="T53" s="98">
        <v>7.98</v>
      </c>
      <c r="U53" s="98">
        <v>7.72</v>
      </c>
      <c r="V53" s="98">
        <v>7.5</v>
      </c>
      <c r="W53" s="98">
        <v>7.29</v>
      </c>
      <c r="X53" s="98">
        <v>7.12</v>
      </c>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row>
    <row r="54" spans="1:50" x14ac:dyDescent="0.25">
      <c r="A54" s="97">
        <v>43</v>
      </c>
      <c r="B54" s="98">
        <v>110.11</v>
      </c>
      <c r="C54" s="98">
        <v>56.11</v>
      </c>
      <c r="D54" s="98">
        <v>38.119999999999997</v>
      </c>
      <c r="E54" s="98">
        <v>29.14</v>
      </c>
      <c r="F54" s="98">
        <v>23.75</v>
      </c>
      <c r="G54" s="98">
        <v>20.170000000000002</v>
      </c>
      <c r="H54" s="98">
        <v>17.61</v>
      </c>
      <c r="I54" s="98">
        <v>15.7</v>
      </c>
      <c r="J54" s="98">
        <v>14.22</v>
      </c>
      <c r="K54" s="98">
        <v>13.04</v>
      </c>
      <c r="L54" s="98">
        <v>12.08</v>
      </c>
      <c r="M54" s="98">
        <v>11.28</v>
      </c>
      <c r="N54" s="98">
        <v>10.61</v>
      </c>
      <c r="O54" s="98">
        <v>10.029999999999999</v>
      </c>
      <c r="P54" s="98">
        <v>9.5399999999999991</v>
      </c>
      <c r="Q54" s="98">
        <v>9.11</v>
      </c>
      <c r="R54" s="98">
        <v>8.74</v>
      </c>
      <c r="S54" s="98">
        <v>8.41</v>
      </c>
      <c r="T54" s="98">
        <v>8.1199999999999992</v>
      </c>
      <c r="U54" s="98">
        <v>7.86</v>
      </c>
      <c r="V54" s="98">
        <v>7.63</v>
      </c>
      <c r="W54" s="98">
        <v>7.44</v>
      </c>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row>
    <row r="55" spans="1:50" x14ac:dyDescent="0.25">
      <c r="A55" s="97">
        <v>44</v>
      </c>
      <c r="B55" s="98">
        <v>111.7</v>
      </c>
      <c r="C55" s="98">
        <v>56.93</v>
      </c>
      <c r="D55" s="98">
        <v>38.68</v>
      </c>
      <c r="E55" s="98">
        <v>29.56</v>
      </c>
      <c r="F55" s="98">
        <v>24.1</v>
      </c>
      <c r="G55" s="98">
        <v>20.47</v>
      </c>
      <c r="H55" s="98">
        <v>17.88</v>
      </c>
      <c r="I55" s="98">
        <v>15.94</v>
      </c>
      <c r="J55" s="98">
        <v>14.44</v>
      </c>
      <c r="K55" s="98">
        <v>13.24</v>
      </c>
      <c r="L55" s="98">
        <v>12.27</v>
      </c>
      <c r="M55" s="98">
        <v>11.46</v>
      </c>
      <c r="N55" s="98">
        <v>10.78</v>
      </c>
      <c r="O55" s="98">
        <v>10.199999999999999</v>
      </c>
      <c r="P55" s="98">
        <v>9.6999999999999993</v>
      </c>
      <c r="Q55" s="98">
        <v>9.27</v>
      </c>
      <c r="R55" s="98">
        <v>8.89</v>
      </c>
      <c r="S55" s="98">
        <v>8.56</v>
      </c>
      <c r="T55" s="98">
        <v>8.27</v>
      </c>
      <c r="U55" s="98">
        <v>8.01</v>
      </c>
      <c r="V55" s="98">
        <v>7.78</v>
      </c>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row>
    <row r="56" spans="1:50" x14ac:dyDescent="0.25">
      <c r="A56" s="97">
        <v>45</v>
      </c>
      <c r="B56" s="98">
        <v>113.31</v>
      </c>
      <c r="C56" s="98">
        <v>57.75</v>
      </c>
      <c r="D56" s="98">
        <v>39.24</v>
      </c>
      <c r="E56" s="98">
        <v>30</v>
      </c>
      <c r="F56" s="98">
        <v>24.46</v>
      </c>
      <c r="G56" s="98">
        <v>20.78</v>
      </c>
      <c r="H56" s="98">
        <v>18.149999999999999</v>
      </c>
      <c r="I56" s="98">
        <v>16.190000000000001</v>
      </c>
      <c r="J56" s="98">
        <v>14.66</v>
      </c>
      <c r="K56" s="98">
        <v>13.45</v>
      </c>
      <c r="L56" s="98">
        <v>12.46</v>
      </c>
      <c r="M56" s="98">
        <v>11.64</v>
      </c>
      <c r="N56" s="98">
        <v>10.95</v>
      </c>
      <c r="O56" s="98">
        <v>10.37</v>
      </c>
      <c r="P56" s="98">
        <v>9.8699999999999992</v>
      </c>
      <c r="Q56" s="98">
        <v>9.43</v>
      </c>
      <c r="R56" s="98">
        <v>9.0500000000000007</v>
      </c>
      <c r="S56" s="98">
        <v>8.7100000000000009</v>
      </c>
      <c r="T56" s="98">
        <v>8.42</v>
      </c>
      <c r="U56" s="98">
        <v>8.16</v>
      </c>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row>
    <row r="57" spans="1:50" x14ac:dyDescent="0.25">
      <c r="A57" s="97">
        <v>46</v>
      </c>
      <c r="B57" s="98">
        <v>114.95</v>
      </c>
      <c r="C57" s="98">
        <v>58.59</v>
      </c>
      <c r="D57" s="98">
        <v>39.82</v>
      </c>
      <c r="E57" s="98">
        <v>30.45</v>
      </c>
      <c r="F57" s="98">
        <v>24.83</v>
      </c>
      <c r="G57" s="98">
        <v>21.09</v>
      </c>
      <c r="H57" s="98">
        <v>18.43</v>
      </c>
      <c r="I57" s="98">
        <v>16.440000000000001</v>
      </c>
      <c r="J57" s="98">
        <v>14.89</v>
      </c>
      <c r="K57" s="98">
        <v>13.66</v>
      </c>
      <c r="L57" s="98">
        <v>12.66</v>
      </c>
      <c r="M57" s="98">
        <v>11.84</v>
      </c>
      <c r="N57" s="98">
        <v>11.14</v>
      </c>
      <c r="O57" s="98">
        <v>10.55</v>
      </c>
      <c r="P57" s="98">
        <v>10.039999999999999</v>
      </c>
      <c r="Q57" s="98">
        <v>9.6</v>
      </c>
      <c r="R57" s="98">
        <v>9.2100000000000009</v>
      </c>
      <c r="S57" s="98">
        <v>8.8699999999999992</v>
      </c>
      <c r="T57" s="98">
        <v>8.58</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row>
    <row r="58" spans="1:50" x14ac:dyDescent="0.25">
      <c r="A58" s="97">
        <v>47</v>
      </c>
      <c r="B58" s="98">
        <v>116.61</v>
      </c>
      <c r="C58" s="98">
        <v>59.45</v>
      </c>
      <c r="D58" s="98">
        <v>40.409999999999997</v>
      </c>
      <c r="E58" s="98">
        <v>30.9</v>
      </c>
      <c r="F58" s="98">
        <v>25.2</v>
      </c>
      <c r="G58" s="98">
        <v>21.41</v>
      </c>
      <c r="H58" s="98">
        <v>18.71</v>
      </c>
      <c r="I58" s="98">
        <v>16.7</v>
      </c>
      <c r="J58" s="98">
        <v>15.13</v>
      </c>
      <c r="K58" s="98">
        <v>13.89</v>
      </c>
      <c r="L58" s="98">
        <v>12.87</v>
      </c>
      <c r="M58" s="98">
        <v>12.03</v>
      </c>
      <c r="N58" s="98">
        <v>11.33</v>
      </c>
      <c r="O58" s="98">
        <v>10.73</v>
      </c>
      <c r="P58" s="98">
        <v>10.220000000000001</v>
      </c>
      <c r="Q58" s="98">
        <v>9.77</v>
      </c>
      <c r="R58" s="98">
        <v>9.3800000000000008</v>
      </c>
      <c r="S58" s="98">
        <v>9.0500000000000007</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row>
    <row r="59" spans="1:50" x14ac:dyDescent="0.25">
      <c r="A59" s="97">
        <v>48</v>
      </c>
      <c r="B59" s="98">
        <v>118.3</v>
      </c>
      <c r="C59" s="98">
        <v>60.32</v>
      </c>
      <c r="D59" s="98">
        <v>41.01</v>
      </c>
      <c r="E59" s="98">
        <v>31.36</v>
      </c>
      <c r="F59" s="98">
        <v>25.59</v>
      </c>
      <c r="G59" s="98">
        <v>21.74</v>
      </c>
      <c r="H59" s="98">
        <v>19.010000000000002</v>
      </c>
      <c r="I59" s="98">
        <v>16.96</v>
      </c>
      <c r="J59" s="98">
        <v>15.38</v>
      </c>
      <c r="K59" s="98">
        <v>14.12</v>
      </c>
      <c r="L59" s="98">
        <v>13.09</v>
      </c>
      <c r="M59" s="98">
        <v>12.24</v>
      </c>
      <c r="N59" s="98">
        <v>11.53</v>
      </c>
      <c r="O59" s="98">
        <v>10.92</v>
      </c>
      <c r="P59" s="98">
        <v>10.4</v>
      </c>
      <c r="Q59" s="98">
        <v>9.9499999999999993</v>
      </c>
      <c r="R59" s="98">
        <v>9.57</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x14ac:dyDescent="0.25">
      <c r="A60" s="97">
        <v>49</v>
      </c>
      <c r="B60" s="98">
        <v>120.01</v>
      </c>
      <c r="C60" s="98">
        <v>61.2</v>
      </c>
      <c r="D60" s="98">
        <v>41.62</v>
      </c>
      <c r="E60" s="98">
        <v>31.84</v>
      </c>
      <c r="F60" s="98">
        <v>25.98</v>
      </c>
      <c r="G60" s="98">
        <v>22.08</v>
      </c>
      <c r="H60" s="98">
        <v>19.309999999999999</v>
      </c>
      <c r="I60" s="98">
        <v>17.239999999999998</v>
      </c>
      <c r="J60" s="98">
        <v>15.63</v>
      </c>
      <c r="K60" s="98">
        <v>14.35</v>
      </c>
      <c r="L60" s="98">
        <v>13.31</v>
      </c>
      <c r="M60" s="98">
        <v>12.45</v>
      </c>
      <c r="N60" s="98">
        <v>11.73</v>
      </c>
      <c r="O60" s="98">
        <v>11.12</v>
      </c>
      <c r="P60" s="98">
        <v>10.6</v>
      </c>
      <c r="Q60" s="98">
        <v>10.15</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1:50" x14ac:dyDescent="0.25">
      <c r="A61" s="97">
        <v>50</v>
      </c>
      <c r="B61" s="98">
        <v>121.76</v>
      </c>
      <c r="C61" s="98">
        <v>62.11</v>
      </c>
      <c r="D61" s="98">
        <v>42.24</v>
      </c>
      <c r="E61" s="98">
        <v>32.32</v>
      </c>
      <c r="F61" s="98">
        <v>26.38</v>
      </c>
      <c r="G61" s="98">
        <v>22.43</v>
      </c>
      <c r="H61" s="98">
        <v>19.62</v>
      </c>
      <c r="I61" s="98">
        <v>17.52</v>
      </c>
      <c r="J61" s="98">
        <v>15.89</v>
      </c>
      <c r="K61" s="98">
        <v>14.6</v>
      </c>
      <c r="L61" s="98">
        <v>13.55</v>
      </c>
      <c r="M61" s="98">
        <v>12.68</v>
      </c>
      <c r="N61" s="98">
        <v>11.95</v>
      </c>
      <c r="O61" s="98">
        <v>11.33</v>
      </c>
      <c r="P61" s="98">
        <v>10.81</v>
      </c>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row>
    <row r="62" spans="1:50" x14ac:dyDescent="0.25">
      <c r="A62" s="97">
        <v>51</v>
      </c>
      <c r="B62" s="98">
        <v>123.55</v>
      </c>
      <c r="C62" s="98">
        <v>63.04</v>
      </c>
      <c r="D62" s="98">
        <v>42.88</v>
      </c>
      <c r="E62" s="98">
        <v>32.82</v>
      </c>
      <c r="F62" s="98">
        <v>26.8</v>
      </c>
      <c r="G62" s="98">
        <v>22.79</v>
      </c>
      <c r="H62" s="98">
        <v>19.940000000000001</v>
      </c>
      <c r="I62" s="98">
        <v>17.809999999999999</v>
      </c>
      <c r="J62" s="98">
        <v>16.170000000000002</v>
      </c>
      <c r="K62" s="98">
        <v>14.86</v>
      </c>
      <c r="L62" s="98">
        <v>13.79</v>
      </c>
      <c r="M62" s="98">
        <v>12.91</v>
      </c>
      <c r="N62" s="98">
        <v>12.18</v>
      </c>
      <c r="O62" s="98">
        <v>11.56</v>
      </c>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row>
    <row r="63" spans="1:50" x14ac:dyDescent="0.25">
      <c r="A63" s="97">
        <v>52</v>
      </c>
      <c r="B63" s="98">
        <v>125.38</v>
      </c>
      <c r="C63" s="98">
        <v>63.99</v>
      </c>
      <c r="D63" s="98">
        <v>43.54</v>
      </c>
      <c r="E63" s="98">
        <v>33.340000000000003</v>
      </c>
      <c r="F63" s="98">
        <v>27.23</v>
      </c>
      <c r="G63" s="98">
        <v>23.17</v>
      </c>
      <c r="H63" s="98">
        <v>20.28</v>
      </c>
      <c r="I63" s="98">
        <v>18.12</v>
      </c>
      <c r="J63" s="98">
        <v>16.45</v>
      </c>
      <c r="K63" s="98">
        <v>15.13</v>
      </c>
      <c r="L63" s="98">
        <v>14.05</v>
      </c>
      <c r="M63" s="98">
        <v>13.16</v>
      </c>
      <c r="N63" s="98">
        <v>12.42</v>
      </c>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row>
    <row r="64" spans="1:50" x14ac:dyDescent="0.25">
      <c r="A64" s="97">
        <v>53</v>
      </c>
      <c r="B64" s="98">
        <v>127.25</v>
      </c>
      <c r="C64" s="98">
        <v>64.959999999999994</v>
      </c>
      <c r="D64" s="98">
        <v>44.22</v>
      </c>
      <c r="E64" s="98">
        <v>33.869999999999997</v>
      </c>
      <c r="F64" s="98">
        <v>27.67</v>
      </c>
      <c r="G64" s="98">
        <v>23.55</v>
      </c>
      <c r="H64" s="98">
        <v>20.62</v>
      </c>
      <c r="I64" s="98">
        <v>18.440000000000001</v>
      </c>
      <c r="J64" s="98">
        <v>16.75</v>
      </c>
      <c r="K64" s="98">
        <v>15.41</v>
      </c>
      <c r="L64" s="98">
        <v>14.32</v>
      </c>
      <c r="M64" s="98">
        <v>13.42</v>
      </c>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row>
    <row r="65" spans="1:50" x14ac:dyDescent="0.25">
      <c r="A65" s="97">
        <v>54</v>
      </c>
      <c r="B65" s="98">
        <v>129.16999999999999</v>
      </c>
      <c r="C65" s="98">
        <v>65.97</v>
      </c>
      <c r="D65" s="98">
        <v>44.92</v>
      </c>
      <c r="E65" s="98">
        <v>34.42</v>
      </c>
      <c r="F65" s="98">
        <v>28.13</v>
      </c>
      <c r="G65" s="98">
        <v>23.96</v>
      </c>
      <c r="H65" s="98">
        <v>20.99</v>
      </c>
      <c r="I65" s="98">
        <v>18.77</v>
      </c>
      <c r="J65" s="98">
        <v>17.059999999999999</v>
      </c>
      <c r="K65" s="98">
        <v>15.71</v>
      </c>
      <c r="L65" s="98">
        <v>14.6</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row>
    <row r="66" spans="1:50" x14ac:dyDescent="0.25">
      <c r="A66" s="97">
        <v>55</v>
      </c>
      <c r="B66" s="98">
        <v>131.15</v>
      </c>
      <c r="C66" s="98">
        <v>67</v>
      </c>
      <c r="D66" s="98">
        <v>45.65</v>
      </c>
      <c r="E66" s="98">
        <v>34.99</v>
      </c>
      <c r="F66" s="98">
        <v>28.61</v>
      </c>
      <c r="G66" s="98">
        <v>24.38</v>
      </c>
      <c r="H66" s="98">
        <v>21.37</v>
      </c>
      <c r="I66" s="98">
        <v>19.13</v>
      </c>
      <c r="J66" s="98">
        <v>17.39</v>
      </c>
      <c r="K66" s="98">
        <v>16.02</v>
      </c>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row>
    <row r="67" spans="1:50" x14ac:dyDescent="0.25">
      <c r="A67" s="97">
        <v>56</v>
      </c>
      <c r="B67" s="98">
        <v>133.19999999999999</v>
      </c>
      <c r="C67" s="98">
        <v>68.08</v>
      </c>
      <c r="D67" s="98">
        <v>46.4</v>
      </c>
      <c r="E67" s="98">
        <v>35.590000000000003</v>
      </c>
      <c r="F67" s="98">
        <v>29.12</v>
      </c>
      <c r="G67" s="98">
        <v>24.82</v>
      </c>
      <c r="H67" s="98">
        <v>21.77</v>
      </c>
      <c r="I67" s="98">
        <v>19.5</v>
      </c>
      <c r="J67" s="98">
        <v>17.739999999999998</v>
      </c>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row>
    <row r="68" spans="1:50" x14ac:dyDescent="0.25">
      <c r="A68" s="97">
        <v>57</v>
      </c>
      <c r="B68" s="98">
        <v>135.32</v>
      </c>
      <c r="C68" s="98">
        <v>69.2</v>
      </c>
      <c r="D68" s="98">
        <v>47.19</v>
      </c>
      <c r="E68" s="98">
        <v>36.21</v>
      </c>
      <c r="F68" s="98">
        <v>29.65</v>
      </c>
      <c r="G68" s="98">
        <v>25.29</v>
      </c>
      <c r="H68" s="98">
        <v>22.2</v>
      </c>
      <c r="I68" s="98">
        <v>19.88</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row>
    <row r="69" spans="1:50" x14ac:dyDescent="0.25">
      <c r="A69" s="97">
        <v>58</v>
      </c>
      <c r="B69" s="98">
        <v>137.51</v>
      </c>
      <c r="C69" s="98">
        <v>70.36</v>
      </c>
      <c r="D69" s="98">
        <v>48.01</v>
      </c>
      <c r="E69" s="98">
        <v>36.869999999999997</v>
      </c>
      <c r="F69" s="98">
        <v>30.2</v>
      </c>
      <c r="G69" s="98">
        <v>25.79</v>
      </c>
      <c r="H69" s="98">
        <v>22.64</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row>
    <row r="70" spans="1:50" x14ac:dyDescent="0.25">
      <c r="A70" s="97">
        <v>59</v>
      </c>
      <c r="B70" s="98">
        <v>139.81</v>
      </c>
      <c r="C70" s="98">
        <v>71.58</v>
      </c>
      <c r="D70" s="98">
        <v>48.88</v>
      </c>
      <c r="E70" s="98">
        <v>37.56</v>
      </c>
      <c r="F70" s="98">
        <v>30.8</v>
      </c>
      <c r="G70" s="98">
        <v>26.3</v>
      </c>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row>
    <row r="71" spans="1:50" x14ac:dyDescent="0.25">
      <c r="A71" s="97">
        <v>60</v>
      </c>
      <c r="B71" s="98">
        <v>142.22</v>
      </c>
      <c r="C71" s="98">
        <v>72.87</v>
      </c>
      <c r="D71" s="98">
        <v>49.8</v>
      </c>
      <c r="E71" s="98">
        <v>38.299999999999997</v>
      </c>
      <c r="F71" s="98">
        <v>31.41</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row>
    <row r="72" spans="1:50" x14ac:dyDescent="0.25">
      <c r="A72" s="97">
        <v>61</v>
      </c>
      <c r="B72" s="98">
        <v>144.76</v>
      </c>
      <c r="C72" s="98">
        <v>74.23</v>
      </c>
      <c r="D72" s="98">
        <v>50.78</v>
      </c>
      <c r="E72" s="98">
        <v>39.06</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row>
    <row r="73" spans="1:50" x14ac:dyDescent="0.25">
      <c r="A73" s="97">
        <v>62</v>
      </c>
      <c r="B73" s="98">
        <v>147.46</v>
      </c>
      <c r="C73" s="98">
        <v>75.69</v>
      </c>
      <c r="D73" s="98">
        <v>51.78</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row>
    <row r="74" spans="1:50" x14ac:dyDescent="0.25">
      <c r="A74" s="97">
        <v>63</v>
      </c>
      <c r="B74" s="98">
        <v>150.33000000000001</v>
      </c>
      <c r="C74" s="98">
        <v>77.19</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row>
    <row r="75" spans="1:50" x14ac:dyDescent="0.25">
      <c r="A75" s="97">
        <v>64</v>
      </c>
      <c r="B75" s="98">
        <v>153.30000000000001</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row>
  </sheetData>
  <sheetProtection algorithmName="SHA-512" hashValue="HS44pxAUgBzE6Z5RxWN+kzXtv91QCe8cXxSa00zfdMZUTnMLpQOHz9fhobRjwXNoTXgUde2F352OXc2BMky1Aw==" saltValue="vSEHB6ARwM6Y6hAm8J4nFg==" spinCount="100000" sheet="1" objects="1" scenarios="1"/>
  <conditionalFormatting sqref="A6:A21">
    <cfRule type="expression" dxfId="269" priority="19" stopIfTrue="1">
      <formula>MOD(ROW(),2)=0</formula>
    </cfRule>
    <cfRule type="expression" dxfId="268" priority="20" stopIfTrue="1">
      <formula>MOD(ROW(),2)&lt;&gt;0</formula>
    </cfRule>
  </conditionalFormatting>
  <conditionalFormatting sqref="B6:AX16 C17:AX21">
    <cfRule type="expression" dxfId="267" priority="21" stopIfTrue="1">
      <formula>MOD(ROW(),2)=0</formula>
    </cfRule>
    <cfRule type="expression" dxfId="266" priority="22" stopIfTrue="1">
      <formula>MOD(ROW(),2)&lt;&gt;0</formula>
    </cfRule>
  </conditionalFormatting>
  <conditionalFormatting sqref="B17">
    <cfRule type="expression" dxfId="265" priority="13" stopIfTrue="1">
      <formula>MOD(ROW(),2)=0</formula>
    </cfRule>
    <cfRule type="expression" dxfId="264" priority="14" stopIfTrue="1">
      <formula>MOD(ROW(),2)&lt;&gt;0</formula>
    </cfRule>
  </conditionalFormatting>
  <conditionalFormatting sqref="A26:A75">
    <cfRule type="expression" dxfId="263" priority="7" stopIfTrue="1">
      <formula>MOD(ROW(),2)=0</formula>
    </cfRule>
    <cfRule type="expression" dxfId="262" priority="8" stopIfTrue="1">
      <formula>MOD(ROW(),2)&lt;&gt;0</formula>
    </cfRule>
  </conditionalFormatting>
  <conditionalFormatting sqref="B26:AX75">
    <cfRule type="expression" dxfId="261" priority="9" stopIfTrue="1">
      <formula>MOD(ROW(),2)=0</formula>
    </cfRule>
    <cfRule type="expression" dxfId="260" priority="10" stopIfTrue="1">
      <formula>MOD(ROW(),2)&lt;&gt;0</formula>
    </cfRule>
  </conditionalFormatting>
  <conditionalFormatting sqref="B18 B20:B21">
    <cfRule type="expression" dxfId="259" priority="5" stopIfTrue="1">
      <formula>MOD(ROW(),2)=0</formula>
    </cfRule>
    <cfRule type="expression" dxfId="258" priority="6" stopIfTrue="1">
      <formula>MOD(ROW(),2)&lt;&gt;0</formula>
    </cfRule>
  </conditionalFormatting>
  <conditionalFormatting sqref="B19">
    <cfRule type="expression" dxfId="257" priority="1" stopIfTrue="1">
      <formula>MOD(ROW(),2)=0</formula>
    </cfRule>
    <cfRule type="expression" dxfId="256" priority="2" stopIfTrue="1">
      <formula>MOD(ROW(),2)&lt;&gt;0</formula>
    </cfRule>
  </conditionalFormatting>
  <hyperlinks>
    <hyperlink ref="B24" location="Assumptions!A1" display="Assumptions" xr:uid="{4F488C6E-F734-4526-A4FF-FEB2659CA18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3"/>
  <dimension ref="A1:AX75"/>
  <sheetViews>
    <sheetView showGridLines="0" zoomScale="85" zoomScaleNormal="85" workbookViewId="0">
      <selection activeCell="B17" sqref="B17"/>
    </sheetView>
  </sheetViews>
  <sheetFormatPr defaultColWidth="10" defaultRowHeight="12.5" x14ac:dyDescent="0.25"/>
  <cols>
    <col min="1" max="1" width="31.54296875" style="27" customWidth="1"/>
    <col min="2" max="50" width="13.81640625" style="27" customWidth="1"/>
    <col min="51" max="16384" width="10" style="27"/>
  </cols>
  <sheetData>
    <row r="1" spans="1:50" ht="20" x14ac:dyDescent="0.4">
      <c r="A1" s="39" t="s">
        <v>4</v>
      </c>
      <c r="B1" s="40"/>
      <c r="C1" s="40"/>
      <c r="D1" s="40"/>
      <c r="E1" s="40"/>
      <c r="F1" s="40"/>
      <c r="G1" s="40"/>
      <c r="H1" s="40"/>
      <c r="I1" s="40"/>
    </row>
    <row r="2" spans="1:50"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0" ht="15.5" x14ac:dyDescent="0.35">
      <c r="A3" s="43" t="str">
        <f>TABLE_FACTOR_TYPE&amp;" - x-"&amp;TABLE_SERIES_NUMBER</f>
        <v>Added pension - x-714</v>
      </c>
      <c r="B3" s="42"/>
      <c r="C3" s="42"/>
      <c r="D3" s="42"/>
      <c r="E3" s="42"/>
      <c r="F3" s="42"/>
      <c r="G3" s="42"/>
      <c r="H3" s="42"/>
      <c r="I3" s="42"/>
    </row>
    <row r="4" spans="1:50" x14ac:dyDescent="0.25">
      <c r="A4" s="44"/>
    </row>
    <row r="6" spans="1:50"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row>
    <row r="7" spans="1:50"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row>
    <row r="8" spans="1:50"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row>
    <row r="9" spans="1:50"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row>
    <row r="10" spans="1:50" x14ac:dyDescent="0.25">
      <c r="A10" s="73" t="s">
        <v>2</v>
      </c>
      <c r="B10" s="75" t="s">
        <v>438</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row>
    <row r="11" spans="1:50"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row>
    <row r="12" spans="1:50"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row>
    <row r="13" spans="1:50"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row>
    <row r="14" spans="1:50" x14ac:dyDescent="0.25">
      <c r="A14" s="73" t="s">
        <v>17</v>
      </c>
      <c r="B14" s="75">
        <v>714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row>
    <row r="15" spans="1:50" x14ac:dyDescent="0.25">
      <c r="A15" s="73" t="s">
        <v>53</v>
      </c>
      <c r="B15" s="75" t="s">
        <v>453</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row>
    <row r="16" spans="1:50" x14ac:dyDescent="0.25">
      <c r="A16" s="73" t="s">
        <v>54</v>
      </c>
      <c r="B16" s="75" t="s">
        <v>439</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row>
    <row r="17" spans="1:50"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row>
    <row r="18" spans="1:50"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row>
    <row r="19" spans="1:50"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row>
    <row r="20" spans="1:50"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row>
    <row r="21" spans="1:50"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row>
    <row r="22" spans="1:50" x14ac:dyDescent="0.25">
      <c r="A22" s="88"/>
    </row>
    <row r="23" spans="1:50" x14ac:dyDescent="0.25">
      <c r="B23" s="88" t="str">
        <f>HYPERLINK("#'Factor List'!A1","Back to Factor List")</f>
        <v>Back to Factor List</v>
      </c>
    </row>
    <row r="24" spans="1:50" x14ac:dyDescent="0.25">
      <c r="B24" s="88" t="s">
        <v>797</v>
      </c>
    </row>
    <row r="26" spans="1:50" ht="48.6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row>
    <row r="27" spans="1:50" x14ac:dyDescent="0.25">
      <c r="A27" s="97">
        <v>16</v>
      </c>
      <c r="B27" s="98">
        <v>80.790000000000006</v>
      </c>
      <c r="C27" s="98">
        <v>41.14</v>
      </c>
      <c r="D27" s="98">
        <v>27.92</v>
      </c>
      <c r="E27" s="98">
        <v>21.32</v>
      </c>
      <c r="F27" s="98">
        <v>17.37</v>
      </c>
      <c r="G27" s="98">
        <v>14.73</v>
      </c>
      <c r="H27" s="98">
        <v>12.85</v>
      </c>
      <c r="I27" s="98">
        <v>11.44</v>
      </c>
      <c r="J27" s="98">
        <v>10.35</v>
      </c>
      <c r="K27" s="98">
        <v>9.48</v>
      </c>
      <c r="L27" s="98">
        <v>8.77</v>
      </c>
      <c r="M27" s="98">
        <v>8.17</v>
      </c>
      <c r="N27" s="98">
        <v>7.68</v>
      </c>
      <c r="O27" s="98">
        <v>7.25</v>
      </c>
      <c r="P27" s="98">
        <v>6.88</v>
      </c>
      <c r="Q27" s="98">
        <v>6.56</v>
      </c>
      <c r="R27" s="98">
        <v>6.28</v>
      </c>
      <c r="S27" s="98">
        <v>6.02</v>
      </c>
      <c r="T27" s="98">
        <v>5.8</v>
      </c>
      <c r="U27" s="98">
        <v>5.6</v>
      </c>
      <c r="V27" s="98">
        <v>5.42</v>
      </c>
      <c r="W27" s="98">
        <v>5.26</v>
      </c>
      <c r="X27" s="98">
        <v>5.1100000000000003</v>
      </c>
      <c r="Y27" s="98">
        <v>4.9800000000000004</v>
      </c>
      <c r="Z27" s="98">
        <v>4.8499999999999996</v>
      </c>
      <c r="AA27" s="98">
        <v>4.74</v>
      </c>
      <c r="AB27" s="98">
        <v>4.6399999999999997</v>
      </c>
      <c r="AC27" s="98">
        <v>4.54</v>
      </c>
      <c r="AD27" s="98">
        <v>4.45</v>
      </c>
      <c r="AE27" s="98">
        <v>4.37</v>
      </c>
      <c r="AF27" s="98">
        <v>4.29</v>
      </c>
      <c r="AG27" s="98">
        <v>4.22</v>
      </c>
      <c r="AH27" s="98">
        <v>4.16</v>
      </c>
      <c r="AI27" s="98">
        <v>4.09</v>
      </c>
      <c r="AJ27" s="98">
        <v>4.04</v>
      </c>
      <c r="AK27" s="98">
        <v>3.98</v>
      </c>
      <c r="AL27" s="98">
        <v>3.93</v>
      </c>
      <c r="AM27" s="98">
        <v>3.88</v>
      </c>
      <c r="AN27" s="98">
        <v>3.84</v>
      </c>
      <c r="AO27" s="98">
        <v>3.8</v>
      </c>
      <c r="AP27" s="98">
        <v>3.76</v>
      </c>
      <c r="AQ27" s="98">
        <v>3.72</v>
      </c>
      <c r="AR27" s="98">
        <v>3.69</v>
      </c>
      <c r="AS27" s="98">
        <v>3.66</v>
      </c>
      <c r="AT27" s="98">
        <v>3.62</v>
      </c>
      <c r="AU27" s="98">
        <v>3.6</v>
      </c>
      <c r="AV27" s="98">
        <v>3.57</v>
      </c>
      <c r="AW27" s="98">
        <v>3.54</v>
      </c>
      <c r="AX27" s="98">
        <v>3.5</v>
      </c>
    </row>
    <row r="28" spans="1:50" x14ac:dyDescent="0.25">
      <c r="A28" s="97">
        <v>17</v>
      </c>
      <c r="B28" s="98">
        <v>81.99</v>
      </c>
      <c r="C28" s="98">
        <v>41.75</v>
      </c>
      <c r="D28" s="98">
        <v>28.34</v>
      </c>
      <c r="E28" s="98">
        <v>21.64</v>
      </c>
      <c r="F28" s="98">
        <v>17.63</v>
      </c>
      <c r="G28" s="98">
        <v>14.95</v>
      </c>
      <c r="H28" s="98">
        <v>13.04</v>
      </c>
      <c r="I28" s="98">
        <v>11.62</v>
      </c>
      <c r="J28" s="98">
        <v>10.51</v>
      </c>
      <c r="K28" s="98">
        <v>9.6199999999999992</v>
      </c>
      <c r="L28" s="98">
        <v>8.9</v>
      </c>
      <c r="M28" s="98">
        <v>8.3000000000000007</v>
      </c>
      <c r="N28" s="98">
        <v>7.79</v>
      </c>
      <c r="O28" s="98">
        <v>7.36</v>
      </c>
      <c r="P28" s="98">
        <v>6.98</v>
      </c>
      <c r="Q28" s="98">
        <v>6.66</v>
      </c>
      <c r="R28" s="98">
        <v>6.37</v>
      </c>
      <c r="S28" s="98">
        <v>6.12</v>
      </c>
      <c r="T28" s="98">
        <v>5.89</v>
      </c>
      <c r="U28" s="98">
        <v>5.69</v>
      </c>
      <c r="V28" s="98">
        <v>5.5</v>
      </c>
      <c r="W28" s="98">
        <v>5.34</v>
      </c>
      <c r="X28" s="98">
        <v>5.19</v>
      </c>
      <c r="Y28" s="98">
        <v>5.05</v>
      </c>
      <c r="Z28" s="98">
        <v>4.93</v>
      </c>
      <c r="AA28" s="98">
        <v>4.8099999999999996</v>
      </c>
      <c r="AB28" s="98">
        <v>4.71</v>
      </c>
      <c r="AC28" s="98">
        <v>4.6100000000000003</v>
      </c>
      <c r="AD28" s="98">
        <v>4.5199999999999996</v>
      </c>
      <c r="AE28" s="98">
        <v>4.4400000000000004</v>
      </c>
      <c r="AF28" s="98">
        <v>4.3600000000000003</v>
      </c>
      <c r="AG28" s="98">
        <v>4.29</v>
      </c>
      <c r="AH28" s="98">
        <v>4.22</v>
      </c>
      <c r="AI28" s="98">
        <v>4.16</v>
      </c>
      <c r="AJ28" s="98">
        <v>4.0999999999999996</v>
      </c>
      <c r="AK28" s="98">
        <v>4.04</v>
      </c>
      <c r="AL28" s="98">
        <v>3.99</v>
      </c>
      <c r="AM28" s="98">
        <v>3.94</v>
      </c>
      <c r="AN28" s="98">
        <v>3.9</v>
      </c>
      <c r="AO28" s="98">
        <v>3.86</v>
      </c>
      <c r="AP28" s="98">
        <v>3.82</v>
      </c>
      <c r="AQ28" s="98">
        <v>3.78</v>
      </c>
      <c r="AR28" s="98">
        <v>3.75</v>
      </c>
      <c r="AS28" s="98">
        <v>3.71</v>
      </c>
      <c r="AT28" s="98">
        <v>3.68</v>
      </c>
      <c r="AU28" s="98">
        <v>3.65</v>
      </c>
      <c r="AV28" s="98">
        <v>3.63</v>
      </c>
      <c r="AW28" s="98">
        <v>3.61</v>
      </c>
      <c r="AX28" s="98"/>
    </row>
    <row r="29" spans="1:50" x14ac:dyDescent="0.25">
      <c r="A29" s="97">
        <v>18</v>
      </c>
      <c r="B29" s="98">
        <v>83.22</v>
      </c>
      <c r="C29" s="98">
        <v>42.37</v>
      </c>
      <c r="D29" s="98">
        <v>28.76</v>
      </c>
      <c r="E29" s="98">
        <v>21.96</v>
      </c>
      <c r="F29" s="98">
        <v>17.89</v>
      </c>
      <c r="G29" s="98">
        <v>15.17</v>
      </c>
      <c r="H29" s="98">
        <v>13.24</v>
      </c>
      <c r="I29" s="98">
        <v>11.79</v>
      </c>
      <c r="J29" s="98">
        <v>10.66</v>
      </c>
      <c r="K29" s="98">
        <v>9.76</v>
      </c>
      <c r="L29" s="98">
        <v>9.0299999999999994</v>
      </c>
      <c r="M29" s="98">
        <v>8.42</v>
      </c>
      <c r="N29" s="98">
        <v>7.91</v>
      </c>
      <c r="O29" s="98">
        <v>7.47</v>
      </c>
      <c r="P29" s="98">
        <v>7.09</v>
      </c>
      <c r="Q29" s="98">
        <v>6.76</v>
      </c>
      <c r="R29" s="98">
        <v>6.46</v>
      </c>
      <c r="S29" s="98">
        <v>6.21</v>
      </c>
      <c r="T29" s="98">
        <v>5.98</v>
      </c>
      <c r="U29" s="98">
        <v>5.77</v>
      </c>
      <c r="V29" s="98">
        <v>5.59</v>
      </c>
      <c r="W29" s="98">
        <v>5.42</v>
      </c>
      <c r="X29" s="98">
        <v>5.27</v>
      </c>
      <c r="Y29" s="98">
        <v>5.13</v>
      </c>
      <c r="Z29" s="98">
        <v>5</v>
      </c>
      <c r="AA29" s="98">
        <v>4.88</v>
      </c>
      <c r="AB29" s="98">
        <v>4.78</v>
      </c>
      <c r="AC29" s="98">
        <v>4.68</v>
      </c>
      <c r="AD29" s="98">
        <v>4.59</v>
      </c>
      <c r="AE29" s="98">
        <v>4.5</v>
      </c>
      <c r="AF29" s="98">
        <v>4.42</v>
      </c>
      <c r="AG29" s="98">
        <v>4.3499999999999996</v>
      </c>
      <c r="AH29" s="98">
        <v>4.28</v>
      </c>
      <c r="AI29" s="98">
        <v>4.22</v>
      </c>
      <c r="AJ29" s="98">
        <v>4.16</v>
      </c>
      <c r="AK29" s="98">
        <v>4.0999999999999996</v>
      </c>
      <c r="AL29" s="98">
        <v>4.05</v>
      </c>
      <c r="AM29" s="98">
        <v>4</v>
      </c>
      <c r="AN29" s="98">
        <v>3.96</v>
      </c>
      <c r="AO29" s="98">
        <v>3.92</v>
      </c>
      <c r="AP29" s="98">
        <v>3.88</v>
      </c>
      <c r="AQ29" s="98">
        <v>3.84</v>
      </c>
      <c r="AR29" s="98">
        <v>3.8</v>
      </c>
      <c r="AS29" s="98">
        <v>3.77</v>
      </c>
      <c r="AT29" s="98">
        <v>3.74</v>
      </c>
      <c r="AU29" s="98">
        <v>3.71</v>
      </c>
      <c r="AV29" s="98">
        <v>3.69</v>
      </c>
      <c r="AW29" s="98"/>
      <c r="AX29" s="98"/>
    </row>
    <row r="30" spans="1:50" x14ac:dyDescent="0.25">
      <c r="A30" s="97">
        <v>19</v>
      </c>
      <c r="B30" s="98">
        <v>84.45</v>
      </c>
      <c r="C30" s="98">
        <v>43</v>
      </c>
      <c r="D30" s="98">
        <v>29.19</v>
      </c>
      <c r="E30" s="98">
        <v>22.29</v>
      </c>
      <c r="F30" s="98">
        <v>18.149999999999999</v>
      </c>
      <c r="G30" s="98">
        <v>15.4</v>
      </c>
      <c r="H30" s="98">
        <v>13.44</v>
      </c>
      <c r="I30" s="98">
        <v>11.96</v>
      </c>
      <c r="J30" s="98">
        <v>10.82</v>
      </c>
      <c r="K30" s="98">
        <v>9.91</v>
      </c>
      <c r="L30" s="98">
        <v>9.17</v>
      </c>
      <c r="M30" s="98">
        <v>8.5500000000000007</v>
      </c>
      <c r="N30" s="98">
        <v>8.02</v>
      </c>
      <c r="O30" s="98">
        <v>7.58</v>
      </c>
      <c r="P30" s="98">
        <v>7.19</v>
      </c>
      <c r="Q30" s="98">
        <v>6.86</v>
      </c>
      <c r="R30" s="98">
        <v>6.56</v>
      </c>
      <c r="S30" s="98">
        <v>6.3</v>
      </c>
      <c r="T30" s="98">
        <v>6.07</v>
      </c>
      <c r="U30" s="98">
        <v>5.86</v>
      </c>
      <c r="V30" s="98">
        <v>5.67</v>
      </c>
      <c r="W30" s="98">
        <v>5.5</v>
      </c>
      <c r="X30" s="98">
        <v>5.35</v>
      </c>
      <c r="Y30" s="98">
        <v>5.2</v>
      </c>
      <c r="Z30" s="98">
        <v>5.08</v>
      </c>
      <c r="AA30" s="98">
        <v>4.96</v>
      </c>
      <c r="AB30" s="98">
        <v>4.8499999999999996</v>
      </c>
      <c r="AC30" s="98">
        <v>4.75</v>
      </c>
      <c r="AD30" s="98">
        <v>4.66</v>
      </c>
      <c r="AE30" s="98">
        <v>4.57</v>
      </c>
      <c r="AF30" s="98">
        <v>4.49</v>
      </c>
      <c r="AG30" s="98">
        <v>4.42</v>
      </c>
      <c r="AH30" s="98">
        <v>4.3499999999999996</v>
      </c>
      <c r="AI30" s="98">
        <v>4.28</v>
      </c>
      <c r="AJ30" s="98">
        <v>4.22</v>
      </c>
      <c r="AK30" s="98">
        <v>4.17</v>
      </c>
      <c r="AL30" s="98">
        <v>4.12</v>
      </c>
      <c r="AM30" s="98">
        <v>4.07</v>
      </c>
      <c r="AN30" s="98">
        <v>4.0199999999999996</v>
      </c>
      <c r="AO30" s="98">
        <v>3.98</v>
      </c>
      <c r="AP30" s="98">
        <v>3.94</v>
      </c>
      <c r="AQ30" s="98">
        <v>3.9</v>
      </c>
      <c r="AR30" s="98">
        <v>3.86</v>
      </c>
      <c r="AS30" s="98">
        <v>3.83</v>
      </c>
      <c r="AT30" s="98">
        <v>3.8</v>
      </c>
      <c r="AU30" s="98">
        <v>3.78</v>
      </c>
      <c r="AV30" s="98"/>
      <c r="AW30" s="98"/>
      <c r="AX30" s="98"/>
    </row>
    <row r="31" spans="1:50" x14ac:dyDescent="0.25">
      <c r="A31" s="97">
        <v>20</v>
      </c>
      <c r="B31" s="98">
        <v>85.71</v>
      </c>
      <c r="C31" s="98">
        <v>43.64</v>
      </c>
      <c r="D31" s="98">
        <v>29.63</v>
      </c>
      <c r="E31" s="98">
        <v>22.62</v>
      </c>
      <c r="F31" s="98">
        <v>18.43</v>
      </c>
      <c r="G31" s="98">
        <v>15.63</v>
      </c>
      <c r="H31" s="98">
        <v>13.64</v>
      </c>
      <c r="I31" s="98">
        <v>12.14</v>
      </c>
      <c r="J31" s="98">
        <v>10.98</v>
      </c>
      <c r="K31" s="98">
        <v>10.06</v>
      </c>
      <c r="L31" s="98">
        <v>9.3000000000000007</v>
      </c>
      <c r="M31" s="98">
        <v>8.67</v>
      </c>
      <c r="N31" s="98">
        <v>8.14</v>
      </c>
      <c r="O31" s="98">
        <v>7.69</v>
      </c>
      <c r="P31" s="98">
        <v>7.3</v>
      </c>
      <c r="Q31" s="98">
        <v>6.96</v>
      </c>
      <c r="R31" s="98">
        <v>6.66</v>
      </c>
      <c r="S31" s="98">
        <v>6.39</v>
      </c>
      <c r="T31" s="98">
        <v>6.16</v>
      </c>
      <c r="U31" s="98">
        <v>5.95</v>
      </c>
      <c r="V31" s="98">
        <v>5.76</v>
      </c>
      <c r="W31" s="98">
        <v>5.58</v>
      </c>
      <c r="X31" s="98">
        <v>5.43</v>
      </c>
      <c r="Y31" s="98">
        <v>5.28</v>
      </c>
      <c r="Z31" s="98">
        <v>5.15</v>
      </c>
      <c r="AA31" s="98">
        <v>5.03</v>
      </c>
      <c r="AB31" s="98">
        <v>4.92</v>
      </c>
      <c r="AC31" s="98">
        <v>4.82</v>
      </c>
      <c r="AD31" s="98">
        <v>4.7300000000000004</v>
      </c>
      <c r="AE31" s="98">
        <v>4.6399999999999997</v>
      </c>
      <c r="AF31" s="98">
        <v>4.5599999999999996</v>
      </c>
      <c r="AG31" s="98">
        <v>4.4800000000000004</v>
      </c>
      <c r="AH31" s="98">
        <v>4.41</v>
      </c>
      <c r="AI31" s="98">
        <v>4.3499999999999996</v>
      </c>
      <c r="AJ31" s="98">
        <v>4.29</v>
      </c>
      <c r="AK31" s="98">
        <v>4.2300000000000004</v>
      </c>
      <c r="AL31" s="98">
        <v>4.18</v>
      </c>
      <c r="AM31" s="98">
        <v>4.13</v>
      </c>
      <c r="AN31" s="98">
        <v>4.08</v>
      </c>
      <c r="AO31" s="98">
        <v>4.04</v>
      </c>
      <c r="AP31" s="98">
        <v>4</v>
      </c>
      <c r="AQ31" s="98">
        <v>3.96</v>
      </c>
      <c r="AR31" s="98">
        <v>3.93</v>
      </c>
      <c r="AS31" s="98">
        <v>3.89</v>
      </c>
      <c r="AT31" s="98">
        <v>3.87</v>
      </c>
      <c r="AU31" s="98"/>
      <c r="AV31" s="98"/>
      <c r="AW31" s="98"/>
      <c r="AX31" s="98"/>
    </row>
    <row r="32" spans="1:50" x14ac:dyDescent="0.25">
      <c r="A32" s="97">
        <v>21</v>
      </c>
      <c r="B32" s="98">
        <v>86.99</v>
      </c>
      <c r="C32" s="98">
        <v>44.29</v>
      </c>
      <c r="D32" s="98">
        <v>30.07</v>
      </c>
      <c r="E32" s="98">
        <v>22.96</v>
      </c>
      <c r="F32" s="98">
        <v>18.7</v>
      </c>
      <c r="G32" s="98">
        <v>15.86</v>
      </c>
      <c r="H32" s="98">
        <v>13.84</v>
      </c>
      <c r="I32" s="98">
        <v>12.32</v>
      </c>
      <c r="J32" s="98">
        <v>11.15</v>
      </c>
      <c r="K32" s="98">
        <v>10.210000000000001</v>
      </c>
      <c r="L32" s="98">
        <v>9.44</v>
      </c>
      <c r="M32" s="98">
        <v>8.8000000000000007</v>
      </c>
      <c r="N32" s="98">
        <v>8.27</v>
      </c>
      <c r="O32" s="98">
        <v>7.81</v>
      </c>
      <c r="P32" s="98">
        <v>7.41</v>
      </c>
      <c r="Q32" s="98">
        <v>7.06</v>
      </c>
      <c r="R32" s="98">
        <v>6.76</v>
      </c>
      <c r="S32" s="98">
        <v>6.49</v>
      </c>
      <c r="T32" s="98">
        <v>6.25</v>
      </c>
      <c r="U32" s="98">
        <v>6.04</v>
      </c>
      <c r="V32" s="98">
        <v>5.84</v>
      </c>
      <c r="W32" s="98">
        <v>5.67</v>
      </c>
      <c r="X32" s="98">
        <v>5.51</v>
      </c>
      <c r="Y32" s="98">
        <v>5.36</v>
      </c>
      <c r="Z32" s="98">
        <v>5.23</v>
      </c>
      <c r="AA32" s="98">
        <v>5.1100000000000003</v>
      </c>
      <c r="AB32" s="98">
        <v>5</v>
      </c>
      <c r="AC32" s="98">
        <v>4.8899999999999997</v>
      </c>
      <c r="AD32" s="98">
        <v>4.8</v>
      </c>
      <c r="AE32" s="98">
        <v>4.71</v>
      </c>
      <c r="AF32" s="98">
        <v>4.63</v>
      </c>
      <c r="AG32" s="98">
        <v>4.55</v>
      </c>
      <c r="AH32" s="98">
        <v>4.4800000000000004</v>
      </c>
      <c r="AI32" s="98">
        <v>4.42</v>
      </c>
      <c r="AJ32" s="98">
        <v>4.3600000000000003</v>
      </c>
      <c r="AK32" s="98">
        <v>4.3</v>
      </c>
      <c r="AL32" s="98">
        <v>4.24</v>
      </c>
      <c r="AM32" s="98">
        <v>4.1900000000000004</v>
      </c>
      <c r="AN32" s="98">
        <v>4.1500000000000004</v>
      </c>
      <c r="AO32" s="98">
        <v>4.0999999999999996</v>
      </c>
      <c r="AP32" s="98">
        <v>4.0599999999999996</v>
      </c>
      <c r="AQ32" s="98">
        <v>4.03</v>
      </c>
      <c r="AR32" s="98">
        <v>3.99</v>
      </c>
      <c r="AS32" s="98">
        <v>3.96</v>
      </c>
      <c r="AT32" s="98"/>
      <c r="AU32" s="98"/>
      <c r="AV32" s="98"/>
      <c r="AW32" s="98"/>
      <c r="AX32" s="98"/>
    </row>
    <row r="33" spans="1:50" x14ac:dyDescent="0.25">
      <c r="A33" s="97">
        <v>22</v>
      </c>
      <c r="B33" s="98">
        <v>88.28</v>
      </c>
      <c r="C33" s="98">
        <v>44.95</v>
      </c>
      <c r="D33" s="98">
        <v>30.51</v>
      </c>
      <c r="E33" s="98">
        <v>23.3</v>
      </c>
      <c r="F33" s="98">
        <v>18.98</v>
      </c>
      <c r="G33" s="98">
        <v>16.100000000000001</v>
      </c>
      <c r="H33" s="98">
        <v>14.04</v>
      </c>
      <c r="I33" s="98">
        <v>12.51</v>
      </c>
      <c r="J33" s="98">
        <v>11.31</v>
      </c>
      <c r="K33" s="98">
        <v>10.36</v>
      </c>
      <c r="L33" s="98">
        <v>9.58</v>
      </c>
      <c r="M33" s="98">
        <v>8.93</v>
      </c>
      <c r="N33" s="98">
        <v>8.39</v>
      </c>
      <c r="O33" s="98">
        <v>7.92</v>
      </c>
      <c r="P33" s="98">
        <v>7.52</v>
      </c>
      <c r="Q33" s="98">
        <v>7.17</v>
      </c>
      <c r="R33" s="98">
        <v>6.86</v>
      </c>
      <c r="S33" s="98">
        <v>6.59</v>
      </c>
      <c r="T33" s="98">
        <v>6.34</v>
      </c>
      <c r="U33" s="98">
        <v>6.13</v>
      </c>
      <c r="V33" s="98">
        <v>5.93</v>
      </c>
      <c r="W33" s="98">
        <v>5.75</v>
      </c>
      <c r="X33" s="98">
        <v>5.59</v>
      </c>
      <c r="Y33" s="98">
        <v>5.44</v>
      </c>
      <c r="Z33" s="98">
        <v>5.31</v>
      </c>
      <c r="AA33" s="98">
        <v>5.19</v>
      </c>
      <c r="AB33" s="98">
        <v>5.07</v>
      </c>
      <c r="AC33" s="98">
        <v>4.97</v>
      </c>
      <c r="AD33" s="98">
        <v>4.87</v>
      </c>
      <c r="AE33" s="98">
        <v>4.78</v>
      </c>
      <c r="AF33" s="98">
        <v>4.7</v>
      </c>
      <c r="AG33" s="98">
        <v>4.62</v>
      </c>
      <c r="AH33" s="98">
        <v>4.55</v>
      </c>
      <c r="AI33" s="98">
        <v>4.49</v>
      </c>
      <c r="AJ33" s="98">
        <v>4.42</v>
      </c>
      <c r="AK33" s="98">
        <v>4.37</v>
      </c>
      <c r="AL33" s="98">
        <v>4.3099999999999996</v>
      </c>
      <c r="AM33" s="98">
        <v>4.26</v>
      </c>
      <c r="AN33" s="98">
        <v>4.21</v>
      </c>
      <c r="AO33" s="98">
        <v>4.17</v>
      </c>
      <c r="AP33" s="98">
        <v>4.13</v>
      </c>
      <c r="AQ33" s="98">
        <v>4.09</v>
      </c>
      <c r="AR33" s="98">
        <v>4.0599999999999996</v>
      </c>
      <c r="AS33" s="98"/>
      <c r="AT33" s="98"/>
      <c r="AU33" s="98"/>
      <c r="AV33" s="98"/>
      <c r="AW33" s="98"/>
      <c r="AX33" s="98"/>
    </row>
    <row r="34" spans="1:50" x14ac:dyDescent="0.25">
      <c r="A34" s="97">
        <v>23</v>
      </c>
      <c r="B34" s="98">
        <v>89.59</v>
      </c>
      <c r="C34" s="98">
        <v>45.62</v>
      </c>
      <c r="D34" s="98">
        <v>30.97</v>
      </c>
      <c r="E34" s="98">
        <v>23.65</v>
      </c>
      <c r="F34" s="98">
        <v>19.260000000000002</v>
      </c>
      <c r="G34" s="98">
        <v>16.34</v>
      </c>
      <c r="H34" s="98">
        <v>14.25</v>
      </c>
      <c r="I34" s="98">
        <v>12.69</v>
      </c>
      <c r="J34" s="98">
        <v>11.48</v>
      </c>
      <c r="K34" s="98">
        <v>10.51</v>
      </c>
      <c r="L34" s="98">
        <v>9.7200000000000006</v>
      </c>
      <c r="M34" s="98">
        <v>9.07</v>
      </c>
      <c r="N34" s="98">
        <v>8.51</v>
      </c>
      <c r="O34" s="98">
        <v>8.0399999999999991</v>
      </c>
      <c r="P34" s="98">
        <v>7.63</v>
      </c>
      <c r="Q34" s="98">
        <v>7.28</v>
      </c>
      <c r="R34" s="98">
        <v>6.96</v>
      </c>
      <c r="S34" s="98">
        <v>6.69</v>
      </c>
      <c r="T34" s="98">
        <v>6.44</v>
      </c>
      <c r="U34" s="98">
        <v>6.22</v>
      </c>
      <c r="V34" s="98">
        <v>6.02</v>
      </c>
      <c r="W34" s="98">
        <v>5.84</v>
      </c>
      <c r="X34" s="98">
        <v>5.68</v>
      </c>
      <c r="Y34" s="98">
        <v>5.53</v>
      </c>
      <c r="Z34" s="98">
        <v>5.39</v>
      </c>
      <c r="AA34" s="98">
        <v>5.26</v>
      </c>
      <c r="AB34" s="98">
        <v>5.15</v>
      </c>
      <c r="AC34" s="98">
        <v>5.04</v>
      </c>
      <c r="AD34" s="98">
        <v>4.95</v>
      </c>
      <c r="AE34" s="98">
        <v>4.8600000000000003</v>
      </c>
      <c r="AF34" s="98">
        <v>4.7699999999999996</v>
      </c>
      <c r="AG34" s="98">
        <v>4.6900000000000004</v>
      </c>
      <c r="AH34" s="98">
        <v>4.62</v>
      </c>
      <c r="AI34" s="98">
        <v>4.55</v>
      </c>
      <c r="AJ34" s="98">
        <v>4.49</v>
      </c>
      <c r="AK34" s="98">
        <v>4.43</v>
      </c>
      <c r="AL34" s="98">
        <v>4.38</v>
      </c>
      <c r="AM34" s="98">
        <v>4.33</v>
      </c>
      <c r="AN34" s="98">
        <v>4.28</v>
      </c>
      <c r="AO34" s="98">
        <v>4.24</v>
      </c>
      <c r="AP34" s="98">
        <v>4.2</v>
      </c>
      <c r="AQ34" s="98">
        <v>4.16</v>
      </c>
      <c r="AR34" s="98"/>
      <c r="AS34" s="98"/>
      <c r="AT34" s="98"/>
      <c r="AU34" s="98"/>
      <c r="AV34" s="98"/>
      <c r="AW34" s="98"/>
      <c r="AX34" s="98"/>
    </row>
    <row r="35" spans="1:50" x14ac:dyDescent="0.25">
      <c r="A35" s="97">
        <v>24</v>
      </c>
      <c r="B35" s="98">
        <v>90.92</v>
      </c>
      <c r="C35" s="98">
        <v>46.29</v>
      </c>
      <c r="D35" s="98">
        <v>31.43</v>
      </c>
      <c r="E35" s="98">
        <v>24</v>
      </c>
      <c r="F35" s="98">
        <v>19.55</v>
      </c>
      <c r="G35" s="98">
        <v>16.579999999999998</v>
      </c>
      <c r="H35" s="98">
        <v>14.47</v>
      </c>
      <c r="I35" s="98">
        <v>12.88</v>
      </c>
      <c r="J35" s="98">
        <v>11.65</v>
      </c>
      <c r="K35" s="98">
        <v>10.67</v>
      </c>
      <c r="L35" s="98">
        <v>9.8699999999999992</v>
      </c>
      <c r="M35" s="98">
        <v>9.1999999999999993</v>
      </c>
      <c r="N35" s="98">
        <v>8.64</v>
      </c>
      <c r="O35" s="98">
        <v>8.16</v>
      </c>
      <c r="P35" s="98">
        <v>7.75</v>
      </c>
      <c r="Q35" s="98">
        <v>7.39</v>
      </c>
      <c r="R35" s="98">
        <v>7.07</v>
      </c>
      <c r="S35" s="98">
        <v>6.79</v>
      </c>
      <c r="T35" s="98">
        <v>6.54</v>
      </c>
      <c r="U35" s="98">
        <v>6.31</v>
      </c>
      <c r="V35" s="98">
        <v>6.11</v>
      </c>
      <c r="W35" s="98">
        <v>5.93</v>
      </c>
      <c r="X35" s="98">
        <v>5.76</v>
      </c>
      <c r="Y35" s="98">
        <v>5.61</v>
      </c>
      <c r="Z35" s="98">
        <v>5.47</v>
      </c>
      <c r="AA35" s="98">
        <v>5.35</v>
      </c>
      <c r="AB35" s="98">
        <v>5.23</v>
      </c>
      <c r="AC35" s="98">
        <v>5.12</v>
      </c>
      <c r="AD35" s="98">
        <v>5.0199999999999996</v>
      </c>
      <c r="AE35" s="98">
        <v>4.93</v>
      </c>
      <c r="AF35" s="98">
        <v>4.8499999999999996</v>
      </c>
      <c r="AG35" s="98">
        <v>4.7699999999999996</v>
      </c>
      <c r="AH35" s="98">
        <v>4.6900000000000004</v>
      </c>
      <c r="AI35" s="98">
        <v>4.63</v>
      </c>
      <c r="AJ35" s="98">
        <v>4.5599999999999996</v>
      </c>
      <c r="AK35" s="98">
        <v>4.5</v>
      </c>
      <c r="AL35" s="98">
        <v>4.45</v>
      </c>
      <c r="AM35" s="98">
        <v>4.4000000000000004</v>
      </c>
      <c r="AN35" s="98">
        <v>4.3499999999999996</v>
      </c>
      <c r="AO35" s="98">
        <v>4.3099999999999996</v>
      </c>
      <c r="AP35" s="98">
        <v>4.2699999999999996</v>
      </c>
      <c r="AQ35" s="98"/>
      <c r="AR35" s="98"/>
      <c r="AS35" s="98"/>
      <c r="AT35" s="98"/>
      <c r="AU35" s="98"/>
      <c r="AV35" s="98"/>
      <c r="AW35" s="98"/>
      <c r="AX35" s="98"/>
    </row>
    <row r="36" spans="1:50" x14ac:dyDescent="0.25">
      <c r="A36" s="97">
        <v>25</v>
      </c>
      <c r="B36" s="98">
        <v>92.26</v>
      </c>
      <c r="C36" s="98">
        <v>46.98</v>
      </c>
      <c r="D36" s="98">
        <v>31.89</v>
      </c>
      <c r="E36" s="98">
        <v>24.35</v>
      </c>
      <c r="F36" s="98">
        <v>19.84</v>
      </c>
      <c r="G36" s="98">
        <v>16.829999999999998</v>
      </c>
      <c r="H36" s="98">
        <v>14.68</v>
      </c>
      <c r="I36" s="98">
        <v>13.07</v>
      </c>
      <c r="J36" s="98">
        <v>11.83</v>
      </c>
      <c r="K36" s="98">
        <v>10.83</v>
      </c>
      <c r="L36" s="98">
        <v>10.02</v>
      </c>
      <c r="M36" s="98">
        <v>9.34</v>
      </c>
      <c r="N36" s="98">
        <v>8.77</v>
      </c>
      <c r="O36" s="98">
        <v>8.2799999999999994</v>
      </c>
      <c r="P36" s="98">
        <v>7.86</v>
      </c>
      <c r="Q36" s="98">
        <v>7.5</v>
      </c>
      <c r="R36" s="98">
        <v>7.17</v>
      </c>
      <c r="S36" s="98">
        <v>6.89</v>
      </c>
      <c r="T36" s="98">
        <v>6.63</v>
      </c>
      <c r="U36" s="98">
        <v>6.41</v>
      </c>
      <c r="V36" s="98">
        <v>6.2</v>
      </c>
      <c r="W36" s="98">
        <v>6.02</v>
      </c>
      <c r="X36" s="98">
        <v>5.85</v>
      </c>
      <c r="Y36" s="98">
        <v>5.69</v>
      </c>
      <c r="Z36" s="98">
        <v>5.55</v>
      </c>
      <c r="AA36" s="98">
        <v>5.43</v>
      </c>
      <c r="AB36" s="98">
        <v>5.31</v>
      </c>
      <c r="AC36" s="98">
        <v>5.2</v>
      </c>
      <c r="AD36" s="98">
        <v>5.0999999999999996</v>
      </c>
      <c r="AE36" s="98">
        <v>5.01</v>
      </c>
      <c r="AF36" s="98">
        <v>4.92</v>
      </c>
      <c r="AG36" s="98">
        <v>4.84</v>
      </c>
      <c r="AH36" s="98">
        <v>4.7699999999999996</v>
      </c>
      <c r="AI36" s="98">
        <v>4.7</v>
      </c>
      <c r="AJ36" s="98">
        <v>4.6399999999999997</v>
      </c>
      <c r="AK36" s="98">
        <v>4.58</v>
      </c>
      <c r="AL36" s="98">
        <v>4.5199999999999996</v>
      </c>
      <c r="AM36" s="98">
        <v>4.47</v>
      </c>
      <c r="AN36" s="98">
        <v>4.42</v>
      </c>
      <c r="AO36" s="98">
        <v>4.38</v>
      </c>
      <c r="AP36" s="98"/>
      <c r="AQ36" s="98"/>
      <c r="AR36" s="98"/>
      <c r="AS36" s="98"/>
      <c r="AT36" s="98"/>
      <c r="AU36" s="98"/>
      <c r="AV36" s="98"/>
      <c r="AW36" s="98"/>
      <c r="AX36" s="98"/>
    </row>
    <row r="37" spans="1:50" x14ac:dyDescent="0.25">
      <c r="A37" s="97">
        <v>26</v>
      </c>
      <c r="B37" s="98">
        <v>93.63</v>
      </c>
      <c r="C37" s="98">
        <v>47.68</v>
      </c>
      <c r="D37" s="98">
        <v>32.369999999999997</v>
      </c>
      <c r="E37" s="98">
        <v>24.72</v>
      </c>
      <c r="F37" s="98">
        <v>20.13</v>
      </c>
      <c r="G37" s="98">
        <v>17.079999999999998</v>
      </c>
      <c r="H37" s="98">
        <v>14.9</v>
      </c>
      <c r="I37" s="98">
        <v>13.27</v>
      </c>
      <c r="J37" s="98">
        <v>12</v>
      </c>
      <c r="K37" s="98">
        <v>10.99</v>
      </c>
      <c r="L37" s="98">
        <v>10.17</v>
      </c>
      <c r="M37" s="98">
        <v>9.48</v>
      </c>
      <c r="N37" s="98">
        <v>8.9</v>
      </c>
      <c r="O37" s="98">
        <v>8.41</v>
      </c>
      <c r="P37" s="98">
        <v>7.98</v>
      </c>
      <c r="Q37" s="98">
        <v>7.61</v>
      </c>
      <c r="R37" s="98">
        <v>7.28</v>
      </c>
      <c r="S37" s="98">
        <v>6.99</v>
      </c>
      <c r="T37" s="98">
        <v>6.73</v>
      </c>
      <c r="U37" s="98">
        <v>6.5</v>
      </c>
      <c r="V37" s="98">
        <v>6.3</v>
      </c>
      <c r="W37" s="98">
        <v>6.11</v>
      </c>
      <c r="X37" s="98">
        <v>5.94</v>
      </c>
      <c r="Y37" s="98">
        <v>5.78</v>
      </c>
      <c r="Z37" s="98">
        <v>5.64</v>
      </c>
      <c r="AA37" s="98">
        <v>5.51</v>
      </c>
      <c r="AB37" s="98">
        <v>5.39</v>
      </c>
      <c r="AC37" s="98">
        <v>5.28</v>
      </c>
      <c r="AD37" s="98">
        <v>5.18</v>
      </c>
      <c r="AE37" s="98">
        <v>5.08</v>
      </c>
      <c r="AF37" s="98">
        <v>5</v>
      </c>
      <c r="AG37" s="98">
        <v>4.92</v>
      </c>
      <c r="AH37" s="98">
        <v>4.84</v>
      </c>
      <c r="AI37" s="98">
        <v>4.7699999999999996</v>
      </c>
      <c r="AJ37" s="98">
        <v>4.71</v>
      </c>
      <c r="AK37" s="98">
        <v>4.6500000000000004</v>
      </c>
      <c r="AL37" s="98">
        <v>4.59</v>
      </c>
      <c r="AM37" s="98">
        <v>4.54</v>
      </c>
      <c r="AN37" s="98">
        <v>4.5</v>
      </c>
      <c r="AO37" s="98"/>
      <c r="AP37" s="98"/>
      <c r="AQ37" s="98"/>
      <c r="AR37" s="98"/>
      <c r="AS37" s="98"/>
      <c r="AT37" s="98"/>
      <c r="AU37" s="98"/>
      <c r="AV37" s="98"/>
      <c r="AW37" s="98"/>
      <c r="AX37" s="98"/>
    </row>
    <row r="38" spans="1:50" x14ac:dyDescent="0.25">
      <c r="A38" s="97">
        <v>27</v>
      </c>
      <c r="B38" s="98">
        <v>95.02</v>
      </c>
      <c r="C38" s="98">
        <v>48.38</v>
      </c>
      <c r="D38" s="98">
        <v>32.85</v>
      </c>
      <c r="E38" s="98">
        <v>25.08</v>
      </c>
      <c r="F38" s="98">
        <v>20.43</v>
      </c>
      <c r="G38" s="98">
        <v>17.329999999999998</v>
      </c>
      <c r="H38" s="98">
        <v>15.12</v>
      </c>
      <c r="I38" s="98">
        <v>13.46</v>
      </c>
      <c r="J38" s="98">
        <v>12.18</v>
      </c>
      <c r="K38" s="98">
        <v>11.15</v>
      </c>
      <c r="L38" s="98">
        <v>10.32</v>
      </c>
      <c r="M38" s="98">
        <v>9.6199999999999992</v>
      </c>
      <c r="N38" s="98">
        <v>9.0299999999999994</v>
      </c>
      <c r="O38" s="98">
        <v>8.5299999999999994</v>
      </c>
      <c r="P38" s="98">
        <v>8.1</v>
      </c>
      <c r="Q38" s="98">
        <v>7.72</v>
      </c>
      <c r="R38" s="98">
        <v>7.39</v>
      </c>
      <c r="S38" s="98">
        <v>7.1</v>
      </c>
      <c r="T38" s="98">
        <v>6.84</v>
      </c>
      <c r="U38" s="98">
        <v>6.6</v>
      </c>
      <c r="V38" s="98">
        <v>6.39</v>
      </c>
      <c r="W38" s="98">
        <v>6.2</v>
      </c>
      <c r="X38" s="98">
        <v>6.03</v>
      </c>
      <c r="Y38" s="98">
        <v>5.87</v>
      </c>
      <c r="Z38" s="98">
        <v>5.73</v>
      </c>
      <c r="AA38" s="98">
        <v>5.59</v>
      </c>
      <c r="AB38" s="98">
        <v>5.47</v>
      </c>
      <c r="AC38" s="98">
        <v>5.36</v>
      </c>
      <c r="AD38" s="98">
        <v>5.26</v>
      </c>
      <c r="AE38" s="98">
        <v>5.16</v>
      </c>
      <c r="AF38" s="98">
        <v>5.08</v>
      </c>
      <c r="AG38" s="98">
        <v>5</v>
      </c>
      <c r="AH38" s="98">
        <v>4.92</v>
      </c>
      <c r="AI38" s="98">
        <v>4.8499999999999996</v>
      </c>
      <c r="AJ38" s="98">
        <v>4.79</v>
      </c>
      <c r="AK38" s="98">
        <v>4.72</v>
      </c>
      <c r="AL38" s="98">
        <v>4.67</v>
      </c>
      <c r="AM38" s="98">
        <v>4.62</v>
      </c>
      <c r="AN38" s="98"/>
      <c r="AO38" s="98"/>
      <c r="AP38" s="98"/>
      <c r="AQ38" s="98"/>
      <c r="AR38" s="98"/>
      <c r="AS38" s="98"/>
      <c r="AT38" s="98"/>
      <c r="AU38" s="98"/>
      <c r="AV38" s="98"/>
      <c r="AW38" s="98"/>
      <c r="AX38" s="98"/>
    </row>
    <row r="39" spans="1:50" x14ac:dyDescent="0.25">
      <c r="A39" s="97">
        <v>28</v>
      </c>
      <c r="B39" s="98">
        <v>96.42</v>
      </c>
      <c r="C39" s="98">
        <v>49.1</v>
      </c>
      <c r="D39" s="98">
        <v>33.33</v>
      </c>
      <c r="E39" s="98">
        <v>25.45</v>
      </c>
      <c r="F39" s="98">
        <v>20.73</v>
      </c>
      <c r="G39" s="98">
        <v>17.59</v>
      </c>
      <c r="H39" s="98">
        <v>15.34</v>
      </c>
      <c r="I39" s="98">
        <v>13.67</v>
      </c>
      <c r="J39" s="98">
        <v>12.36</v>
      </c>
      <c r="K39" s="98">
        <v>11.32</v>
      </c>
      <c r="L39" s="98">
        <v>10.47</v>
      </c>
      <c r="M39" s="98">
        <v>9.77</v>
      </c>
      <c r="N39" s="98">
        <v>9.17</v>
      </c>
      <c r="O39" s="98">
        <v>8.66</v>
      </c>
      <c r="P39" s="98">
        <v>8.2200000000000006</v>
      </c>
      <c r="Q39" s="98">
        <v>7.84</v>
      </c>
      <c r="R39" s="98">
        <v>7.5</v>
      </c>
      <c r="S39" s="98">
        <v>7.2</v>
      </c>
      <c r="T39" s="98">
        <v>6.94</v>
      </c>
      <c r="U39" s="98">
        <v>6.7</v>
      </c>
      <c r="V39" s="98">
        <v>6.49</v>
      </c>
      <c r="W39" s="98">
        <v>6.29</v>
      </c>
      <c r="X39" s="98">
        <v>6.12</v>
      </c>
      <c r="Y39" s="98">
        <v>5.96</v>
      </c>
      <c r="Z39" s="98">
        <v>5.81</v>
      </c>
      <c r="AA39" s="98">
        <v>5.68</v>
      </c>
      <c r="AB39" s="98">
        <v>5.56</v>
      </c>
      <c r="AC39" s="98">
        <v>5.45</v>
      </c>
      <c r="AD39" s="98">
        <v>5.34</v>
      </c>
      <c r="AE39" s="98">
        <v>5.25</v>
      </c>
      <c r="AF39" s="98">
        <v>5.16</v>
      </c>
      <c r="AG39" s="98">
        <v>5.08</v>
      </c>
      <c r="AH39" s="98">
        <v>5</v>
      </c>
      <c r="AI39" s="98">
        <v>4.93</v>
      </c>
      <c r="AJ39" s="98">
        <v>4.8600000000000003</v>
      </c>
      <c r="AK39" s="98">
        <v>4.8</v>
      </c>
      <c r="AL39" s="98">
        <v>4.75</v>
      </c>
      <c r="AM39" s="98"/>
      <c r="AN39" s="98"/>
      <c r="AO39" s="98"/>
      <c r="AP39" s="98"/>
      <c r="AQ39" s="98"/>
      <c r="AR39" s="98"/>
      <c r="AS39" s="98"/>
      <c r="AT39" s="98"/>
      <c r="AU39" s="98"/>
      <c r="AV39" s="98"/>
      <c r="AW39" s="98"/>
      <c r="AX39" s="98"/>
    </row>
    <row r="40" spans="1:50" x14ac:dyDescent="0.25">
      <c r="A40" s="97">
        <v>29</v>
      </c>
      <c r="B40" s="98">
        <v>97.85</v>
      </c>
      <c r="C40" s="98">
        <v>49.83</v>
      </c>
      <c r="D40" s="98">
        <v>33.83</v>
      </c>
      <c r="E40" s="98">
        <v>25.83</v>
      </c>
      <c r="F40" s="98">
        <v>21.04</v>
      </c>
      <c r="G40" s="98">
        <v>17.850000000000001</v>
      </c>
      <c r="H40" s="98">
        <v>15.57</v>
      </c>
      <c r="I40" s="98">
        <v>13.87</v>
      </c>
      <c r="J40" s="98">
        <v>12.55</v>
      </c>
      <c r="K40" s="98">
        <v>11.49</v>
      </c>
      <c r="L40" s="98">
        <v>10.63</v>
      </c>
      <c r="M40" s="98">
        <v>9.91</v>
      </c>
      <c r="N40" s="98">
        <v>9.31</v>
      </c>
      <c r="O40" s="98">
        <v>8.7899999999999991</v>
      </c>
      <c r="P40" s="98">
        <v>8.35</v>
      </c>
      <c r="Q40" s="98">
        <v>7.96</v>
      </c>
      <c r="R40" s="98">
        <v>7.62</v>
      </c>
      <c r="S40" s="98">
        <v>7.31</v>
      </c>
      <c r="T40" s="98">
        <v>7.04</v>
      </c>
      <c r="U40" s="98">
        <v>6.8</v>
      </c>
      <c r="V40" s="98">
        <v>6.59</v>
      </c>
      <c r="W40" s="98">
        <v>6.39</v>
      </c>
      <c r="X40" s="98">
        <v>6.21</v>
      </c>
      <c r="Y40" s="98">
        <v>6.05</v>
      </c>
      <c r="Z40" s="98">
        <v>5.9</v>
      </c>
      <c r="AA40" s="98">
        <v>5.77</v>
      </c>
      <c r="AB40" s="98">
        <v>5.64</v>
      </c>
      <c r="AC40" s="98">
        <v>5.53</v>
      </c>
      <c r="AD40" s="98">
        <v>5.43</v>
      </c>
      <c r="AE40" s="98">
        <v>5.33</v>
      </c>
      <c r="AF40" s="98">
        <v>5.24</v>
      </c>
      <c r="AG40" s="98">
        <v>5.16</v>
      </c>
      <c r="AH40" s="98">
        <v>5.08</v>
      </c>
      <c r="AI40" s="98">
        <v>5.01</v>
      </c>
      <c r="AJ40" s="98">
        <v>4.9400000000000004</v>
      </c>
      <c r="AK40" s="98">
        <v>4.8899999999999997</v>
      </c>
      <c r="AL40" s="98"/>
      <c r="AM40" s="98"/>
      <c r="AN40" s="98"/>
      <c r="AO40" s="98"/>
      <c r="AP40" s="98"/>
      <c r="AQ40" s="98"/>
      <c r="AR40" s="98"/>
      <c r="AS40" s="98"/>
      <c r="AT40" s="98"/>
      <c r="AU40" s="98"/>
      <c r="AV40" s="98"/>
      <c r="AW40" s="98"/>
      <c r="AX40" s="98"/>
    </row>
    <row r="41" spans="1:50" x14ac:dyDescent="0.25">
      <c r="A41" s="97">
        <v>30</v>
      </c>
      <c r="B41" s="98">
        <v>99.29</v>
      </c>
      <c r="C41" s="98">
        <v>50.56</v>
      </c>
      <c r="D41" s="98">
        <v>34.33</v>
      </c>
      <c r="E41" s="98">
        <v>26.21</v>
      </c>
      <c r="F41" s="98">
        <v>21.35</v>
      </c>
      <c r="G41" s="98">
        <v>18.11</v>
      </c>
      <c r="H41" s="98">
        <v>15.8</v>
      </c>
      <c r="I41" s="98">
        <v>14.07</v>
      </c>
      <c r="J41" s="98">
        <v>12.73</v>
      </c>
      <c r="K41" s="98">
        <v>11.66</v>
      </c>
      <c r="L41" s="98">
        <v>10.79</v>
      </c>
      <c r="M41" s="98">
        <v>10.06</v>
      </c>
      <c r="N41" s="98">
        <v>9.4499999999999993</v>
      </c>
      <c r="O41" s="98">
        <v>8.92</v>
      </c>
      <c r="P41" s="98">
        <v>8.4700000000000006</v>
      </c>
      <c r="Q41" s="98">
        <v>8.08</v>
      </c>
      <c r="R41" s="98">
        <v>7.73</v>
      </c>
      <c r="S41" s="98">
        <v>7.42</v>
      </c>
      <c r="T41" s="98">
        <v>7.15</v>
      </c>
      <c r="U41" s="98">
        <v>6.91</v>
      </c>
      <c r="V41" s="98">
        <v>6.69</v>
      </c>
      <c r="W41" s="98">
        <v>6.49</v>
      </c>
      <c r="X41" s="98">
        <v>6.31</v>
      </c>
      <c r="Y41" s="98">
        <v>6.15</v>
      </c>
      <c r="Z41" s="98">
        <v>6</v>
      </c>
      <c r="AA41" s="98">
        <v>5.86</v>
      </c>
      <c r="AB41" s="98">
        <v>5.73</v>
      </c>
      <c r="AC41" s="98">
        <v>5.62</v>
      </c>
      <c r="AD41" s="98">
        <v>5.51</v>
      </c>
      <c r="AE41" s="98">
        <v>5.41</v>
      </c>
      <c r="AF41" s="98">
        <v>5.32</v>
      </c>
      <c r="AG41" s="98">
        <v>5.24</v>
      </c>
      <c r="AH41" s="98">
        <v>5.16</v>
      </c>
      <c r="AI41" s="98">
        <v>5.09</v>
      </c>
      <c r="AJ41" s="98">
        <v>5.03</v>
      </c>
      <c r="AK41" s="98"/>
      <c r="AL41" s="98"/>
      <c r="AM41" s="98"/>
      <c r="AN41" s="98"/>
      <c r="AO41" s="98"/>
      <c r="AP41" s="98"/>
      <c r="AQ41" s="98"/>
      <c r="AR41" s="98"/>
      <c r="AS41" s="98"/>
      <c r="AT41" s="98"/>
      <c r="AU41" s="98"/>
      <c r="AV41" s="98"/>
      <c r="AW41" s="98"/>
      <c r="AX41" s="98"/>
    </row>
    <row r="42" spans="1:50" x14ac:dyDescent="0.25">
      <c r="A42" s="97">
        <v>31</v>
      </c>
      <c r="B42" s="98">
        <v>100.76</v>
      </c>
      <c r="C42" s="98">
        <v>51.31</v>
      </c>
      <c r="D42" s="98">
        <v>34.83</v>
      </c>
      <c r="E42" s="98">
        <v>26.6</v>
      </c>
      <c r="F42" s="98">
        <v>21.67</v>
      </c>
      <c r="G42" s="98">
        <v>18.38</v>
      </c>
      <c r="H42" s="98">
        <v>16.04</v>
      </c>
      <c r="I42" s="98">
        <v>14.28</v>
      </c>
      <c r="J42" s="98">
        <v>12.92</v>
      </c>
      <c r="K42" s="98">
        <v>11.83</v>
      </c>
      <c r="L42" s="98">
        <v>10.95</v>
      </c>
      <c r="M42" s="98">
        <v>10.210000000000001</v>
      </c>
      <c r="N42" s="98">
        <v>9.59</v>
      </c>
      <c r="O42" s="98">
        <v>9.06</v>
      </c>
      <c r="P42" s="98">
        <v>8.6</v>
      </c>
      <c r="Q42" s="98">
        <v>8.1999999999999993</v>
      </c>
      <c r="R42" s="98">
        <v>7.85</v>
      </c>
      <c r="S42" s="98">
        <v>7.54</v>
      </c>
      <c r="T42" s="98">
        <v>7.26</v>
      </c>
      <c r="U42" s="98">
        <v>7.01</v>
      </c>
      <c r="V42" s="98">
        <v>6.79</v>
      </c>
      <c r="W42" s="98">
        <v>6.59</v>
      </c>
      <c r="X42" s="98">
        <v>6.41</v>
      </c>
      <c r="Y42" s="98">
        <v>6.24</v>
      </c>
      <c r="Z42" s="98">
        <v>6.09</v>
      </c>
      <c r="AA42" s="98">
        <v>5.95</v>
      </c>
      <c r="AB42" s="98">
        <v>5.82</v>
      </c>
      <c r="AC42" s="98">
        <v>5.71</v>
      </c>
      <c r="AD42" s="98">
        <v>5.6</v>
      </c>
      <c r="AE42" s="98">
        <v>5.5</v>
      </c>
      <c r="AF42" s="98">
        <v>5.41</v>
      </c>
      <c r="AG42" s="98">
        <v>5.33</v>
      </c>
      <c r="AH42" s="98">
        <v>5.25</v>
      </c>
      <c r="AI42" s="98">
        <v>5.18</v>
      </c>
      <c r="AJ42" s="98"/>
      <c r="AK42" s="98"/>
      <c r="AL42" s="98"/>
      <c r="AM42" s="98"/>
      <c r="AN42" s="98"/>
      <c r="AO42" s="98"/>
      <c r="AP42" s="98"/>
      <c r="AQ42" s="98"/>
      <c r="AR42" s="98"/>
      <c r="AS42" s="98"/>
      <c r="AT42" s="98"/>
      <c r="AU42" s="98"/>
      <c r="AV42" s="98"/>
      <c r="AW42" s="98"/>
      <c r="AX42" s="98"/>
    </row>
    <row r="43" spans="1:50" x14ac:dyDescent="0.25">
      <c r="A43" s="97">
        <v>32</v>
      </c>
      <c r="B43" s="98">
        <v>102.25</v>
      </c>
      <c r="C43" s="98">
        <v>52.07</v>
      </c>
      <c r="D43" s="98">
        <v>35.35</v>
      </c>
      <c r="E43" s="98">
        <v>27</v>
      </c>
      <c r="F43" s="98">
        <v>21.99</v>
      </c>
      <c r="G43" s="98">
        <v>18.649999999999999</v>
      </c>
      <c r="H43" s="98">
        <v>16.28</v>
      </c>
      <c r="I43" s="98">
        <v>14.5</v>
      </c>
      <c r="J43" s="98">
        <v>13.11</v>
      </c>
      <c r="K43" s="98">
        <v>12.01</v>
      </c>
      <c r="L43" s="98">
        <v>11.11</v>
      </c>
      <c r="M43" s="98">
        <v>10.36</v>
      </c>
      <c r="N43" s="98">
        <v>9.73</v>
      </c>
      <c r="O43" s="98">
        <v>9.19</v>
      </c>
      <c r="P43" s="98">
        <v>8.73</v>
      </c>
      <c r="Q43" s="98">
        <v>8.32</v>
      </c>
      <c r="R43" s="98">
        <v>7.97</v>
      </c>
      <c r="S43" s="98">
        <v>7.65</v>
      </c>
      <c r="T43" s="98">
        <v>7.37</v>
      </c>
      <c r="U43" s="98">
        <v>7.12</v>
      </c>
      <c r="V43" s="98">
        <v>6.89</v>
      </c>
      <c r="W43" s="98">
        <v>6.69</v>
      </c>
      <c r="X43" s="98">
        <v>6.51</v>
      </c>
      <c r="Y43" s="98">
        <v>6.34</v>
      </c>
      <c r="Z43" s="98">
        <v>6.19</v>
      </c>
      <c r="AA43" s="98">
        <v>6.05</v>
      </c>
      <c r="AB43" s="98">
        <v>5.92</v>
      </c>
      <c r="AC43" s="98">
        <v>5.8</v>
      </c>
      <c r="AD43" s="98">
        <v>5.69</v>
      </c>
      <c r="AE43" s="98">
        <v>5.59</v>
      </c>
      <c r="AF43" s="98">
        <v>5.5</v>
      </c>
      <c r="AG43" s="98">
        <v>5.42</v>
      </c>
      <c r="AH43" s="98">
        <v>5.34</v>
      </c>
      <c r="AI43" s="98"/>
      <c r="AJ43" s="98"/>
      <c r="AK43" s="98"/>
      <c r="AL43" s="98"/>
      <c r="AM43" s="98"/>
      <c r="AN43" s="98"/>
      <c r="AO43" s="98"/>
      <c r="AP43" s="98"/>
      <c r="AQ43" s="98"/>
      <c r="AR43" s="98"/>
      <c r="AS43" s="98"/>
      <c r="AT43" s="98"/>
      <c r="AU43" s="98"/>
      <c r="AV43" s="98"/>
      <c r="AW43" s="98"/>
      <c r="AX43" s="98"/>
    </row>
    <row r="44" spans="1:50" x14ac:dyDescent="0.25">
      <c r="A44" s="97">
        <v>33</v>
      </c>
      <c r="B44" s="98">
        <v>103.75</v>
      </c>
      <c r="C44" s="98">
        <v>52.84</v>
      </c>
      <c r="D44" s="98">
        <v>35.869999999999997</v>
      </c>
      <c r="E44" s="98">
        <v>27.4</v>
      </c>
      <c r="F44" s="98">
        <v>22.31</v>
      </c>
      <c r="G44" s="98">
        <v>18.93</v>
      </c>
      <c r="H44" s="98">
        <v>16.52</v>
      </c>
      <c r="I44" s="98">
        <v>14.71</v>
      </c>
      <c r="J44" s="98">
        <v>13.31</v>
      </c>
      <c r="K44" s="98">
        <v>12.19</v>
      </c>
      <c r="L44" s="98">
        <v>11.28</v>
      </c>
      <c r="M44" s="98">
        <v>10.52</v>
      </c>
      <c r="N44" s="98">
        <v>9.8800000000000008</v>
      </c>
      <c r="O44" s="98">
        <v>9.33</v>
      </c>
      <c r="P44" s="98">
        <v>8.86</v>
      </c>
      <c r="Q44" s="98">
        <v>8.4499999999999993</v>
      </c>
      <c r="R44" s="98">
        <v>8.09</v>
      </c>
      <c r="S44" s="98">
        <v>7.77</v>
      </c>
      <c r="T44" s="98">
        <v>7.48</v>
      </c>
      <c r="U44" s="98">
        <v>7.23</v>
      </c>
      <c r="V44" s="98">
        <v>7</v>
      </c>
      <c r="W44" s="98">
        <v>6.8</v>
      </c>
      <c r="X44" s="98">
        <v>6.61</v>
      </c>
      <c r="Y44" s="98">
        <v>6.44</v>
      </c>
      <c r="Z44" s="98">
        <v>6.28</v>
      </c>
      <c r="AA44" s="98">
        <v>6.14</v>
      </c>
      <c r="AB44" s="98">
        <v>6.01</v>
      </c>
      <c r="AC44" s="98">
        <v>5.89</v>
      </c>
      <c r="AD44" s="98">
        <v>5.79</v>
      </c>
      <c r="AE44" s="98">
        <v>5.68</v>
      </c>
      <c r="AF44" s="98">
        <v>5.59</v>
      </c>
      <c r="AG44" s="98">
        <v>5.51</v>
      </c>
      <c r="AH44" s="98"/>
      <c r="AI44" s="98"/>
      <c r="AJ44" s="98"/>
      <c r="AK44" s="98"/>
      <c r="AL44" s="98"/>
      <c r="AM44" s="98"/>
      <c r="AN44" s="98"/>
      <c r="AO44" s="98"/>
      <c r="AP44" s="98"/>
      <c r="AQ44" s="98"/>
      <c r="AR44" s="98"/>
      <c r="AS44" s="98"/>
      <c r="AT44" s="98"/>
      <c r="AU44" s="98"/>
      <c r="AV44" s="98"/>
      <c r="AW44" s="98"/>
      <c r="AX44" s="98"/>
    </row>
    <row r="45" spans="1:50" x14ac:dyDescent="0.25">
      <c r="A45" s="97">
        <v>34</v>
      </c>
      <c r="B45" s="98">
        <v>105.28</v>
      </c>
      <c r="C45" s="98">
        <v>53.61</v>
      </c>
      <c r="D45" s="98">
        <v>36.4</v>
      </c>
      <c r="E45" s="98">
        <v>27.8</v>
      </c>
      <c r="F45" s="98">
        <v>22.65</v>
      </c>
      <c r="G45" s="98">
        <v>19.21</v>
      </c>
      <c r="H45" s="98">
        <v>16.760000000000002</v>
      </c>
      <c r="I45" s="98">
        <v>14.93</v>
      </c>
      <c r="J45" s="98">
        <v>13.51</v>
      </c>
      <c r="K45" s="98">
        <v>12.37</v>
      </c>
      <c r="L45" s="98">
        <v>11.45</v>
      </c>
      <c r="M45" s="98">
        <v>10.68</v>
      </c>
      <c r="N45" s="98">
        <v>10.029999999999999</v>
      </c>
      <c r="O45" s="98">
        <v>9.4700000000000006</v>
      </c>
      <c r="P45" s="98">
        <v>8.99</v>
      </c>
      <c r="Q45" s="98">
        <v>8.58</v>
      </c>
      <c r="R45" s="98">
        <v>8.2100000000000009</v>
      </c>
      <c r="S45" s="98">
        <v>7.89</v>
      </c>
      <c r="T45" s="98">
        <v>7.6</v>
      </c>
      <c r="U45" s="98">
        <v>7.34</v>
      </c>
      <c r="V45" s="98">
        <v>7.11</v>
      </c>
      <c r="W45" s="98">
        <v>6.9</v>
      </c>
      <c r="X45" s="98">
        <v>6.71</v>
      </c>
      <c r="Y45" s="98">
        <v>6.54</v>
      </c>
      <c r="Z45" s="98">
        <v>6.38</v>
      </c>
      <c r="AA45" s="98">
        <v>6.24</v>
      </c>
      <c r="AB45" s="98">
        <v>6.11</v>
      </c>
      <c r="AC45" s="98">
        <v>5.99</v>
      </c>
      <c r="AD45" s="98">
        <v>5.88</v>
      </c>
      <c r="AE45" s="98">
        <v>5.78</v>
      </c>
      <c r="AF45" s="98">
        <v>5.69</v>
      </c>
      <c r="AG45" s="98"/>
      <c r="AH45" s="98"/>
      <c r="AI45" s="98"/>
      <c r="AJ45" s="98"/>
      <c r="AK45" s="98"/>
      <c r="AL45" s="98"/>
      <c r="AM45" s="98"/>
      <c r="AN45" s="98"/>
      <c r="AO45" s="98"/>
      <c r="AP45" s="98"/>
      <c r="AQ45" s="98"/>
      <c r="AR45" s="98"/>
      <c r="AS45" s="98"/>
      <c r="AT45" s="98"/>
      <c r="AU45" s="98"/>
      <c r="AV45" s="98"/>
      <c r="AW45" s="98"/>
      <c r="AX45" s="98"/>
    </row>
    <row r="46" spans="1:50" x14ac:dyDescent="0.25">
      <c r="A46" s="97">
        <v>35</v>
      </c>
      <c r="B46" s="98">
        <v>106.83</v>
      </c>
      <c r="C46" s="98">
        <v>54.41</v>
      </c>
      <c r="D46" s="98">
        <v>36.94</v>
      </c>
      <c r="E46" s="98">
        <v>28.21</v>
      </c>
      <c r="F46" s="98">
        <v>22.98</v>
      </c>
      <c r="G46" s="98">
        <v>19.5</v>
      </c>
      <c r="H46" s="98">
        <v>17.010000000000002</v>
      </c>
      <c r="I46" s="98">
        <v>15.15</v>
      </c>
      <c r="J46" s="98">
        <v>13.71</v>
      </c>
      <c r="K46" s="98">
        <v>12.56</v>
      </c>
      <c r="L46" s="98">
        <v>11.62</v>
      </c>
      <c r="M46" s="98">
        <v>10.84</v>
      </c>
      <c r="N46" s="98">
        <v>10.18</v>
      </c>
      <c r="O46" s="98">
        <v>9.6199999999999992</v>
      </c>
      <c r="P46" s="98">
        <v>9.1300000000000008</v>
      </c>
      <c r="Q46" s="98">
        <v>8.7100000000000009</v>
      </c>
      <c r="R46" s="98">
        <v>8.34</v>
      </c>
      <c r="S46" s="98">
        <v>8.01</v>
      </c>
      <c r="T46" s="98">
        <v>7.72</v>
      </c>
      <c r="U46" s="98">
        <v>7.46</v>
      </c>
      <c r="V46" s="98">
        <v>7.22</v>
      </c>
      <c r="W46" s="98">
        <v>7.01</v>
      </c>
      <c r="X46" s="98">
        <v>6.82</v>
      </c>
      <c r="Y46" s="98">
        <v>6.65</v>
      </c>
      <c r="Z46" s="98">
        <v>6.49</v>
      </c>
      <c r="AA46" s="98">
        <v>6.34</v>
      </c>
      <c r="AB46" s="98">
        <v>6.21</v>
      </c>
      <c r="AC46" s="98">
        <v>6.09</v>
      </c>
      <c r="AD46" s="98">
        <v>5.98</v>
      </c>
      <c r="AE46" s="98">
        <v>5.89</v>
      </c>
      <c r="AF46" s="98"/>
      <c r="AG46" s="98"/>
      <c r="AH46" s="98"/>
      <c r="AI46" s="98"/>
      <c r="AJ46" s="98"/>
      <c r="AK46" s="98"/>
      <c r="AL46" s="98"/>
      <c r="AM46" s="98"/>
      <c r="AN46" s="98"/>
      <c r="AO46" s="98"/>
      <c r="AP46" s="98"/>
      <c r="AQ46" s="98"/>
      <c r="AR46" s="98"/>
      <c r="AS46" s="98"/>
      <c r="AT46" s="98"/>
      <c r="AU46" s="98"/>
      <c r="AV46" s="98"/>
      <c r="AW46" s="98"/>
      <c r="AX46" s="98"/>
    </row>
    <row r="47" spans="1:50" x14ac:dyDescent="0.25">
      <c r="A47" s="97">
        <v>36</v>
      </c>
      <c r="B47" s="98">
        <v>108.4</v>
      </c>
      <c r="C47" s="98">
        <v>55.21</v>
      </c>
      <c r="D47" s="98">
        <v>37.479999999999997</v>
      </c>
      <c r="E47" s="98">
        <v>28.63</v>
      </c>
      <c r="F47" s="98">
        <v>23.32</v>
      </c>
      <c r="G47" s="98">
        <v>19.79</v>
      </c>
      <c r="H47" s="98">
        <v>17.27</v>
      </c>
      <c r="I47" s="98">
        <v>15.38</v>
      </c>
      <c r="J47" s="98">
        <v>13.92</v>
      </c>
      <c r="K47" s="98">
        <v>12.75</v>
      </c>
      <c r="L47" s="98">
        <v>11.79</v>
      </c>
      <c r="M47" s="98">
        <v>11</v>
      </c>
      <c r="N47" s="98">
        <v>10.33</v>
      </c>
      <c r="O47" s="98">
        <v>9.76</v>
      </c>
      <c r="P47" s="98">
        <v>9.27</v>
      </c>
      <c r="Q47" s="98">
        <v>8.84</v>
      </c>
      <c r="R47" s="98">
        <v>8.4700000000000006</v>
      </c>
      <c r="S47" s="98">
        <v>8.1300000000000008</v>
      </c>
      <c r="T47" s="98">
        <v>7.84</v>
      </c>
      <c r="U47" s="98">
        <v>7.57</v>
      </c>
      <c r="V47" s="98">
        <v>7.34</v>
      </c>
      <c r="W47" s="98">
        <v>7.12</v>
      </c>
      <c r="X47" s="98">
        <v>6.93</v>
      </c>
      <c r="Y47" s="98">
        <v>6.75</v>
      </c>
      <c r="Z47" s="98">
        <v>6.59</v>
      </c>
      <c r="AA47" s="98">
        <v>6.45</v>
      </c>
      <c r="AB47" s="98">
        <v>6.32</v>
      </c>
      <c r="AC47" s="98">
        <v>6.2</v>
      </c>
      <c r="AD47" s="98">
        <v>6.09</v>
      </c>
      <c r="AE47" s="98"/>
      <c r="AF47" s="98"/>
      <c r="AG47" s="98"/>
      <c r="AH47" s="98"/>
      <c r="AI47" s="98"/>
      <c r="AJ47" s="98"/>
      <c r="AK47" s="98"/>
      <c r="AL47" s="98"/>
      <c r="AM47" s="98"/>
      <c r="AN47" s="98"/>
      <c r="AO47" s="98"/>
      <c r="AP47" s="98"/>
      <c r="AQ47" s="98"/>
      <c r="AR47" s="98"/>
      <c r="AS47" s="98"/>
      <c r="AT47" s="98"/>
      <c r="AU47" s="98"/>
      <c r="AV47" s="98"/>
      <c r="AW47" s="98"/>
      <c r="AX47" s="98"/>
    </row>
    <row r="48" spans="1:50" x14ac:dyDescent="0.25">
      <c r="A48" s="97">
        <v>37</v>
      </c>
      <c r="B48" s="98">
        <v>110</v>
      </c>
      <c r="C48" s="98">
        <v>56.02</v>
      </c>
      <c r="D48" s="98">
        <v>38.04</v>
      </c>
      <c r="E48" s="98">
        <v>29.05</v>
      </c>
      <c r="F48" s="98">
        <v>23.67</v>
      </c>
      <c r="G48" s="98">
        <v>20.079999999999998</v>
      </c>
      <c r="H48" s="98">
        <v>17.52</v>
      </c>
      <c r="I48" s="98">
        <v>15.61</v>
      </c>
      <c r="J48" s="98">
        <v>14.12</v>
      </c>
      <c r="K48" s="98">
        <v>12.94</v>
      </c>
      <c r="L48" s="98">
        <v>11.97</v>
      </c>
      <c r="M48" s="98">
        <v>11.17</v>
      </c>
      <c r="N48" s="98">
        <v>10.49</v>
      </c>
      <c r="O48" s="98">
        <v>9.91</v>
      </c>
      <c r="P48" s="98">
        <v>9.41</v>
      </c>
      <c r="Q48" s="98">
        <v>8.98</v>
      </c>
      <c r="R48" s="98">
        <v>8.6</v>
      </c>
      <c r="S48" s="98">
        <v>8.26</v>
      </c>
      <c r="T48" s="98">
        <v>7.96</v>
      </c>
      <c r="U48" s="98">
        <v>7.69</v>
      </c>
      <c r="V48" s="98">
        <v>7.45</v>
      </c>
      <c r="W48" s="98">
        <v>7.24</v>
      </c>
      <c r="X48" s="98">
        <v>7.04</v>
      </c>
      <c r="Y48" s="98">
        <v>6.87</v>
      </c>
      <c r="Z48" s="98">
        <v>6.7</v>
      </c>
      <c r="AA48" s="98">
        <v>6.56</v>
      </c>
      <c r="AB48" s="98">
        <v>6.42</v>
      </c>
      <c r="AC48" s="98">
        <v>6.31</v>
      </c>
      <c r="AD48" s="98"/>
      <c r="AE48" s="98"/>
      <c r="AF48" s="98"/>
      <c r="AG48" s="98"/>
      <c r="AH48" s="98"/>
      <c r="AI48" s="98"/>
      <c r="AJ48" s="98"/>
      <c r="AK48" s="98"/>
      <c r="AL48" s="98"/>
      <c r="AM48" s="98"/>
      <c r="AN48" s="98"/>
      <c r="AO48" s="98"/>
      <c r="AP48" s="98"/>
      <c r="AQ48" s="98"/>
      <c r="AR48" s="98"/>
      <c r="AS48" s="98"/>
      <c r="AT48" s="98"/>
      <c r="AU48" s="98"/>
      <c r="AV48" s="98"/>
      <c r="AW48" s="98"/>
      <c r="AX48" s="98"/>
    </row>
    <row r="49" spans="1:50" x14ac:dyDescent="0.25">
      <c r="A49" s="97">
        <v>38</v>
      </c>
      <c r="B49" s="98">
        <v>111.61</v>
      </c>
      <c r="C49" s="98">
        <v>56.85</v>
      </c>
      <c r="D49" s="98">
        <v>38.6</v>
      </c>
      <c r="E49" s="98">
        <v>29.48</v>
      </c>
      <c r="F49" s="98">
        <v>24.02</v>
      </c>
      <c r="G49" s="98">
        <v>20.38</v>
      </c>
      <c r="H49" s="98">
        <v>17.79</v>
      </c>
      <c r="I49" s="98">
        <v>15.84</v>
      </c>
      <c r="J49" s="98">
        <v>14.34</v>
      </c>
      <c r="K49" s="98">
        <v>13.13</v>
      </c>
      <c r="L49" s="98">
        <v>12.15</v>
      </c>
      <c r="M49" s="98">
        <v>11.34</v>
      </c>
      <c r="N49" s="98">
        <v>10.65</v>
      </c>
      <c r="O49" s="98">
        <v>10.07</v>
      </c>
      <c r="P49" s="98">
        <v>9.56</v>
      </c>
      <c r="Q49" s="98">
        <v>9.1199999999999992</v>
      </c>
      <c r="R49" s="98">
        <v>8.73</v>
      </c>
      <c r="S49" s="98">
        <v>8.39</v>
      </c>
      <c r="T49" s="98">
        <v>8.09</v>
      </c>
      <c r="U49" s="98">
        <v>7.82</v>
      </c>
      <c r="V49" s="98">
        <v>7.58</v>
      </c>
      <c r="W49" s="98">
        <v>7.36</v>
      </c>
      <c r="X49" s="98">
        <v>7.16</v>
      </c>
      <c r="Y49" s="98">
        <v>6.98</v>
      </c>
      <c r="Z49" s="98">
        <v>6.82</v>
      </c>
      <c r="AA49" s="98">
        <v>6.67</v>
      </c>
      <c r="AB49" s="98">
        <v>6.54</v>
      </c>
      <c r="AC49" s="98"/>
      <c r="AD49" s="98"/>
      <c r="AE49" s="98"/>
      <c r="AF49" s="98"/>
      <c r="AG49" s="98"/>
      <c r="AH49" s="98"/>
      <c r="AI49" s="98"/>
      <c r="AJ49" s="98"/>
      <c r="AK49" s="98"/>
      <c r="AL49" s="98"/>
      <c r="AM49" s="98"/>
      <c r="AN49" s="98"/>
      <c r="AO49" s="98"/>
      <c r="AP49" s="98"/>
      <c r="AQ49" s="98"/>
      <c r="AR49" s="98"/>
      <c r="AS49" s="98"/>
      <c r="AT49" s="98"/>
      <c r="AU49" s="98"/>
      <c r="AV49" s="98"/>
      <c r="AW49" s="98"/>
      <c r="AX49" s="98"/>
    </row>
    <row r="50" spans="1:50" x14ac:dyDescent="0.25">
      <c r="A50" s="97">
        <v>39</v>
      </c>
      <c r="B50" s="98">
        <v>113.25</v>
      </c>
      <c r="C50" s="98">
        <v>57.68</v>
      </c>
      <c r="D50" s="98">
        <v>39.17</v>
      </c>
      <c r="E50" s="98">
        <v>29.92</v>
      </c>
      <c r="F50" s="98">
        <v>24.37</v>
      </c>
      <c r="G50" s="98">
        <v>20.68</v>
      </c>
      <c r="H50" s="98">
        <v>18.05</v>
      </c>
      <c r="I50" s="98">
        <v>16.079999999999998</v>
      </c>
      <c r="J50" s="98">
        <v>14.55</v>
      </c>
      <c r="K50" s="98">
        <v>13.33</v>
      </c>
      <c r="L50" s="98">
        <v>12.34</v>
      </c>
      <c r="M50" s="98">
        <v>11.51</v>
      </c>
      <c r="N50" s="98">
        <v>10.82</v>
      </c>
      <c r="O50" s="98">
        <v>10.220000000000001</v>
      </c>
      <c r="P50" s="98">
        <v>9.7100000000000009</v>
      </c>
      <c r="Q50" s="98">
        <v>9.26</v>
      </c>
      <c r="R50" s="98">
        <v>8.8699999999999992</v>
      </c>
      <c r="S50" s="98">
        <v>8.5299999999999994</v>
      </c>
      <c r="T50" s="98">
        <v>8.2200000000000006</v>
      </c>
      <c r="U50" s="98">
        <v>7.94</v>
      </c>
      <c r="V50" s="98">
        <v>7.7</v>
      </c>
      <c r="W50" s="98">
        <v>7.48</v>
      </c>
      <c r="X50" s="98">
        <v>7.28</v>
      </c>
      <c r="Y50" s="98">
        <v>7.1</v>
      </c>
      <c r="Z50" s="98">
        <v>6.94</v>
      </c>
      <c r="AA50" s="98">
        <v>6.79</v>
      </c>
      <c r="AB50" s="98"/>
      <c r="AC50" s="98"/>
      <c r="AD50" s="98"/>
      <c r="AE50" s="98"/>
      <c r="AF50" s="98"/>
      <c r="AG50" s="98"/>
      <c r="AH50" s="98"/>
      <c r="AI50" s="98"/>
      <c r="AJ50" s="98"/>
      <c r="AK50" s="98"/>
      <c r="AL50" s="98"/>
      <c r="AM50" s="98"/>
      <c r="AN50" s="98"/>
      <c r="AO50" s="98"/>
      <c r="AP50" s="98"/>
      <c r="AQ50" s="98"/>
      <c r="AR50" s="98"/>
      <c r="AS50" s="98"/>
      <c r="AT50" s="98"/>
      <c r="AU50" s="98"/>
      <c r="AV50" s="98"/>
      <c r="AW50" s="98"/>
      <c r="AX50" s="98"/>
    </row>
    <row r="51" spans="1:50" x14ac:dyDescent="0.25">
      <c r="A51" s="97">
        <v>40</v>
      </c>
      <c r="B51" s="98">
        <v>114.92</v>
      </c>
      <c r="C51" s="98">
        <v>58.53</v>
      </c>
      <c r="D51" s="98">
        <v>39.75</v>
      </c>
      <c r="E51" s="98">
        <v>30.36</v>
      </c>
      <c r="F51" s="98">
        <v>24.74</v>
      </c>
      <c r="G51" s="98">
        <v>20.99</v>
      </c>
      <c r="H51" s="98">
        <v>18.32</v>
      </c>
      <c r="I51" s="98">
        <v>16.32</v>
      </c>
      <c r="J51" s="98">
        <v>14.77</v>
      </c>
      <c r="K51" s="98">
        <v>13.54</v>
      </c>
      <c r="L51" s="98">
        <v>12.53</v>
      </c>
      <c r="M51" s="98">
        <v>11.69</v>
      </c>
      <c r="N51" s="98">
        <v>10.98</v>
      </c>
      <c r="O51" s="98">
        <v>10.38</v>
      </c>
      <c r="P51" s="98">
        <v>9.86</v>
      </c>
      <c r="Q51" s="98">
        <v>9.41</v>
      </c>
      <c r="R51" s="98">
        <v>9.01</v>
      </c>
      <c r="S51" s="98">
        <v>8.66</v>
      </c>
      <c r="T51" s="98">
        <v>8.35</v>
      </c>
      <c r="U51" s="98">
        <v>8.08</v>
      </c>
      <c r="V51" s="98">
        <v>7.83</v>
      </c>
      <c r="W51" s="98">
        <v>7.6</v>
      </c>
      <c r="X51" s="98">
        <v>7.4</v>
      </c>
      <c r="Y51" s="98">
        <v>7.22</v>
      </c>
      <c r="Z51" s="98">
        <v>7.06</v>
      </c>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row>
    <row r="52" spans="1:50" x14ac:dyDescent="0.25">
      <c r="A52" s="97">
        <v>41</v>
      </c>
      <c r="B52" s="98">
        <v>116.6</v>
      </c>
      <c r="C52" s="98">
        <v>59.39</v>
      </c>
      <c r="D52" s="98">
        <v>40.33</v>
      </c>
      <c r="E52" s="98">
        <v>30.81</v>
      </c>
      <c r="F52" s="98">
        <v>25.1</v>
      </c>
      <c r="G52" s="98">
        <v>21.31</v>
      </c>
      <c r="H52" s="98">
        <v>18.600000000000001</v>
      </c>
      <c r="I52" s="98">
        <v>16.57</v>
      </c>
      <c r="J52" s="98">
        <v>15</v>
      </c>
      <c r="K52" s="98">
        <v>13.74</v>
      </c>
      <c r="L52" s="98">
        <v>12.72</v>
      </c>
      <c r="M52" s="98">
        <v>11.87</v>
      </c>
      <c r="N52" s="98">
        <v>11.15</v>
      </c>
      <c r="O52" s="98">
        <v>10.54</v>
      </c>
      <c r="P52" s="98">
        <v>10.02</v>
      </c>
      <c r="Q52" s="98">
        <v>9.56</v>
      </c>
      <c r="R52" s="98">
        <v>9.16</v>
      </c>
      <c r="S52" s="98">
        <v>8.8000000000000007</v>
      </c>
      <c r="T52" s="98">
        <v>8.49</v>
      </c>
      <c r="U52" s="98">
        <v>8.2100000000000009</v>
      </c>
      <c r="V52" s="98">
        <v>7.96</v>
      </c>
      <c r="W52" s="98">
        <v>7.74</v>
      </c>
      <c r="X52" s="98">
        <v>7.53</v>
      </c>
      <c r="Y52" s="98">
        <v>7.35</v>
      </c>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row>
    <row r="53" spans="1:50" x14ac:dyDescent="0.25">
      <c r="A53" s="97">
        <v>42</v>
      </c>
      <c r="B53" s="98">
        <v>118.31</v>
      </c>
      <c r="C53" s="98">
        <v>60.27</v>
      </c>
      <c r="D53" s="98">
        <v>40.93</v>
      </c>
      <c r="E53" s="98">
        <v>31.27</v>
      </c>
      <c r="F53" s="98">
        <v>25.48</v>
      </c>
      <c r="G53" s="98">
        <v>21.62</v>
      </c>
      <c r="H53" s="98">
        <v>18.88</v>
      </c>
      <c r="I53" s="98">
        <v>16.82</v>
      </c>
      <c r="J53" s="98">
        <v>15.22</v>
      </c>
      <c r="K53" s="98">
        <v>13.95</v>
      </c>
      <c r="L53" s="98">
        <v>12.91</v>
      </c>
      <c r="M53" s="98">
        <v>12.05</v>
      </c>
      <c r="N53" s="98">
        <v>11.33</v>
      </c>
      <c r="O53" s="98">
        <v>10.71</v>
      </c>
      <c r="P53" s="98">
        <v>10.18</v>
      </c>
      <c r="Q53" s="98">
        <v>9.7100000000000009</v>
      </c>
      <c r="R53" s="98">
        <v>9.31</v>
      </c>
      <c r="S53" s="98">
        <v>8.9499999999999993</v>
      </c>
      <c r="T53" s="98">
        <v>8.6300000000000008</v>
      </c>
      <c r="U53" s="98">
        <v>8.35</v>
      </c>
      <c r="V53" s="98">
        <v>8.1</v>
      </c>
      <c r="W53" s="98">
        <v>7.87</v>
      </c>
      <c r="X53" s="98">
        <v>7.67</v>
      </c>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row>
    <row r="54" spans="1:50" x14ac:dyDescent="0.25">
      <c r="A54" s="97">
        <v>43</v>
      </c>
      <c r="B54" s="98">
        <v>120.04</v>
      </c>
      <c r="C54" s="98">
        <v>61.15</v>
      </c>
      <c r="D54" s="98">
        <v>41.53</v>
      </c>
      <c r="E54" s="98">
        <v>31.73</v>
      </c>
      <c r="F54" s="98">
        <v>25.86</v>
      </c>
      <c r="G54" s="98">
        <v>21.95</v>
      </c>
      <c r="H54" s="98">
        <v>19.16</v>
      </c>
      <c r="I54" s="98">
        <v>17.079999999999998</v>
      </c>
      <c r="J54" s="98">
        <v>15.46</v>
      </c>
      <c r="K54" s="98">
        <v>14.17</v>
      </c>
      <c r="L54" s="98">
        <v>13.12</v>
      </c>
      <c r="M54" s="98">
        <v>12.24</v>
      </c>
      <c r="N54" s="98">
        <v>11.51</v>
      </c>
      <c r="O54" s="98">
        <v>10.88</v>
      </c>
      <c r="P54" s="98">
        <v>10.34</v>
      </c>
      <c r="Q54" s="98">
        <v>9.8699999999999992</v>
      </c>
      <c r="R54" s="98">
        <v>9.4600000000000009</v>
      </c>
      <c r="S54" s="98">
        <v>9.1</v>
      </c>
      <c r="T54" s="98">
        <v>8.7799999999999994</v>
      </c>
      <c r="U54" s="98">
        <v>8.49</v>
      </c>
      <c r="V54" s="98">
        <v>8.24</v>
      </c>
      <c r="W54" s="98">
        <v>8.01</v>
      </c>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row>
    <row r="55" spans="1:50" x14ac:dyDescent="0.25">
      <c r="A55" s="97">
        <v>44</v>
      </c>
      <c r="B55" s="98">
        <v>121.8</v>
      </c>
      <c r="C55" s="98">
        <v>62.05</v>
      </c>
      <c r="D55" s="98">
        <v>42.15</v>
      </c>
      <c r="E55" s="98">
        <v>32.200000000000003</v>
      </c>
      <c r="F55" s="98">
        <v>26.25</v>
      </c>
      <c r="G55" s="98">
        <v>22.28</v>
      </c>
      <c r="H55" s="98">
        <v>19.45</v>
      </c>
      <c r="I55" s="98">
        <v>17.34</v>
      </c>
      <c r="J55" s="98">
        <v>15.7</v>
      </c>
      <c r="K55" s="98">
        <v>14.39</v>
      </c>
      <c r="L55" s="98">
        <v>13.32</v>
      </c>
      <c r="M55" s="98">
        <v>12.44</v>
      </c>
      <c r="N55" s="98">
        <v>11.69</v>
      </c>
      <c r="O55" s="98">
        <v>11.06</v>
      </c>
      <c r="P55" s="98">
        <v>10.51</v>
      </c>
      <c r="Q55" s="98">
        <v>10.039999999999999</v>
      </c>
      <c r="R55" s="98">
        <v>9.6199999999999992</v>
      </c>
      <c r="S55" s="98">
        <v>9.26</v>
      </c>
      <c r="T55" s="98">
        <v>8.93</v>
      </c>
      <c r="U55" s="98">
        <v>8.64</v>
      </c>
      <c r="V55" s="98">
        <v>8.39</v>
      </c>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row>
    <row r="56" spans="1:50" x14ac:dyDescent="0.25">
      <c r="A56" s="97">
        <v>45</v>
      </c>
      <c r="B56" s="98">
        <v>123.59</v>
      </c>
      <c r="C56" s="98">
        <v>62.97</v>
      </c>
      <c r="D56" s="98">
        <v>42.77</v>
      </c>
      <c r="E56" s="98">
        <v>32.68</v>
      </c>
      <c r="F56" s="98">
        <v>26.64</v>
      </c>
      <c r="G56" s="98">
        <v>22.62</v>
      </c>
      <c r="H56" s="98">
        <v>19.75</v>
      </c>
      <c r="I56" s="98">
        <v>17.600000000000001</v>
      </c>
      <c r="J56" s="98">
        <v>15.94</v>
      </c>
      <c r="K56" s="98">
        <v>14.61</v>
      </c>
      <c r="L56" s="98">
        <v>13.53</v>
      </c>
      <c r="M56" s="98">
        <v>12.64</v>
      </c>
      <c r="N56" s="98">
        <v>11.88</v>
      </c>
      <c r="O56" s="98">
        <v>11.24</v>
      </c>
      <c r="P56" s="98">
        <v>10.69</v>
      </c>
      <c r="Q56" s="98">
        <v>10.210000000000001</v>
      </c>
      <c r="R56" s="98">
        <v>9.7899999999999991</v>
      </c>
      <c r="S56" s="98">
        <v>9.42</v>
      </c>
      <c r="T56" s="98">
        <v>9.09</v>
      </c>
      <c r="U56" s="98">
        <v>8.8000000000000007</v>
      </c>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row>
    <row r="57" spans="1:50" x14ac:dyDescent="0.25">
      <c r="A57" s="97">
        <v>46</v>
      </c>
      <c r="B57" s="98">
        <v>125.4</v>
      </c>
      <c r="C57" s="98">
        <v>63.9</v>
      </c>
      <c r="D57" s="98">
        <v>43.41</v>
      </c>
      <c r="E57" s="98">
        <v>33.17</v>
      </c>
      <c r="F57" s="98">
        <v>27.04</v>
      </c>
      <c r="G57" s="98">
        <v>22.96</v>
      </c>
      <c r="H57" s="98">
        <v>20.05</v>
      </c>
      <c r="I57" s="98">
        <v>17.88</v>
      </c>
      <c r="J57" s="98">
        <v>16.190000000000001</v>
      </c>
      <c r="K57" s="98">
        <v>14.84</v>
      </c>
      <c r="L57" s="98">
        <v>13.75</v>
      </c>
      <c r="M57" s="98">
        <v>12.84</v>
      </c>
      <c r="N57" s="98">
        <v>12.08</v>
      </c>
      <c r="O57" s="98">
        <v>11.43</v>
      </c>
      <c r="P57" s="98">
        <v>10.87</v>
      </c>
      <c r="Q57" s="98">
        <v>10.38</v>
      </c>
      <c r="R57" s="98">
        <v>9.9600000000000009</v>
      </c>
      <c r="S57" s="98">
        <v>9.59</v>
      </c>
      <c r="T57" s="98">
        <v>9.26</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row>
    <row r="58" spans="1:50" x14ac:dyDescent="0.25">
      <c r="A58" s="97">
        <v>47</v>
      </c>
      <c r="B58" s="98">
        <v>127.24</v>
      </c>
      <c r="C58" s="98">
        <v>64.84</v>
      </c>
      <c r="D58" s="98">
        <v>44.05</v>
      </c>
      <c r="E58" s="98">
        <v>33.67</v>
      </c>
      <c r="F58" s="98">
        <v>27.45</v>
      </c>
      <c r="G58" s="98">
        <v>23.31</v>
      </c>
      <c r="H58" s="98">
        <v>20.36</v>
      </c>
      <c r="I58" s="98">
        <v>18.149999999999999</v>
      </c>
      <c r="J58" s="98">
        <v>16.440000000000001</v>
      </c>
      <c r="K58" s="98">
        <v>15.08</v>
      </c>
      <c r="L58" s="98">
        <v>13.97</v>
      </c>
      <c r="M58" s="98">
        <v>13.05</v>
      </c>
      <c r="N58" s="98">
        <v>12.28</v>
      </c>
      <c r="O58" s="98">
        <v>11.62</v>
      </c>
      <c r="P58" s="98">
        <v>11.05</v>
      </c>
      <c r="Q58" s="98">
        <v>10.56</v>
      </c>
      <c r="R58" s="98">
        <v>10.14</v>
      </c>
      <c r="S58" s="98">
        <v>9.76</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row>
    <row r="59" spans="1:50" x14ac:dyDescent="0.25">
      <c r="A59" s="97">
        <v>48</v>
      </c>
      <c r="B59" s="98">
        <v>129.1</v>
      </c>
      <c r="C59" s="98">
        <v>65.8</v>
      </c>
      <c r="D59" s="98">
        <v>44.71</v>
      </c>
      <c r="E59" s="98">
        <v>34.18</v>
      </c>
      <c r="F59" s="98">
        <v>27.87</v>
      </c>
      <c r="G59" s="98">
        <v>23.67</v>
      </c>
      <c r="H59" s="98">
        <v>20.68</v>
      </c>
      <c r="I59" s="98">
        <v>18.440000000000001</v>
      </c>
      <c r="J59" s="98">
        <v>16.71</v>
      </c>
      <c r="K59" s="98">
        <v>15.33</v>
      </c>
      <c r="L59" s="98">
        <v>14.2</v>
      </c>
      <c r="M59" s="98">
        <v>13.27</v>
      </c>
      <c r="N59" s="98">
        <v>12.49</v>
      </c>
      <c r="O59" s="98">
        <v>11.82</v>
      </c>
      <c r="P59" s="98">
        <v>11.25</v>
      </c>
      <c r="Q59" s="98">
        <v>10.76</v>
      </c>
      <c r="R59" s="98">
        <v>10.32</v>
      </c>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row>
    <row r="60" spans="1:50" x14ac:dyDescent="0.25">
      <c r="A60" s="97">
        <v>49</v>
      </c>
      <c r="B60" s="98">
        <v>131</v>
      </c>
      <c r="C60" s="98">
        <v>66.77</v>
      </c>
      <c r="D60" s="98">
        <v>45.38</v>
      </c>
      <c r="E60" s="98">
        <v>34.700000000000003</v>
      </c>
      <c r="F60" s="98">
        <v>28.3</v>
      </c>
      <c r="G60" s="98">
        <v>24.04</v>
      </c>
      <c r="H60" s="98">
        <v>21</v>
      </c>
      <c r="I60" s="98">
        <v>18.73</v>
      </c>
      <c r="J60" s="98">
        <v>16.98</v>
      </c>
      <c r="K60" s="98">
        <v>15.58</v>
      </c>
      <c r="L60" s="98">
        <v>14.44</v>
      </c>
      <c r="M60" s="98">
        <v>13.5</v>
      </c>
      <c r="N60" s="98">
        <v>12.7</v>
      </c>
      <c r="O60" s="98">
        <v>12.03</v>
      </c>
      <c r="P60" s="98">
        <v>11.45</v>
      </c>
      <c r="Q60" s="98">
        <v>10.95</v>
      </c>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row>
    <row r="61" spans="1:50" x14ac:dyDescent="0.25">
      <c r="A61" s="97">
        <v>50</v>
      </c>
      <c r="B61" s="98">
        <v>132.93</v>
      </c>
      <c r="C61" s="98">
        <v>67.77</v>
      </c>
      <c r="D61" s="98">
        <v>46.06</v>
      </c>
      <c r="E61" s="98">
        <v>35.229999999999997</v>
      </c>
      <c r="F61" s="98">
        <v>28.73</v>
      </c>
      <c r="G61" s="98">
        <v>24.41</v>
      </c>
      <c r="H61" s="98">
        <v>21.34</v>
      </c>
      <c r="I61" s="98">
        <v>19.04</v>
      </c>
      <c r="J61" s="98">
        <v>17.260000000000002</v>
      </c>
      <c r="K61" s="98">
        <v>15.84</v>
      </c>
      <c r="L61" s="98">
        <v>14.69</v>
      </c>
      <c r="M61" s="98">
        <v>13.73</v>
      </c>
      <c r="N61" s="98">
        <v>12.93</v>
      </c>
      <c r="O61" s="98">
        <v>12.25</v>
      </c>
      <c r="P61" s="98">
        <v>11.66</v>
      </c>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row>
    <row r="62" spans="1:50" x14ac:dyDescent="0.25">
      <c r="A62" s="97">
        <v>51</v>
      </c>
      <c r="B62" s="98">
        <v>134.9</v>
      </c>
      <c r="C62" s="98">
        <v>68.78</v>
      </c>
      <c r="D62" s="98">
        <v>46.76</v>
      </c>
      <c r="E62" s="98">
        <v>35.770000000000003</v>
      </c>
      <c r="F62" s="98">
        <v>29.18</v>
      </c>
      <c r="G62" s="98">
        <v>24.8</v>
      </c>
      <c r="H62" s="98">
        <v>21.68</v>
      </c>
      <c r="I62" s="98">
        <v>19.350000000000001</v>
      </c>
      <c r="J62" s="98">
        <v>17.55</v>
      </c>
      <c r="K62" s="98">
        <v>16.11</v>
      </c>
      <c r="L62" s="98">
        <v>14.94</v>
      </c>
      <c r="M62" s="98">
        <v>13.98</v>
      </c>
      <c r="N62" s="98">
        <v>13.17</v>
      </c>
      <c r="O62" s="98">
        <v>12.47</v>
      </c>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row>
    <row r="63" spans="1:50" x14ac:dyDescent="0.25">
      <c r="A63" s="97">
        <v>52</v>
      </c>
      <c r="B63" s="98">
        <v>136.9</v>
      </c>
      <c r="C63" s="98">
        <v>69.819999999999993</v>
      </c>
      <c r="D63" s="98">
        <v>47.48</v>
      </c>
      <c r="E63" s="98">
        <v>36.32</v>
      </c>
      <c r="F63" s="98">
        <v>29.64</v>
      </c>
      <c r="G63" s="98">
        <v>25.2</v>
      </c>
      <c r="H63" s="98">
        <v>22.04</v>
      </c>
      <c r="I63" s="98">
        <v>19.670000000000002</v>
      </c>
      <c r="J63" s="98">
        <v>17.84</v>
      </c>
      <c r="K63" s="98">
        <v>16.39</v>
      </c>
      <c r="L63" s="98">
        <v>15.21</v>
      </c>
      <c r="M63" s="98">
        <v>14.23</v>
      </c>
      <c r="N63" s="98">
        <v>13.41</v>
      </c>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row>
    <row r="64" spans="1:50" x14ac:dyDescent="0.25">
      <c r="A64" s="97">
        <v>53</v>
      </c>
      <c r="B64" s="98">
        <v>138.94</v>
      </c>
      <c r="C64" s="98">
        <v>70.88</v>
      </c>
      <c r="D64" s="98">
        <v>48.21</v>
      </c>
      <c r="E64" s="98">
        <v>36.89</v>
      </c>
      <c r="F64" s="98">
        <v>30.12</v>
      </c>
      <c r="G64" s="98">
        <v>25.61</v>
      </c>
      <c r="H64" s="98">
        <v>22.4</v>
      </c>
      <c r="I64" s="98">
        <v>20.010000000000002</v>
      </c>
      <c r="J64" s="98">
        <v>18.16</v>
      </c>
      <c r="K64" s="98">
        <v>16.690000000000001</v>
      </c>
      <c r="L64" s="98">
        <v>15.49</v>
      </c>
      <c r="M64" s="98">
        <v>14.49</v>
      </c>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row>
    <row r="65" spans="1:50" x14ac:dyDescent="0.25">
      <c r="A65" s="97">
        <v>54</v>
      </c>
      <c r="B65" s="98">
        <v>141.03</v>
      </c>
      <c r="C65" s="98">
        <v>71.959999999999994</v>
      </c>
      <c r="D65" s="98">
        <v>48.96</v>
      </c>
      <c r="E65" s="98">
        <v>37.479999999999997</v>
      </c>
      <c r="F65" s="98">
        <v>30.6</v>
      </c>
      <c r="G65" s="98">
        <v>26.04</v>
      </c>
      <c r="H65" s="98">
        <v>22.79</v>
      </c>
      <c r="I65" s="98">
        <v>20.36</v>
      </c>
      <c r="J65" s="98">
        <v>18.48</v>
      </c>
      <c r="K65" s="98">
        <v>16.989999999999998</v>
      </c>
      <c r="L65" s="98">
        <v>15.77</v>
      </c>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row>
    <row r="66" spans="1:50" x14ac:dyDescent="0.25">
      <c r="A66" s="97">
        <v>55</v>
      </c>
      <c r="B66" s="98">
        <v>143.16999999999999</v>
      </c>
      <c r="C66" s="98">
        <v>73.069999999999993</v>
      </c>
      <c r="D66" s="98">
        <v>49.73</v>
      </c>
      <c r="E66" s="98">
        <v>38.08</v>
      </c>
      <c r="F66" s="98">
        <v>31.11</v>
      </c>
      <c r="G66" s="98">
        <v>26.48</v>
      </c>
      <c r="H66" s="98">
        <v>23.18</v>
      </c>
      <c r="I66" s="98">
        <v>20.73</v>
      </c>
      <c r="J66" s="98">
        <v>18.829999999999998</v>
      </c>
      <c r="K66" s="98">
        <v>17.3</v>
      </c>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row>
    <row r="67" spans="1:50" x14ac:dyDescent="0.25">
      <c r="A67" s="97">
        <v>56</v>
      </c>
      <c r="B67" s="98">
        <v>145.35</v>
      </c>
      <c r="C67" s="98">
        <v>74.22</v>
      </c>
      <c r="D67" s="98">
        <v>50.53</v>
      </c>
      <c r="E67" s="98">
        <v>38.71</v>
      </c>
      <c r="F67" s="98">
        <v>31.64</v>
      </c>
      <c r="G67" s="98">
        <v>26.94</v>
      </c>
      <c r="H67" s="98">
        <v>23.6</v>
      </c>
      <c r="I67" s="98">
        <v>21.11</v>
      </c>
      <c r="J67" s="98">
        <v>19.170000000000002</v>
      </c>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row>
    <row r="68" spans="1:50" x14ac:dyDescent="0.25">
      <c r="A68" s="97">
        <v>57</v>
      </c>
      <c r="B68" s="98">
        <v>147.6</v>
      </c>
      <c r="C68" s="98">
        <v>75.400000000000006</v>
      </c>
      <c r="D68" s="98">
        <v>51.36</v>
      </c>
      <c r="E68" s="98">
        <v>39.36</v>
      </c>
      <c r="F68" s="98">
        <v>32.19</v>
      </c>
      <c r="G68" s="98">
        <v>27.42</v>
      </c>
      <c r="H68" s="98">
        <v>24.04</v>
      </c>
      <c r="I68" s="98">
        <v>21.49</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row>
    <row r="69" spans="1:50" x14ac:dyDescent="0.25">
      <c r="A69" s="97">
        <v>58</v>
      </c>
      <c r="B69" s="98">
        <v>149.91999999999999</v>
      </c>
      <c r="C69" s="98">
        <v>76.62</v>
      </c>
      <c r="D69" s="98">
        <v>52.22</v>
      </c>
      <c r="E69" s="98">
        <v>40.04</v>
      </c>
      <c r="F69" s="98">
        <v>32.76</v>
      </c>
      <c r="G69" s="98">
        <v>27.93</v>
      </c>
      <c r="H69" s="98">
        <v>24.48</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row>
    <row r="70" spans="1:50" x14ac:dyDescent="0.25">
      <c r="A70" s="97">
        <v>59</v>
      </c>
      <c r="B70" s="98">
        <v>152.32</v>
      </c>
      <c r="C70" s="98">
        <v>77.89</v>
      </c>
      <c r="D70" s="98">
        <v>53.11</v>
      </c>
      <c r="E70" s="98">
        <v>40.76</v>
      </c>
      <c r="F70" s="98">
        <v>33.369999999999997</v>
      </c>
      <c r="G70" s="98">
        <v>28.44</v>
      </c>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row>
    <row r="71" spans="1:50" x14ac:dyDescent="0.25">
      <c r="A71" s="97">
        <v>60</v>
      </c>
      <c r="B71" s="98">
        <v>154.82</v>
      </c>
      <c r="C71" s="98">
        <v>79.209999999999994</v>
      </c>
      <c r="D71" s="98">
        <v>54.06</v>
      </c>
      <c r="E71" s="98">
        <v>41.51</v>
      </c>
      <c r="F71" s="98">
        <v>33.979999999999997</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row>
    <row r="72" spans="1:50" x14ac:dyDescent="0.25">
      <c r="A72" s="97">
        <v>61</v>
      </c>
      <c r="B72" s="98">
        <v>157.44</v>
      </c>
      <c r="C72" s="98">
        <v>80.61</v>
      </c>
      <c r="D72" s="98">
        <v>55.05</v>
      </c>
      <c r="E72" s="98">
        <v>42.27</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row>
    <row r="73" spans="1:50" x14ac:dyDescent="0.25">
      <c r="A73" s="97">
        <v>62</v>
      </c>
      <c r="B73" s="98">
        <v>160.19</v>
      </c>
      <c r="C73" s="98">
        <v>82.09</v>
      </c>
      <c r="D73" s="98">
        <v>56.05</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row>
    <row r="74" spans="1:50" x14ac:dyDescent="0.25">
      <c r="A74" s="97">
        <v>63</v>
      </c>
      <c r="B74" s="98">
        <v>163.09</v>
      </c>
      <c r="C74" s="98">
        <v>83.58</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row>
    <row r="75" spans="1:50" x14ac:dyDescent="0.25">
      <c r="A75" s="97">
        <v>64</v>
      </c>
      <c r="B75" s="98">
        <v>166.05</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row>
  </sheetData>
  <sheetProtection algorithmName="SHA-512" hashValue="q/WZS4Am3cpz6pxvQFlrVLk5q5xMB8IhPsAXAJv3SZLdg63IfyNyRpla01ZjPGKeo0IGC8k+0ImfWYYrYg/OhA==" saltValue="WIIHt4MaI6/ZFNUWhmOBgQ==" spinCount="100000" sheet="1" objects="1" scenarios="1"/>
  <conditionalFormatting sqref="A6:A21">
    <cfRule type="expression" dxfId="255" priority="19" stopIfTrue="1">
      <formula>MOD(ROW(),2)=0</formula>
    </cfRule>
    <cfRule type="expression" dxfId="254" priority="20" stopIfTrue="1">
      <formula>MOD(ROW(),2)&lt;&gt;0</formula>
    </cfRule>
  </conditionalFormatting>
  <conditionalFormatting sqref="B6:AX16 C17:AX21">
    <cfRule type="expression" dxfId="253" priority="21" stopIfTrue="1">
      <formula>MOD(ROW(),2)=0</formula>
    </cfRule>
    <cfRule type="expression" dxfId="252" priority="22" stopIfTrue="1">
      <formula>MOD(ROW(),2)&lt;&gt;0</formula>
    </cfRule>
  </conditionalFormatting>
  <conditionalFormatting sqref="B17">
    <cfRule type="expression" dxfId="251" priority="13" stopIfTrue="1">
      <formula>MOD(ROW(),2)=0</formula>
    </cfRule>
    <cfRule type="expression" dxfId="250" priority="14" stopIfTrue="1">
      <formula>MOD(ROW(),2)&lt;&gt;0</formula>
    </cfRule>
  </conditionalFormatting>
  <conditionalFormatting sqref="A26:A75">
    <cfRule type="expression" dxfId="249" priority="7" stopIfTrue="1">
      <formula>MOD(ROW(),2)=0</formula>
    </cfRule>
    <cfRule type="expression" dxfId="248" priority="8" stopIfTrue="1">
      <formula>MOD(ROW(),2)&lt;&gt;0</formula>
    </cfRule>
  </conditionalFormatting>
  <conditionalFormatting sqref="B26:AX75">
    <cfRule type="expression" dxfId="247" priority="9" stopIfTrue="1">
      <formula>MOD(ROW(),2)=0</formula>
    </cfRule>
    <cfRule type="expression" dxfId="246" priority="10" stopIfTrue="1">
      <formula>MOD(ROW(),2)&lt;&gt;0</formula>
    </cfRule>
  </conditionalFormatting>
  <conditionalFormatting sqref="B18 B20:B21">
    <cfRule type="expression" dxfId="245" priority="5" stopIfTrue="1">
      <formula>MOD(ROW(),2)=0</formula>
    </cfRule>
    <cfRule type="expression" dxfId="244" priority="6" stopIfTrue="1">
      <formula>MOD(ROW(),2)&lt;&gt;0</formula>
    </cfRule>
  </conditionalFormatting>
  <conditionalFormatting sqref="B19">
    <cfRule type="expression" dxfId="243" priority="1" stopIfTrue="1">
      <formula>MOD(ROW(),2)=0</formula>
    </cfRule>
    <cfRule type="expression" dxfId="242" priority="2" stopIfTrue="1">
      <formula>MOD(ROW(),2)&lt;&gt;0</formula>
    </cfRule>
  </conditionalFormatting>
  <hyperlinks>
    <hyperlink ref="B24" location="Assumptions!A1" display="Assumptions" xr:uid="{A5D2D181-0579-4F5B-AB23-0B92D4BE003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4"/>
  <dimension ref="A1:AY76"/>
  <sheetViews>
    <sheetView showGridLines="0" zoomScale="85" zoomScaleNormal="85" workbookViewId="0">
      <selection activeCell="B17" sqref="B17"/>
    </sheetView>
  </sheetViews>
  <sheetFormatPr defaultColWidth="10" defaultRowHeight="12.5" x14ac:dyDescent="0.25"/>
  <cols>
    <col min="1" max="1" width="31.54296875" style="27" customWidth="1"/>
    <col min="2" max="51" width="13.81640625" style="27" customWidth="1"/>
    <col min="52" max="16384" width="10" style="27"/>
  </cols>
  <sheetData>
    <row r="1" spans="1:51" ht="20" x14ac:dyDescent="0.4">
      <c r="A1" s="39" t="s">
        <v>4</v>
      </c>
      <c r="B1" s="40"/>
      <c r="C1" s="40"/>
      <c r="D1" s="40"/>
      <c r="E1" s="40"/>
      <c r="F1" s="40"/>
      <c r="G1" s="40"/>
      <c r="H1" s="40"/>
      <c r="I1" s="40"/>
    </row>
    <row r="2" spans="1:51"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1" ht="15.5" x14ac:dyDescent="0.35">
      <c r="A3" s="43" t="str">
        <f>TABLE_FACTOR_TYPE&amp;" - x-"&amp;TABLE_SERIES_NUMBER</f>
        <v>Added pension - x-715</v>
      </c>
      <c r="B3" s="42"/>
      <c r="C3" s="42"/>
      <c r="D3" s="42"/>
      <c r="E3" s="42"/>
      <c r="F3" s="42"/>
      <c r="G3" s="42"/>
      <c r="H3" s="42"/>
      <c r="I3" s="42"/>
    </row>
    <row r="4" spans="1:51" x14ac:dyDescent="0.25">
      <c r="A4" s="44"/>
    </row>
    <row r="6" spans="1:51"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row>
    <row r="7" spans="1:5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row>
    <row r="8" spans="1:51"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row>
    <row r="9" spans="1:5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row>
    <row r="10" spans="1:51" x14ac:dyDescent="0.25">
      <c r="A10" s="73" t="s">
        <v>2</v>
      </c>
      <c r="B10" s="75" t="s">
        <v>440</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row>
    <row r="11" spans="1:51"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row>
    <row r="12" spans="1:5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row>
    <row r="13" spans="1:51"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row>
    <row r="14" spans="1:51" x14ac:dyDescent="0.25">
      <c r="A14" s="73" t="s">
        <v>17</v>
      </c>
      <c r="B14" s="75">
        <v>715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row>
    <row r="15" spans="1:51" x14ac:dyDescent="0.25">
      <c r="A15" s="73" t="s">
        <v>53</v>
      </c>
      <c r="B15" s="75" t="s">
        <v>454</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row>
    <row r="16" spans="1:51" x14ac:dyDescent="0.25">
      <c r="A16" s="73" t="s">
        <v>54</v>
      </c>
      <c r="B16" s="75" t="s">
        <v>445</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row>
    <row r="17" spans="1:51"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row>
    <row r="18" spans="1:51"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row>
    <row r="19" spans="1:51"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row>
    <row r="20" spans="1:51"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row>
    <row r="21" spans="1:51"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row>
    <row r="22" spans="1:51" x14ac:dyDescent="0.25">
      <c r="A22" s="88"/>
    </row>
    <row r="23" spans="1:51" x14ac:dyDescent="0.25">
      <c r="B23" s="88" t="str">
        <f>HYPERLINK("#'Factor List'!A1","Back to Factor List")</f>
        <v>Back to Factor List</v>
      </c>
    </row>
    <row r="24" spans="1:51" x14ac:dyDescent="0.25">
      <c r="B24" s="88" t="s">
        <v>797</v>
      </c>
    </row>
    <row r="26" spans="1:51" ht="51.6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c r="AY26" s="96" t="s">
        <v>792</v>
      </c>
    </row>
    <row r="27" spans="1:51" x14ac:dyDescent="0.25">
      <c r="A27" s="97">
        <v>16</v>
      </c>
      <c r="B27" s="98">
        <v>71.430000000000007</v>
      </c>
      <c r="C27" s="98">
        <v>36.369999999999997</v>
      </c>
      <c r="D27" s="98">
        <v>24.69</v>
      </c>
      <c r="E27" s="98">
        <v>18.86</v>
      </c>
      <c r="F27" s="98">
        <v>15.36</v>
      </c>
      <c r="G27" s="98">
        <v>13.03</v>
      </c>
      <c r="H27" s="98">
        <v>11.37</v>
      </c>
      <c r="I27" s="98">
        <v>10.119999999999999</v>
      </c>
      <c r="J27" s="98">
        <v>9.16</v>
      </c>
      <c r="K27" s="98">
        <v>8.39</v>
      </c>
      <c r="L27" s="98">
        <v>7.76</v>
      </c>
      <c r="M27" s="98">
        <v>7.23</v>
      </c>
      <c r="N27" s="98">
        <v>6.79</v>
      </c>
      <c r="O27" s="98">
        <v>6.41</v>
      </c>
      <c r="P27" s="98">
        <v>6.09</v>
      </c>
      <c r="Q27" s="98">
        <v>5.8</v>
      </c>
      <c r="R27" s="98">
        <v>5.55</v>
      </c>
      <c r="S27" s="98">
        <v>5.33</v>
      </c>
      <c r="T27" s="98">
        <v>5.14</v>
      </c>
      <c r="U27" s="98">
        <v>4.96</v>
      </c>
      <c r="V27" s="98">
        <v>4.8</v>
      </c>
      <c r="W27" s="98">
        <v>4.66</v>
      </c>
      <c r="X27" s="98">
        <v>4.53</v>
      </c>
      <c r="Y27" s="98">
        <v>4.41</v>
      </c>
      <c r="Z27" s="98">
        <v>4.3</v>
      </c>
      <c r="AA27" s="98">
        <v>4.2</v>
      </c>
      <c r="AB27" s="98">
        <v>4.1100000000000003</v>
      </c>
      <c r="AC27" s="98">
        <v>4.0199999999999996</v>
      </c>
      <c r="AD27" s="98">
        <v>3.94</v>
      </c>
      <c r="AE27" s="98">
        <v>3.87</v>
      </c>
      <c r="AF27" s="98">
        <v>3.81</v>
      </c>
      <c r="AG27" s="98">
        <v>3.74</v>
      </c>
      <c r="AH27" s="98">
        <v>3.68</v>
      </c>
      <c r="AI27" s="98">
        <v>3.63</v>
      </c>
      <c r="AJ27" s="98">
        <v>3.58</v>
      </c>
      <c r="AK27" s="98">
        <v>3.53</v>
      </c>
      <c r="AL27" s="98">
        <v>3.49</v>
      </c>
      <c r="AM27" s="98">
        <v>3.45</v>
      </c>
      <c r="AN27" s="98">
        <v>3.41</v>
      </c>
      <c r="AO27" s="98">
        <v>3.37</v>
      </c>
      <c r="AP27" s="98">
        <v>3.34</v>
      </c>
      <c r="AQ27" s="98">
        <v>3.31</v>
      </c>
      <c r="AR27" s="98">
        <v>3.28</v>
      </c>
      <c r="AS27" s="98">
        <v>3.25</v>
      </c>
      <c r="AT27" s="98">
        <v>3.22</v>
      </c>
      <c r="AU27" s="98">
        <v>3.2</v>
      </c>
      <c r="AV27" s="98">
        <v>3.17</v>
      </c>
      <c r="AW27" s="98">
        <v>3.15</v>
      </c>
      <c r="AX27" s="98">
        <v>3.13</v>
      </c>
      <c r="AY27" s="98">
        <v>3.1</v>
      </c>
    </row>
    <row r="28" spans="1:51" x14ac:dyDescent="0.25">
      <c r="A28" s="97">
        <v>17</v>
      </c>
      <c r="B28" s="98">
        <v>72.47</v>
      </c>
      <c r="C28" s="98">
        <v>36.9</v>
      </c>
      <c r="D28" s="98">
        <v>25.05</v>
      </c>
      <c r="E28" s="98">
        <v>19.13</v>
      </c>
      <c r="F28" s="98">
        <v>15.58</v>
      </c>
      <c r="G28" s="98">
        <v>13.22</v>
      </c>
      <c r="H28" s="98">
        <v>11.53</v>
      </c>
      <c r="I28" s="98">
        <v>10.27</v>
      </c>
      <c r="J28" s="98">
        <v>9.2899999999999991</v>
      </c>
      <c r="K28" s="98">
        <v>8.51</v>
      </c>
      <c r="L28" s="98">
        <v>7.87</v>
      </c>
      <c r="M28" s="98">
        <v>7.34</v>
      </c>
      <c r="N28" s="98">
        <v>6.89</v>
      </c>
      <c r="O28" s="98">
        <v>6.51</v>
      </c>
      <c r="P28" s="98">
        <v>6.18</v>
      </c>
      <c r="Q28" s="98">
        <v>5.89</v>
      </c>
      <c r="R28" s="98">
        <v>5.64</v>
      </c>
      <c r="S28" s="98">
        <v>5.41</v>
      </c>
      <c r="T28" s="98">
        <v>5.21</v>
      </c>
      <c r="U28" s="98">
        <v>5.03</v>
      </c>
      <c r="V28" s="98">
        <v>4.87</v>
      </c>
      <c r="W28" s="98">
        <v>4.7300000000000004</v>
      </c>
      <c r="X28" s="98">
        <v>4.59</v>
      </c>
      <c r="Y28" s="98">
        <v>4.47</v>
      </c>
      <c r="Z28" s="98">
        <v>4.3600000000000003</v>
      </c>
      <c r="AA28" s="98">
        <v>4.26</v>
      </c>
      <c r="AB28" s="98">
        <v>4.17</v>
      </c>
      <c r="AC28" s="98">
        <v>4.08</v>
      </c>
      <c r="AD28" s="98">
        <v>4</v>
      </c>
      <c r="AE28" s="98">
        <v>3.93</v>
      </c>
      <c r="AF28" s="98">
        <v>3.86</v>
      </c>
      <c r="AG28" s="98">
        <v>3.8</v>
      </c>
      <c r="AH28" s="98">
        <v>3.74</v>
      </c>
      <c r="AI28" s="98">
        <v>3.68</v>
      </c>
      <c r="AJ28" s="98">
        <v>3.63</v>
      </c>
      <c r="AK28" s="98">
        <v>3.59</v>
      </c>
      <c r="AL28" s="98">
        <v>3.54</v>
      </c>
      <c r="AM28" s="98">
        <v>3.5</v>
      </c>
      <c r="AN28" s="98">
        <v>3.46</v>
      </c>
      <c r="AO28" s="98">
        <v>3.42</v>
      </c>
      <c r="AP28" s="98">
        <v>3.39</v>
      </c>
      <c r="AQ28" s="98">
        <v>3.36</v>
      </c>
      <c r="AR28" s="98">
        <v>3.33</v>
      </c>
      <c r="AS28" s="98">
        <v>3.3</v>
      </c>
      <c r="AT28" s="98">
        <v>3.27</v>
      </c>
      <c r="AU28" s="98">
        <v>3.25</v>
      </c>
      <c r="AV28" s="98">
        <v>3.22</v>
      </c>
      <c r="AW28" s="98">
        <v>3.2</v>
      </c>
      <c r="AX28" s="98">
        <v>3.19</v>
      </c>
      <c r="AY28" s="98"/>
    </row>
    <row r="29" spans="1:51" x14ac:dyDescent="0.25">
      <c r="A29" s="97">
        <v>18</v>
      </c>
      <c r="B29" s="98">
        <v>73.52</v>
      </c>
      <c r="C29" s="98">
        <v>37.44</v>
      </c>
      <c r="D29" s="98">
        <v>25.42</v>
      </c>
      <c r="E29" s="98">
        <v>19.41</v>
      </c>
      <c r="F29" s="98">
        <v>15.81</v>
      </c>
      <c r="G29" s="98">
        <v>13.41</v>
      </c>
      <c r="H29" s="98">
        <v>11.7</v>
      </c>
      <c r="I29" s="98">
        <v>10.42</v>
      </c>
      <c r="J29" s="98">
        <v>9.43</v>
      </c>
      <c r="K29" s="98">
        <v>8.6300000000000008</v>
      </c>
      <c r="L29" s="98">
        <v>7.98</v>
      </c>
      <c r="M29" s="98">
        <v>7.45</v>
      </c>
      <c r="N29" s="98">
        <v>6.99</v>
      </c>
      <c r="O29" s="98">
        <v>6.6</v>
      </c>
      <c r="P29" s="98">
        <v>6.27</v>
      </c>
      <c r="Q29" s="98">
        <v>5.98</v>
      </c>
      <c r="R29" s="98">
        <v>5.72</v>
      </c>
      <c r="S29" s="98">
        <v>5.49</v>
      </c>
      <c r="T29" s="98">
        <v>5.29</v>
      </c>
      <c r="U29" s="98">
        <v>5.1100000000000003</v>
      </c>
      <c r="V29" s="98">
        <v>4.9400000000000004</v>
      </c>
      <c r="W29" s="98">
        <v>4.8</v>
      </c>
      <c r="X29" s="98">
        <v>4.66</v>
      </c>
      <c r="Y29" s="98">
        <v>4.54</v>
      </c>
      <c r="Z29" s="98">
        <v>4.43</v>
      </c>
      <c r="AA29" s="98">
        <v>4.32</v>
      </c>
      <c r="AB29" s="98">
        <v>4.2300000000000004</v>
      </c>
      <c r="AC29" s="98">
        <v>4.1399999999999997</v>
      </c>
      <c r="AD29" s="98">
        <v>4.0599999999999996</v>
      </c>
      <c r="AE29" s="98">
        <v>3.99</v>
      </c>
      <c r="AF29" s="98">
        <v>3.92</v>
      </c>
      <c r="AG29" s="98">
        <v>3.86</v>
      </c>
      <c r="AH29" s="98">
        <v>3.8</v>
      </c>
      <c r="AI29" s="98">
        <v>3.74</v>
      </c>
      <c r="AJ29" s="98">
        <v>3.69</v>
      </c>
      <c r="AK29" s="98">
        <v>3.64</v>
      </c>
      <c r="AL29" s="98">
        <v>3.59</v>
      </c>
      <c r="AM29" s="98">
        <v>3.55</v>
      </c>
      <c r="AN29" s="98">
        <v>3.51</v>
      </c>
      <c r="AO29" s="98">
        <v>3.48</v>
      </c>
      <c r="AP29" s="98">
        <v>3.44</v>
      </c>
      <c r="AQ29" s="98">
        <v>3.41</v>
      </c>
      <c r="AR29" s="98">
        <v>3.38</v>
      </c>
      <c r="AS29" s="98">
        <v>3.35</v>
      </c>
      <c r="AT29" s="98">
        <v>3.32</v>
      </c>
      <c r="AU29" s="98">
        <v>3.3</v>
      </c>
      <c r="AV29" s="98">
        <v>3.28</v>
      </c>
      <c r="AW29" s="98">
        <v>3.27</v>
      </c>
      <c r="AX29" s="98"/>
      <c r="AY29" s="98"/>
    </row>
    <row r="30" spans="1:51" x14ac:dyDescent="0.25">
      <c r="A30" s="97">
        <v>19</v>
      </c>
      <c r="B30" s="98">
        <v>74.59</v>
      </c>
      <c r="C30" s="98">
        <v>37.979999999999997</v>
      </c>
      <c r="D30" s="98">
        <v>25.79</v>
      </c>
      <c r="E30" s="98">
        <v>19.690000000000001</v>
      </c>
      <c r="F30" s="98">
        <v>16.04</v>
      </c>
      <c r="G30" s="98">
        <v>13.61</v>
      </c>
      <c r="H30" s="98">
        <v>11.87</v>
      </c>
      <c r="I30" s="98">
        <v>10.57</v>
      </c>
      <c r="J30" s="98">
        <v>9.56</v>
      </c>
      <c r="K30" s="98">
        <v>8.76</v>
      </c>
      <c r="L30" s="98">
        <v>8.1</v>
      </c>
      <c r="M30" s="98">
        <v>7.55</v>
      </c>
      <c r="N30" s="98">
        <v>7.09</v>
      </c>
      <c r="O30" s="98">
        <v>6.7</v>
      </c>
      <c r="P30" s="98">
        <v>6.36</v>
      </c>
      <c r="Q30" s="98">
        <v>6.06</v>
      </c>
      <c r="R30" s="98">
        <v>5.8</v>
      </c>
      <c r="S30" s="98">
        <v>5.57</v>
      </c>
      <c r="T30" s="98">
        <v>5.37</v>
      </c>
      <c r="U30" s="98">
        <v>5.18</v>
      </c>
      <c r="V30" s="98">
        <v>5.0199999999999996</v>
      </c>
      <c r="W30" s="98">
        <v>4.87</v>
      </c>
      <c r="X30" s="98">
        <v>4.7300000000000004</v>
      </c>
      <c r="Y30" s="98">
        <v>4.6100000000000003</v>
      </c>
      <c r="Z30" s="98">
        <v>4.49</v>
      </c>
      <c r="AA30" s="98">
        <v>4.3899999999999997</v>
      </c>
      <c r="AB30" s="98">
        <v>4.29</v>
      </c>
      <c r="AC30" s="98">
        <v>4.21</v>
      </c>
      <c r="AD30" s="98">
        <v>4.12</v>
      </c>
      <c r="AE30" s="98">
        <v>4.05</v>
      </c>
      <c r="AF30" s="98">
        <v>3.98</v>
      </c>
      <c r="AG30" s="98">
        <v>3.91</v>
      </c>
      <c r="AH30" s="98">
        <v>3.85</v>
      </c>
      <c r="AI30" s="98">
        <v>3.8</v>
      </c>
      <c r="AJ30" s="98">
        <v>3.74</v>
      </c>
      <c r="AK30" s="98">
        <v>3.7</v>
      </c>
      <c r="AL30" s="98">
        <v>3.65</v>
      </c>
      <c r="AM30" s="98">
        <v>3.61</v>
      </c>
      <c r="AN30" s="98">
        <v>3.57</v>
      </c>
      <c r="AO30" s="98">
        <v>3.53</v>
      </c>
      <c r="AP30" s="98">
        <v>3.5</v>
      </c>
      <c r="AQ30" s="98">
        <v>3.46</v>
      </c>
      <c r="AR30" s="98">
        <v>3.43</v>
      </c>
      <c r="AS30" s="98">
        <v>3.4</v>
      </c>
      <c r="AT30" s="98">
        <v>3.38</v>
      </c>
      <c r="AU30" s="98">
        <v>3.35</v>
      </c>
      <c r="AV30" s="98">
        <v>3.34</v>
      </c>
      <c r="AW30" s="98"/>
      <c r="AX30" s="98"/>
      <c r="AY30" s="98"/>
    </row>
    <row r="31" spans="1:51" x14ac:dyDescent="0.25">
      <c r="A31" s="97">
        <v>20</v>
      </c>
      <c r="B31" s="98">
        <v>75.67</v>
      </c>
      <c r="C31" s="98">
        <v>38.53</v>
      </c>
      <c r="D31" s="98">
        <v>26.16</v>
      </c>
      <c r="E31" s="98">
        <v>19.98</v>
      </c>
      <c r="F31" s="98">
        <v>16.27</v>
      </c>
      <c r="G31" s="98">
        <v>13.8</v>
      </c>
      <c r="H31" s="98">
        <v>12.04</v>
      </c>
      <c r="I31" s="98">
        <v>10.73</v>
      </c>
      <c r="J31" s="98">
        <v>9.6999999999999993</v>
      </c>
      <c r="K31" s="98">
        <v>8.89</v>
      </c>
      <c r="L31" s="98">
        <v>8.2200000000000006</v>
      </c>
      <c r="M31" s="98">
        <v>7.67</v>
      </c>
      <c r="N31" s="98">
        <v>7.2</v>
      </c>
      <c r="O31" s="98">
        <v>6.8</v>
      </c>
      <c r="P31" s="98">
        <v>6.45</v>
      </c>
      <c r="Q31" s="98">
        <v>6.15</v>
      </c>
      <c r="R31" s="98">
        <v>5.89</v>
      </c>
      <c r="S31" s="98">
        <v>5.65</v>
      </c>
      <c r="T31" s="98">
        <v>5.45</v>
      </c>
      <c r="U31" s="98">
        <v>5.26</v>
      </c>
      <c r="V31" s="98">
        <v>5.09</v>
      </c>
      <c r="W31" s="98">
        <v>4.9400000000000004</v>
      </c>
      <c r="X31" s="98">
        <v>4.8</v>
      </c>
      <c r="Y31" s="98">
        <v>4.67</v>
      </c>
      <c r="Z31" s="98">
        <v>4.5599999999999996</v>
      </c>
      <c r="AA31" s="98">
        <v>4.45</v>
      </c>
      <c r="AB31" s="98">
        <v>4.3600000000000003</v>
      </c>
      <c r="AC31" s="98">
        <v>4.2699999999999996</v>
      </c>
      <c r="AD31" s="98">
        <v>4.1900000000000004</v>
      </c>
      <c r="AE31" s="98">
        <v>4.1100000000000003</v>
      </c>
      <c r="AF31" s="98">
        <v>4.04</v>
      </c>
      <c r="AG31" s="98">
        <v>3.97</v>
      </c>
      <c r="AH31" s="98">
        <v>3.91</v>
      </c>
      <c r="AI31" s="98">
        <v>3.85</v>
      </c>
      <c r="AJ31" s="98">
        <v>3.8</v>
      </c>
      <c r="AK31" s="98">
        <v>3.75</v>
      </c>
      <c r="AL31" s="98">
        <v>3.71</v>
      </c>
      <c r="AM31" s="98">
        <v>3.66</v>
      </c>
      <c r="AN31" s="98">
        <v>3.62</v>
      </c>
      <c r="AO31" s="98">
        <v>3.59</v>
      </c>
      <c r="AP31" s="98">
        <v>3.55</v>
      </c>
      <c r="AQ31" s="98">
        <v>3.52</v>
      </c>
      <c r="AR31" s="98">
        <v>3.49</v>
      </c>
      <c r="AS31" s="98">
        <v>3.46</v>
      </c>
      <c r="AT31" s="98">
        <v>3.43</v>
      </c>
      <c r="AU31" s="98">
        <v>3.42</v>
      </c>
      <c r="AV31" s="98"/>
      <c r="AW31" s="98"/>
      <c r="AX31" s="98"/>
      <c r="AY31" s="98"/>
    </row>
    <row r="32" spans="1:51" x14ac:dyDescent="0.25">
      <c r="A32" s="97">
        <v>21</v>
      </c>
      <c r="B32" s="98">
        <v>76.77</v>
      </c>
      <c r="C32" s="98">
        <v>39.090000000000003</v>
      </c>
      <c r="D32" s="98">
        <v>26.54</v>
      </c>
      <c r="E32" s="98">
        <v>20.27</v>
      </c>
      <c r="F32" s="98">
        <v>16.510000000000002</v>
      </c>
      <c r="G32" s="98">
        <v>14.01</v>
      </c>
      <c r="H32" s="98">
        <v>12.22</v>
      </c>
      <c r="I32" s="98">
        <v>10.88</v>
      </c>
      <c r="J32" s="98">
        <v>9.84</v>
      </c>
      <c r="K32" s="98">
        <v>9.02</v>
      </c>
      <c r="L32" s="98">
        <v>8.34</v>
      </c>
      <c r="M32" s="98">
        <v>7.78</v>
      </c>
      <c r="N32" s="98">
        <v>7.3</v>
      </c>
      <c r="O32" s="98">
        <v>6.9</v>
      </c>
      <c r="P32" s="98">
        <v>6.55</v>
      </c>
      <c r="Q32" s="98">
        <v>6.24</v>
      </c>
      <c r="R32" s="98">
        <v>5.97</v>
      </c>
      <c r="S32" s="98">
        <v>5.74</v>
      </c>
      <c r="T32" s="98">
        <v>5.53</v>
      </c>
      <c r="U32" s="98">
        <v>5.34</v>
      </c>
      <c r="V32" s="98">
        <v>5.17</v>
      </c>
      <c r="W32" s="98">
        <v>5.01</v>
      </c>
      <c r="X32" s="98">
        <v>4.87</v>
      </c>
      <c r="Y32" s="98">
        <v>4.74</v>
      </c>
      <c r="Z32" s="98">
        <v>4.63</v>
      </c>
      <c r="AA32" s="98">
        <v>4.5199999999999996</v>
      </c>
      <c r="AB32" s="98">
        <v>4.42</v>
      </c>
      <c r="AC32" s="98">
        <v>4.33</v>
      </c>
      <c r="AD32" s="98">
        <v>4.25</v>
      </c>
      <c r="AE32" s="98">
        <v>4.17</v>
      </c>
      <c r="AF32" s="98">
        <v>4.0999999999999996</v>
      </c>
      <c r="AG32" s="98">
        <v>4.03</v>
      </c>
      <c r="AH32" s="98">
        <v>3.97</v>
      </c>
      <c r="AI32" s="98">
        <v>3.91</v>
      </c>
      <c r="AJ32" s="98">
        <v>3.86</v>
      </c>
      <c r="AK32" s="98">
        <v>3.81</v>
      </c>
      <c r="AL32" s="98">
        <v>3.76</v>
      </c>
      <c r="AM32" s="98">
        <v>3.72</v>
      </c>
      <c r="AN32" s="98">
        <v>3.68</v>
      </c>
      <c r="AO32" s="98">
        <v>3.64</v>
      </c>
      <c r="AP32" s="98">
        <v>3.61</v>
      </c>
      <c r="AQ32" s="98">
        <v>3.57</v>
      </c>
      <c r="AR32" s="98">
        <v>3.54</v>
      </c>
      <c r="AS32" s="98">
        <v>3.51</v>
      </c>
      <c r="AT32" s="98">
        <v>3.5</v>
      </c>
      <c r="AU32" s="98"/>
      <c r="AV32" s="98"/>
      <c r="AW32" s="98"/>
      <c r="AX32" s="98"/>
      <c r="AY32" s="98"/>
    </row>
    <row r="33" spans="1:51" x14ac:dyDescent="0.25">
      <c r="A33" s="97">
        <v>22</v>
      </c>
      <c r="B33" s="98">
        <v>77.88</v>
      </c>
      <c r="C33" s="98">
        <v>39.659999999999997</v>
      </c>
      <c r="D33" s="98">
        <v>26.93</v>
      </c>
      <c r="E33" s="98">
        <v>20.56</v>
      </c>
      <c r="F33" s="98">
        <v>16.75</v>
      </c>
      <c r="G33" s="98">
        <v>14.21</v>
      </c>
      <c r="H33" s="98">
        <v>12.4</v>
      </c>
      <c r="I33" s="98">
        <v>11.04</v>
      </c>
      <c r="J33" s="98">
        <v>9.99</v>
      </c>
      <c r="K33" s="98">
        <v>9.15</v>
      </c>
      <c r="L33" s="98">
        <v>8.4600000000000009</v>
      </c>
      <c r="M33" s="98">
        <v>7.89</v>
      </c>
      <c r="N33" s="98">
        <v>7.41</v>
      </c>
      <c r="O33" s="98">
        <v>7</v>
      </c>
      <c r="P33" s="98">
        <v>6.64</v>
      </c>
      <c r="Q33" s="98">
        <v>6.33</v>
      </c>
      <c r="R33" s="98">
        <v>6.06</v>
      </c>
      <c r="S33" s="98">
        <v>5.82</v>
      </c>
      <c r="T33" s="98">
        <v>5.61</v>
      </c>
      <c r="U33" s="98">
        <v>5.41</v>
      </c>
      <c r="V33" s="98">
        <v>5.24</v>
      </c>
      <c r="W33" s="98">
        <v>5.09</v>
      </c>
      <c r="X33" s="98">
        <v>4.9400000000000004</v>
      </c>
      <c r="Y33" s="98">
        <v>4.8099999999999996</v>
      </c>
      <c r="Z33" s="98">
        <v>4.7</v>
      </c>
      <c r="AA33" s="98">
        <v>4.59</v>
      </c>
      <c r="AB33" s="98">
        <v>4.49</v>
      </c>
      <c r="AC33" s="98">
        <v>4.4000000000000004</v>
      </c>
      <c r="AD33" s="98">
        <v>4.3099999999999996</v>
      </c>
      <c r="AE33" s="98">
        <v>4.2300000000000004</v>
      </c>
      <c r="AF33" s="98">
        <v>4.16</v>
      </c>
      <c r="AG33" s="98">
        <v>4.09</v>
      </c>
      <c r="AH33" s="98">
        <v>4.03</v>
      </c>
      <c r="AI33" s="98">
        <v>3.97</v>
      </c>
      <c r="AJ33" s="98">
        <v>3.92</v>
      </c>
      <c r="AK33" s="98">
        <v>3.87</v>
      </c>
      <c r="AL33" s="98">
        <v>3.82</v>
      </c>
      <c r="AM33" s="98">
        <v>3.78</v>
      </c>
      <c r="AN33" s="98">
        <v>3.74</v>
      </c>
      <c r="AO33" s="98">
        <v>3.7</v>
      </c>
      <c r="AP33" s="98">
        <v>3.66</v>
      </c>
      <c r="AQ33" s="98">
        <v>3.63</v>
      </c>
      <c r="AR33" s="98">
        <v>3.6</v>
      </c>
      <c r="AS33" s="98">
        <v>3.59</v>
      </c>
      <c r="AT33" s="98"/>
      <c r="AU33" s="98"/>
      <c r="AV33" s="98"/>
      <c r="AW33" s="98"/>
      <c r="AX33" s="98"/>
      <c r="AY33" s="98"/>
    </row>
    <row r="34" spans="1:51" x14ac:dyDescent="0.25">
      <c r="A34" s="97">
        <v>23</v>
      </c>
      <c r="B34" s="98">
        <v>79.010000000000005</v>
      </c>
      <c r="C34" s="98">
        <v>40.24</v>
      </c>
      <c r="D34" s="98">
        <v>27.32</v>
      </c>
      <c r="E34" s="98">
        <v>20.86</v>
      </c>
      <c r="F34" s="98">
        <v>16.989999999999998</v>
      </c>
      <c r="G34" s="98">
        <v>14.42</v>
      </c>
      <c r="H34" s="98">
        <v>12.58</v>
      </c>
      <c r="I34" s="98">
        <v>11.2</v>
      </c>
      <c r="J34" s="98">
        <v>10.130000000000001</v>
      </c>
      <c r="K34" s="98">
        <v>9.2799999999999994</v>
      </c>
      <c r="L34" s="98">
        <v>8.58</v>
      </c>
      <c r="M34" s="98">
        <v>8.01</v>
      </c>
      <c r="N34" s="98">
        <v>7.52</v>
      </c>
      <c r="O34" s="98">
        <v>7.1</v>
      </c>
      <c r="P34" s="98">
        <v>6.74</v>
      </c>
      <c r="Q34" s="98">
        <v>6.43</v>
      </c>
      <c r="R34" s="98">
        <v>6.15</v>
      </c>
      <c r="S34" s="98">
        <v>5.91</v>
      </c>
      <c r="T34" s="98">
        <v>5.69</v>
      </c>
      <c r="U34" s="98">
        <v>5.49</v>
      </c>
      <c r="V34" s="98">
        <v>5.32</v>
      </c>
      <c r="W34" s="98">
        <v>5.16</v>
      </c>
      <c r="X34" s="98">
        <v>5.0199999999999996</v>
      </c>
      <c r="Y34" s="98">
        <v>4.8899999999999997</v>
      </c>
      <c r="Z34" s="98">
        <v>4.7699999999999996</v>
      </c>
      <c r="AA34" s="98">
        <v>4.66</v>
      </c>
      <c r="AB34" s="98">
        <v>4.5599999999999996</v>
      </c>
      <c r="AC34" s="98">
        <v>4.46</v>
      </c>
      <c r="AD34" s="98">
        <v>4.38</v>
      </c>
      <c r="AE34" s="98">
        <v>4.3</v>
      </c>
      <c r="AF34" s="98">
        <v>4.2300000000000004</v>
      </c>
      <c r="AG34" s="98">
        <v>4.16</v>
      </c>
      <c r="AH34" s="98">
        <v>4.09</v>
      </c>
      <c r="AI34" s="98">
        <v>4.04</v>
      </c>
      <c r="AJ34" s="98">
        <v>3.98</v>
      </c>
      <c r="AK34" s="98">
        <v>3.93</v>
      </c>
      <c r="AL34" s="98">
        <v>3.88</v>
      </c>
      <c r="AM34" s="98">
        <v>3.84</v>
      </c>
      <c r="AN34" s="98">
        <v>3.8</v>
      </c>
      <c r="AO34" s="98">
        <v>3.76</v>
      </c>
      <c r="AP34" s="98">
        <v>3.72</v>
      </c>
      <c r="AQ34" s="98">
        <v>3.69</v>
      </c>
      <c r="AR34" s="98">
        <v>3.67</v>
      </c>
      <c r="AS34" s="98"/>
      <c r="AT34" s="98"/>
      <c r="AU34" s="98"/>
      <c r="AV34" s="98"/>
      <c r="AW34" s="98"/>
      <c r="AX34" s="98"/>
      <c r="AY34" s="98"/>
    </row>
    <row r="35" spans="1:51" x14ac:dyDescent="0.25">
      <c r="A35" s="97">
        <v>24</v>
      </c>
      <c r="B35" s="98">
        <v>80.150000000000006</v>
      </c>
      <c r="C35" s="98">
        <v>40.82</v>
      </c>
      <c r="D35" s="98">
        <v>27.71</v>
      </c>
      <c r="E35" s="98">
        <v>21.16</v>
      </c>
      <c r="F35" s="98">
        <v>17.239999999999998</v>
      </c>
      <c r="G35" s="98">
        <v>14.62</v>
      </c>
      <c r="H35" s="98">
        <v>12.76</v>
      </c>
      <c r="I35" s="98">
        <v>11.36</v>
      </c>
      <c r="J35" s="98">
        <v>10.28</v>
      </c>
      <c r="K35" s="98">
        <v>9.42</v>
      </c>
      <c r="L35" s="98">
        <v>8.7100000000000009</v>
      </c>
      <c r="M35" s="98">
        <v>8.1199999999999992</v>
      </c>
      <c r="N35" s="98">
        <v>7.63</v>
      </c>
      <c r="O35" s="98">
        <v>7.21</v>
      </c>
      <c r="P35" s="98">
        <v>6.84</v>
      </c>
      <c r="Q35" s="98">
        <v>6.52</v>
      </c>
      <c r="R35" s="98">
        <v>6.24</v>
      </c>
      <c r="S35" s="98">
        <v>5.99</v>
      </c>
      <c r="T35" s="98">
        <v>5.77</v>
      </c>
      <c r="U35" s="98">
        <v>5.58</v>
      </c>
      <c r="V35" s="98">
        <v>5.4</v>
      </c>
      <c r="W35" s="98">
        <v>5.24</v>
      </c>
      <c r="X35" s="98">
        <v>5.09</v>
      </c>
      <c r="Y35" s="98">
        <v>4.96</v>
      </c>
      <c r="Z35" s="98">
        <v>4.84</v>
      </c>
      <c r="AA35" s="98">
        <v>4.7300000000000004</v>
      </c>
      <c r="AB35" s="98">
        <v>4.63</v>
      </c>
      <c r="AC35" s="98">
        <v>4.53</v>
      </c>
      <c r="AD35" s="98">
        <v>4.4400000000000004</v>
      </c>
      <c r="AE35" s="98">
        <v>4.3600000000000003</v>
      </c>
      <c r="AF35" s="98">
        <v>4.29</v>
      </c>
      <c r="AG35" s="98">
        <v>4.22</v>
      </c>
      <c r="AH35" s="98">
        <v>4.16</v>
      </c>
      <c r="AI35" s="98">
        <v>4.0999999999999996</v>
      </c>
      <c r="AJ35" s="98">
        <v>4.04</v>
      </c>
      <c r="AK35" s="98">
        <v>3.99</v>
      </c>
      <c r="AL35" s="98">
        <v>3.95</v>
      </c>
      <c r="AM35" s="98">
        <v>3.9</v>
      </c>
      <c r="AN35" s="98">
        <v>3.86</v>
      </c>
      <c r="AO35" s="98">
        <v>3.82</v>
      </c>
      <c r="AP35" s="98">
        <v>3.79</v>
      </c>
      <c r="AQ35" s="98">
        <v>3.77</v>
      </c>
      <c r="AR35" s="98"/>
      <c r="AS35" s="98"/>
      <c r="AT35" s="98"/>
      <c r="AU35" s="98"/>
      <c r="AV35" s="98"/>
      <c r="AW35" s="98"/>
      <c r="AX35" s="98"/>
      <c r="AY35" s="98"/>
    </row>
    <row r="36" spans="1:51" x14ac:dyDescent="0.25">
      <c r="A36" s="97">
        <v>25</v>
      </c>
      <c r="B36" s="98">
        <v>81.31</v>
      </c>
      <c r="C36" s="98">
        <v>41.41</v>
      </c>
      <c r="D36" s="98">
        <v>28.11</v>
      </c>
      <c r="E36" s="98">
        <v>21.47</v>
      </c>
      <c r="F36" s="98">
        <v>17.489999999999998</v>
      </c>
      <c r="G36" s="98">
        <v>14.84</v>
      </c>
      <c r="H36" s="98">
        <v>12.95</v>
      </c>
      <c r="I36" s="98">
        <v>11.53</v>
      </c>
      <c r="J36" s="98">
        <v>10.43</v>
      </c>
      <c r="K36" s="98">
        <v>9.5500000000000007</v>
      </c>
      <c r="L36" s="98">
        <v>8.84</v>
      </c>
      <c r="M36" s="98">
        <v>8.24</v>
      </c>
      <c r="N36" s="98">
        <v>7.74</v>
      </c>
      <c r="O36" s="98">
        <v>7.31</v>
      </c>
      <c r="P36" s="98">
        <v>6.94</v>
      </c>
      <c r="Q36" s="98">
        <v>6.62</v>
      </c>
      <c r="R36" s="98">
        <v>6.33</v>
      </c>
      <c r="S36" s="98">
        <v>6.08</v>
      </c>
      <c r="T36" s="98">
        <v>5.86</v>
      </c>
      <c r="U36" s="98">
        <v>5.66</v>
      </c>
      <c r="V36" s="98">
        <v>5.48</v>
      </c>
      <c r="W36" s="98">
        <v>5.32</v>
      </c>
      <c r="X36" s="98">
        <v>5.17</v>
      </c>
      <c r="Y36" s="98">
        <v>5.03</v>
      </c>
      <c r="Z36" s="98">
        <v>4.91</v>
      </c>
      <c r="AA36" s="98">
        <v>4.8</v>
      </c>
      <c r="AB36" s="98">
        <v>4.7</v>
      </c>
      <c r="AC36" s="98">
        <v>4.5999999999999996</v>
      </c>
      <c r="AD36" s="98">
        <v>4.51</v>
      </c>
      <c r="AE36" s="98">
        <v>4.43</v>
      </c>
      <c r="AF36" s="98">
        <v>4.3600000000000003</v>
      </c>
      <c r="AG36" s="98">
        <v>4.29</v>
      </c>
      <c r="AH36" s="98">
        <v>4.22</v>
      </c>
      <c r="AI36" s="98">
        <v>4.16</v>
      </c>
      <c r="AJ36" s="98">
        <v>4.1100000000000003</v>
      </c>
      <c r="AK36" s="98">
        <v>4.0599999999999996</v>
      </c>
      <c r="AL36" s="98">
        <v>4.01</v>
      </c>
      <c r="AM36" s="98">
        <v>3.96</v>
      </c>
      <c r="AN36" s="98">
        <v>3.92</v>
      </c>
      <c r="AO36" s="98">
        <v>3.88</v>
      </c>
      <c r="AP36" s="98">
        <v>3.86</v>
      </c>
      <c r="AQ36" s="98"/>
      <c r="AR36" s="98"/>
      <c r="AS36" s="98"/>
      <c r="AT36" s="98"/>
      <c r="AU36" s="98"/>
      <c r="AV36" s="98"/>
      <c r="AW36" s="98"/>
      <c r="AX36" s="98"/>
      <c r="AY36" s="98"/>
    </row>
    <row r="37" spans="1:51" x14ac:dyDescent="0.25">
      <c r="A37" s="97">
        <v>26</v>
      </c>
      <c r="B37" s="98">
        <v>82.49</v>
      </c>
      <c r="C37" s="98">
        <v>42.01</v>
      </c>
      <c r="D37" s="98">
        <v>28.52</v>
      </c>
      <c r="E37" s="98">
        <v>21.78</v>
      </c>
      <c r="F37" s="98">
        <v>17.739999999999998</v>
      </c>
      <c r="G37" s="98">
        <v>15.05</v>
      </c>
      <c r="H37" s="98">
        <v>13.13</v>
      </c>
      <c r="I37" s="98">
        <v>11.7</v>
      </c>
      <c r="J37" s="98">
        <v>10.58</v>
      </c>
      <c r="K37" s="98">
        <v>9.69</v>
      </c>
      <c r="L37" s="98">
        <v>8.9700000000000006</v>
      </c>
      <c r="M37" s="98">
        <v>8.36</v>
      </c>
      <c r="N37" s="98">
        <v>7.85</v>
      </c>
      <c r="O37" s="98">
        <v>7.42</v>
      </c>
      <c r="P37" s="98">
        <v>7.04</v>
      </c>
      <c r="Q37" s="98">
        <v>6.71</v>
      </c>
      <c r="R37" s="98">
        <v>6.43</v>
      </c>
      <c r="S37" s="98">
        <v>6.17</v>
      </c>
      <c r="T37" s="98">
        <v>5.95</v>
      </c>
      <c r="U37" s="98">
        <v>5.74</v>
      </c>
      <c r="V37" s="98">
        <v>5.56</v>
      </c>
      <c r="W37" s="98">
        <v>5.4</v>
      </c>
      <c r="X37" s="98">
        <v>5.25</v>
      </c>
      <c r="Y37" s="98">
        <v>5.1100000000000003</v>
      </c>
      <c r="Z37" s="98">
        <v>4.99</v>
      </c>
      <c r="AA37" s="98">
        <v>4.87</v>
      </c>
      <c r="AB37" s="98">
        <v>4.7699999999999996</v>
      </c>
      <c r="AC37" s="98">
        <v>4.67</v>
      </c>
      <c r="AD37" s="98">
        <v>4.58</v>
      </c>
      <c r="AE37" s="98">
        <v>4.5</v>
      </c>
      <c r="AF37" s="98">
        <v>4.42</v>
      </c>
      <c r="AG37" s="98">
        <v>4.3499999999999996</v>
      </c>
      <c r="AH37" s="98">
        <v>4.29</v>
      </c>
      <c r="AI37" s="98">
        <v>4.2300000000000004</v>
      </c>
      <c r="AJ37" s="98">
        <v>4.17</v>
      </c>
      <c r="AK37" s="98">
        <v>4.12</v>
      </c>
      <c r="AL37" s="98">
        <v>4.07</v>
      </c>
      <c r="AM37" s="98">
        <v>4.03</v>
      </c>
      <c r="AN37" s="98">
        <v>3.99</v>
      </c>
      <c r="AO37" s="98">
        <v>3.96</v>
      </c>
      <c r="AP37" s="98"/>
      <c r="AQ37" s="98"/>
      <c r="AR37" s="98"/>
      <c r="AS37" s="98"/>
      <c r="AT37" s="98"/>
      <c r="AU37" s="98"/>
      <c r="AV37" s="98"/>
      <c r="AW37" s="98"/>
      <c r="AX37" s="98"/>
      <c r="AY37" s="98"/>
    </row>
    <row r="38" spans="1:51" x14ac:dyDescent="0.25">
      <c r="A38" s="97">
        <v>27</v>
      </c>
      <c r="B38" s="98">
        <v>83.68</v>
      </c>
      <c r="C38" s="98">
        <v>42.61</v>
      </c>
      <c r="D38" s="98">
        <v>28.93</v>
      </c>
      <c r="E38" s="98">
        <v>22.1</v>
      </c>
      <c r="F38" s="98">
        <v>18</v>
      </c>
      <c r="G38" s="98">
        <v>15.27</v>
      </c>
      <c r="H38" s="98">
        <v>13.32</v>
      </c>
      <c r="I38" s="98">
        <v>11.87</v>
      </c>
      <c r="J38" s="98">
        <v>10.74</v>
      </c>
      <c r="K38" s="98">
        <v>9.83</v>
      </c>
      <c r="L38" s="98">
        <v>9.1</v>
      </c>
      <c r="M38" s="98">
        <v>8.48</v>
      </c>
      <c r="N38" s="98">
        <v>7.97</v>
      </c>
      <c r="O38" s="98">
        <v>7.53</v>
      </c>
      <c r="P38" s="98">
        <v>7.15</v>
      </c>
      <c r="Q38" s="98">
        <v>6.81</v>
      </c>
      <c r="R38" s="98">
        <v>6.52</v>
      </c>
      <c r="S38" s="98">
        <v>6.26</v>
      </c>
      <c r="T38" s="98">
        <v>6.03</v>
      </c>
      <c r="U38" s="98">
        <v>5.83</v>
      </c>
      <c r="V38" s="98">
        <v>5.64</v>
      </c>
      <c r="W38" s="98">
        <v>5.48</v>
      </c>
      <c r="X38" s="98">
        <v>5.33</v>
      </c>
      <c r="Y38" s="98">
        <v>5.19</v>
      </c>
      <c r="Z38" s="98">
        <v>5.0599999999999996</v>
      </c>
      <c r="AA38" s="98">
        <v>4.95</v>
      </c>
      <c r="AB38" s="98">
        <v>4.84</v>
      </c>
      <c r="AC38" s="98">
        <v>4.74</v>
      </c>
      <c r="AD38" s="98">
        <v>4.6500000000000004</v>
      </c>
      <c r="AE38" s="98">
        <v>4.57</v>
      </c>
      <c r="AF38" s="98">
        <v>4.49</v>
      </c>
      <c r="AG38" s="98">
        <v>4.42</v>
      </c>
      <c r="AH38" s="98">
        <v>4.3600000000000003</v>
      </c>
      <c r="AI38" s="98">
        <v>4.3</v>
      </c>
      <c r="AJ38" s="98">
        <v>4.24</v>
      </c>
      <c r="AK38" s="98">
        <v>4.1900000000000004</v>
      </c>
      <c r="AL38" s="98">
        <v>4.1399999999999997</v>
      </c>
      <c r="AM38" s="98">
        <v>4.0999999999999996</v>
      </c>
      <c r="AN38" s="98">
        <v>4.07</v>
      </c>
      <c r="AO38" s="98"/>
      <c r="AP38" s="98"/>
      <c r="AQ38" s="98"/>
      <c r="AR38" s="98"/>
      <c r="AS38" s="98"/>
      <c r="AT38" s="98"/>
      <c r="AU38" s="98"/>
      <c r="AV38" s="98"/>
      <c r="AW38" s="98"/>
      <c r="AX38" s="98"/>
      <c r="AY38" s="98"/>
    </row>
    <row r="39" spans="1:51" x14ac:dyDescent="0.25">
      <c r="A39" s="97">
        <v>28</v>
      </c>
      <c r="B39" s="98">
        <v>84.88</v>
      </c>
      <c r="C39" s="98">
        <v>43.23</v>
      </c>
      <c r="D39" s="98">
        <v>29.35</v>
      </c>
      <c r="E39" s="98">
        <v>22.42</v>
      </c>
      <c r="F39" s="98">
        <v>18.260000000000002</v>
      </c>
      <c r="G39" s="98">
        <v>15.49</v>
      </c>
      <c r="H39" s="98">
        <v>13.52</v>
      </c>
      <c r="I39" s="98">
        <v>12.04</v>
      </c>
      <c r="J39" s="98">
        <v>10.89</v>
      </c>
      <c r="K39" s="98">
        <v>9.98</v>
      </c>
      <c r="L39" s="98">
        <v>9.23</v>
      </c>
      <c r="M39" s="98">
        <v>8.61</v>
      </c>
      <c r="N39" s="98">
        <v>8.09</v>
      </c>
      <c r="O39" s="98">
        <v>7.64</v>
      </c>
      <c r="P39" s="98">
        <v>7.25</v>
      </c>
      <c r="Q39" s="98">
        <v>6.91</v>
      </c>
      <c r="R39" s="98">
        <v>6.62</v>
      </c>
      <c r="S39" s="98">
        <v>6.36</v>
      </c>
      <c r="T39" s="98">
        <v>6.12</v>
      </c>
      <c r="U39" s="98">
        <v>5.92</v>
      </c>
      <c r="V39" s="98">
        <v>5.73</v>
      </c>
      <c r="W39" s="98">
        <v>5.56</v>
      </c>
      <c r="X39" s="98">
        <v>5.41</v>
      </c>
      <c r="Y39" s="98">
        <v>5.27</v>
      </c>
      <c r="Z39" s="98">
        <v>5.14</v>
      </c>
      <c r="AA39" s="98">
        <v>5.0199999999999996</v>
      </c>
      <c r="AB39" s="98">
        <v>4.91</v>
      </c>
      <c r="AC39" s="98">
        <v>4.82</v>
      </c>
      <c r="AD39" s="98">
        <v>4.7300000000000004</v>
      </c>
      <c r="AE39" s="98">
        <v>4.6399999999999997</v>
      </c>
      <c r="AF39" s="98">
        <v>4.57</v>
      </c>
      <c r="AG39" s="98">
        <v>4.49</v>
      </c>
      <c r="AH39" s="98">
        <v>4.43</v>
      </c>
      <c r="AI39" s="98">
        <v>4.37</v>
      </c>
      <c r="AJ39" s="98">
        <v>4.3099999999999996</v>
      </c>
      <c r="AK39" s="98">
        <v>4.26</v>
      </c>
      <c r="AL39" s="98">
        <v>4.21</v>
      </c>
      <c r="AM39" s="98">
        <v>4.18</v>
      </c>
      <c r="AN39" s="98"/>
      <c r="AO39" s="98"/>
      <c r="AP39" s="98"/>
      <c r="AQ39" s="98"/>
      <c r="AR39" s="98"/>
      <c r="AS39" s="98"/>
      <c r="AT39" s="98"/>
      <c r="AU39" s="98"/>
      <c r="AV39" s="98"/>
      <c r="AW39" s="98"/>
      <c r="AX39" s="98"/>
      <c r="AY39" s="98"/>
    </row>
    <row r="40" spans="1:51" x14ac:dyDescent="0.25">
      <c r="A40" s="97">
        <v>29</v>
      </c>
      <c r="B40" s="98">
        <v>86.11</v>
      </c>
      <c r="C40" s="98">
        <v>43.85</v>
      </c>
      <c r="D40" s="98">
        <v>29.77</v>
      </c>
      <c r="E40" s="98">
        <v>22.74</v>
      </c>
      <c r="F40" s="98">
        <v>18.52</v>
      </c>
      <c r="G40" s="98">
        <v>15.72</v>
      </c>
      <c r="H40" s="98">
        <v>13.71</v>
      </c>
      <c r="I40" s="98">
        <v>12.22</v>
      </c>
      <c r="J40" s="98">
        <v>11.05</v>
      </c>
      <c r="K40" s="98">
        <v>10.119999999999999</v>
      </c>
      <c r="L40" s="98">
        <v>9.3699999999999992</v>
      </c>
      <c r="M40" s="98">
        <v>8.74</v>
      </c>
      <c r="N40" s="98">
        <v>8.1999999999999993</v>
      </c>
      <c r="O40" s="98">
        <v>7.75</v>
      </c>
      <c r="P40" s="98">
        <v>7.36</v>
      </c>
      <c r="Q40" s="98">
        <v>7.02</v>
      </c>
      <c r="R40" s="98">
        <v>6.72</v>
      </c>
      <c r="S40" s="98">
        <v>6.45</v>
      </c>
      <c r="T40" s="98">
        <v>6.22</v>
      </c>
      <c r="U40" s="98">
        <v>6</v>
      </c>
      <c r="V40" s="98">
        <v>5.81</v>
      </c>
      <c r="W40" s="98">
        <v>5.64</v>
      </c>
      <c r="X40" s="98">
        <v>5.49</v>
      </c>
      <c r="Y40" s="98">
        <v>5.35</v>
      </c>
      <c r="Z40" s="98">
        <v>5.22</v>
      </c>
      <c r="AA40" s="98">
        <v>5.0999999999999996</v>
      </c>
      <c r="AB40" s="98">
        <v>4.99</v>
      </c>
      <c r="AC40" s="98">
        <v>4.8899999999999997</v>
      </c>
      <c r="AD40" s="98">
        <v>4.8</v>
      </c>
      <c r="AE40" s="98">
        <v>4.72</v>
      </c>
      <c r="AF40" s="98">
        <v>4.6399999999999997</v>
      </c>
      <c r="AG40" s="98">
        <v>4.57</v>
      </c>
      <c r="AH40" s="98">
        <v>4.5</v>
      </c>
      <c r="AI40" s="98">
        <v>4.4400000000000004</v>
      </c>
      <c r="AJ40" s="98">
        <v>4.38</v>
      </c>
      <c r="AK40" s="98">
        <v>4.33</v>
      </c>
      <c r="AL40" s="98">
        <v>4.3</v>
      </c>
      <c r="AM40" s="98"/>
      <c r="AN40" s="98"/>
      <c r="AO40" s="98"/>
      <c r="AP40" s="98"/>
      <c r="AQ40" s="98"/>
      <c r="AR40" s="98"/>
      <c r="AS40" s="98"/>
      <c r="AT40" s="98"/>
      <c r="AU40" s="98"/>
      <c r="AV40" s="98"/>
      <c r="AW40" s="98"/>
      <c r="AX40" s="98"/>
      <c r="AY40" s="98"/>
    </row>
    <row r="41" spans="1:51" x14ac:dyDescent="0.25">
      <c r="A41" s="97">
        <v>30</v>
      </c>
      <c r="B41" s="98">
        <v>87.35</v>
      </c>
      <c r="C41" s="98">
        <v>44.49</v>
      </c>
      <c r="D41" s="98">
        <v>30.2</v>
      </c>
      <c r="E41" s="98">
        <v>23.07</v>
      </c>
      <c r="F41" s="98">
        <v>18.79</v>
      </c>
      <c r="G41" s="98">
        <v>15.94</v>
      </c>
      <c r="H41" s="98">
        <v>13.91</v>
      </c>
      <c r="I41" s="98">
        <v>12.39</v>
      </c>
      <c r="J41" s="98">
        <v>11.21</v>
      </c>
      <c r="K41" s="98">
        <v>10.27</v>
      </c>
      <c r="L41" s="98">
        <v>9.5</v>
      </c>
      <c r="M41" s="98">
        <v>8.86</v>
      </c>
      <c r="N41" s="98">
        <v>8.32</v>
      </c>
      <c r="O41" s="98">
        <v>7.86</v>
      </c>
      <c r="P41" s="98">
        <v>7.47</v>
      </c>
      <c r="Q41" s="98">
        <v>7.12</v>
      </c>
      <c r="R41" s="98">
        <v>6.82</v>
      </c>
      <c r="S41" s="98">
        <v>6.55</v>
      </c>
      <c r="T41" s="98">
        <v>6.31</v>
      </c>
      <c r="U41" s="98">
        <v>6.1</v>
      </c>
      <c r="V41" s="98">
        <v>5.9</v>
      </c>
      <c r="W41" s="98">
        <v>5.73</v>
      </c>
      <c r="X41" s="98">
        <v>5.57</v>
      </c>
      <c r="Y41" s="98">
        <v>5.43</v>
      </c>
      <c r="Z41" s="98">
        <v>5.3</v>
      </c>
      <c r="AA41" s="98">
        <v>5.18</v>
      </c>
      <c r="AB41" s="98">
        <v>5.07</v>
      </c>
      <c r="AC41" s="98">
        <v>4.97</v>
      </c>
      <c r="AD41" s="98">
        <v>4.88</v>
      </c>
      <c r="AE41" s="98">
        <v>4.79</v>
      </c>
      <c r="AF41" s="98">
        <v>4.71</v>
      </c>
      <c r="AG41" s="98">
        <v>4.6399999999999997</v>
      </c>
      <c r="AH41" s="98">
        <v>4.58</v>
      </c>
      <c r="AI41" s="98">
        <v>4.51</v>
      </c>
      <c r="AJ41" s="98">
        <v>4.46</v>
      </c>
      <c r="AK41" s="98">
        <v>4.42</v>
      </c>
      <c r="AL41" s="98"/>
      <c r="AM41" s="98"/>
      <c r="AN41" s="98"/>
      <c r="AO41" s="98"/>
      <c r="AP41" s="98"/>
      <c r="AQ41" s="98"/>
      <c r="AR41" s="98"/>
      <c r="AS41" s="98"/>
      <c r="AT41" s="98"/>
      <c r="AU41" s="98"/>
      <c r="AV41" s="98"/>
      <c r="AW41" s="98"/>
      <c r="AX41" s="98"/>
      <c r="AY41" s="98"/>
    </row>
    <row r="42" spans="1:51" x14ac:dyDescent="0.25">
      <c r="A42" s="97">
        <v>31</v>
      </c>
      <c r="B42" s="98">
        <v>88.61</v>
      </c>
      <c r="C42" s="98">
        <v>45.13</v>
      </c>
      <c r="D42" s="98">
        <v>30.64</v>
      </c>
      <c r="E42" s="98">
        <v>23.4</v>
      </c>
      <c r="F42" s="98">
        <v>19.059999999999999</v>
      </c>
      <c r="G42" s="98">
        <v>16.18</v>
      </c>
      <c r="H42" s="98">
        <v>14.12</v>
      </c>
      <c r="I42" s="98">
        <v>12.57</v>
      </c>
      <c r="J42" s="98">
        <v>11.38</v>
      </c>
      <c r="K42" s="98">
        <v>10.42</v>
      </c>
      <c r="L42" s="98">
        <v>9.64</v>
      </c>
      <c r="M42" s="98">
        <v>8.99</v>
      </c>
      <c r="N42" s="98">
        <v>8.4499999999999993</v>
      </c>
      <c r="O42" s="98">
        <v>7.98</v>
      </c>
      <c r="P42" s="98">
        <v>7.58</v>
      </c>
      <c r="Q42" s="98">
        <v>7.23</v>
      </c>
      <c r="R42" s="98">
        <v>6.92</v>
      </c>
      <c r="S42" s="98">
        <v>6.65</v>
      </c>
      <c r="T42" s="98">
        <v>6.4</v>
      </c>
      <c r="U42" s="98">
        <v>6.19</v>
      </c>
      <c r="V42" s="98">
        <v>5.99</v>
      </c>
      <c r="W42" s="98">
        <v>5.82</v>
      </c>
      <c r="X42" s="98">
        <v>5.66</v>
      </c>
      <c r="Y42" s="98">
        <v>5.51</v>
      </c>
      <c r="Z42" s="98">
        <v>5.38</v>
      </c>
      <c r="AA42" s="98">
        <v>5.26</v>
      </c>
      <c r="AB42" s="98">
        <v>5.15</v>
      </c>
      <c r="AC42" s="98">
        <v>5.05</v>
      </c>
      <c r="AD42" s="98">
        <v>4.96</v>
      </c>
      <c r="AE42" s="98">
        <v>4.87</v>
      </c>
      <c r="AF42" s="98">
        <v>4.79</v>
      </c>
      <c r="AG42" s="98">
        <v>4.72</v>
      </c>
      <c r="AH42" s="98">
        <v>4.6500000000000004</v>
      </c>
      <c r="AI42" s="98">
        <v>4.59</v>
      </c>
      <c r="AJ42" s="98">
        <v>4.55</v>
      </c>
      <c r="AK42" s="98"/>
      <c r="AL42" s="98"/>
      <c r="AM42" s="98"/>
      <c r="AN42" s="98"/>
      <c r="AO42" s="98"/>
      <c r="AP42" s="98"/>
      <c r="AQ42" s="98"/>
      <c r="AR42" s="98"/>
      <c r="AS42" s="98"/>
      <c r="AT42" s="98"/>
      <c r="AU42" s="98"/>
      <c r="AV42" s="98"/>
      <c r="AW42" s="98"/>
      <c r="AX42" s="98"/>
      <c r="AY42" s="98"/>
    </row>
    <row r="43" spans="1:51" x14ac:dyDescent="0.25">
      <c r="A43" s="97">
        <v>32</v>
      </c>
      <c r="B43" s="98">
        <v>89.88</v>
      </c>
      <c r="C43" s="98">
        <v>45.78</v>
      </c>
      <c r="D43" s="98">
        <v>31.08</v>
      </c>
      <c r="E43" s="98">
        <v>23.74</v>
      </c>
      <c r="F43" s="98">
        <v>19.34</v>
      </c>
      <c r="G43" s="98">
        <v>16.41</v>
      </c>
      <c r="H43" s="98">
        <v>14.32</v>
      </c>
      <c r="I43" s="98">
        <v>12.76</v>
      </c>
      <c r="J43" s="98">
        <v>11.54</v>
      </c>
      <c r="K43" s="98">
        <v>10.57</v>
      </c>
      <c r="L43" s="98">
        <v>9.7799999999999994</v>
      </c>
      <c r="M43" s="98">
        <v>9.1300000000000008</v>
      </c>
      <c r="N43" s="98">
        <v>8.57</v>
      </c>
      <c r="O43" s="98">
        <v>8.1</v>
      </c>
      <c r="P43" s="98">
        <v>7.69</v>
      </c>
      <c r="Q43" s="98">
        <v>7.34</v>
      </c>
      <c r="R43" s="98">
        <v>7.02</v>
      </c>
      <c r="S43" s="98">
        <v>6.75</v>
      </c>
      <c r="T43" s="98">
        <v>6.5</v>
      </c>
      <c r="U43" s="98">
        <v>6.28</v>
      </c>
      <c r="V43" s="98">
        <v>6.08</v>
      </c>
      <c r="W43" s="98">
        <v>5.91</v>
      </c>
      <c r="X43" s="98">
        <v>5.75</v>
      </c>
      <c r="Y43" s="98">
        <v>5.6</v>
      </c>
      <c r="Z43" s="98">
        <v>5.47</v>
      </c>
      <c r="AA43" s="98">
        <v>5.34</v>
      </c>
      <c r="AB43" s="98">
        <v>5.23</v>
      </c>
      <c r="AC43" s="98">
        <v>5.13</v>
      </c>
      <c r="AD43" s="98">
        <v>5.04</v>
      </c>
      <c r="AE43" s="98">
        <v>4.95</v>
      </c>
      <c r="AF43" s="98">
        <v>4.87</v>
      </c>
      <c r="AG43" s="98">
        <v>4.8</v>
      </c>
      <c r="AH43" s="98">
        <v>4.7300000000000004</v>
      </c>
      <c r="AI43" s="98">
        <v>4.6900000000000004</v>
      </c>
      <c r="AJ43" s="98"/>
      <c r="AK43" s="98"/>
      <c r="AL43" s="98"/>
      <c r="AM43" s="98"/>
      <c r="AN43" s="98"/>
      <c r="AO43" s="98"/>
      <c r="AP43" s="98"/>
      <c r="AQ43" s="98"/>
      <c r="AR43" s="98"/>
      <c r="AS43" s="98"/>
      <c r="AT43" s="98"/>
      <c r="AU43" s="98"/>
      <c r="AV43" s="98"/>
      <c r="AW43" s="98"/>
      <c r="AX43" s="98"/>
      <c r="AY43" s="98"/>
    </row>
    <row r="44" spans="1:51" x14ac:dyDescent="0.25">
      <c r="A44" s="97">
        <v>33</v>
      </c>
      <c r="B44" s="98">
        <v>91.17</v>
      </c>
      <c r="C44" s="98">
        <v>46.44</v>
      </c>
      <c r="D44" s="98">
        <v>31.53</v>
      </c>
      <c r="E44" s="98">
        <v>24.09</v>
      </c>
      <c r="F44" s="98">
        <v>19.62</v>
      </c>
      <c r="G44" s="98">
        <v>16.649999999999999</v>
      </c>
      <c r="H44" s="98">
        <v>14.53</v>
      </c>
      <c r="I44" s="98">
        <v>12.94</v>
      </c>
      <c r="J44" s="98">
        <v>11.71</v>
      </c>
      <c r="K44" s="98">
        <v>10.73</v>
      </c>
      <c r="L44" s="98">
        <v>9.93</v>
      </c>
      <c r="M44" s="98">
        <v>9.26</v>
      </c>
      <c r="N44" s="98">
        <v>8.6999999999999993</v>
      </c>
      <c r="O44" s="98">
        <v>8.2200000000000006</v>
      </c>
      <c r="P44" s="98">
        <v>7.81</v>
      </c>
      <c r="Q44" s="98">
        <v>7.45</v>
      </c>
      <c r="R44" s="98">
        <v>7.13</v>
      </c>
      <c r="S44" s="98">
        <v>6.85</v>
      </c>
      <c r="T44" s="98">
        <v>6.6</v>
      </c>
      <c r="U44" s="98">
        <v>6.38</v>
      </c>
      <c r="V44" s="98">
        <v>6.18</v>
      </c>
      <c r="W44" s="98">
        <v>6</v>
      </c>
      <c r="X44" s="98">
        <v>5.84</v>
      </c>
      <c r="Y44" s="98">
        <v>5.69</v>
      </c>
      <c r="Z44" s="98">
        <v>5.55</v>
      </c>
      <c r="AA44" s="98">
        <v>5.43</v>
      </c>
      <c r="AB44" s="98">
        <v>5.32</v>
      </c>
      <c r="AC44" s="98">
        <v>5.22</v>
      </c>
      <c r="AD44" s="98">
        <v>5.12</v>
      </c>
      <c r="AE44" s="98">
        <v>5.03</v>
      </c>
      <c r="AF44" s="98">
        <v>4.96</v>
      </c>
      <c r="AG44" s="98">
        <v>4.88</v>
      </c>
      <c r="AH44" s="98">
        <v>4.83</v>
      </c>
      <c r="AI44" s="98"/>
      <c r="AJ44" s="98"/>
      <c r="AK44" s="98"/>
      <c r="AL44" s="98"/>
      <c r="AM44" s="98"/>
      <c r="AN44" s="98"/>
      <c r="AO44" s="98"/>
      <c r="AP44" s="98"/>
      <c r="AQ44" s="98"/>
      <c r="AR44" s="98"/>
      <c r="AS44" s="98"/>
      <c r="AT44" s="98"/>
      <c r="AU44" s="98"/>
      <c r="AV44" s="98"/>
      <c r="AW44" s="98"/>
      <c r="AX44" s="98"/>
      <c r="AY44" s="98"/>
    </row>
    <row r="45" spans="1:51" x14ac:dyDescent="0.25">
      <c r="A45" s="97">
        <v>34</v>
      </c>
      <c r="B45" s="98">
        <v>92.48</v>
      </c>
      <c r="C45" s="98">
        <v>47.11</v>
      </c>
      <c r="D45" s="98">
        <v>31.99</v>
      </c>
      <c r="E45" s="98">
        <v>24.43</v>
      </c>
      <c r="F45" s="98">
        <v>19.91</v>
      </c>
      <c r="G45" s="98">
        <v>16.89</v>
      </c>
      <c r="H45" s="98">
        <v>14.74</v>
      </c>
      <c r="I45" s="98">
        <v>13.13</v>
      </c>
      <c r="J45" s="98">
        <v>11.88</v>
      </c>
      <c r="K45" s="98">
        <v>10.89</v>
      </c>
      <c r="L45" s="98">
        <v>10.07</v>
      </c>
      <c r="M45" s="98">
        <v>9.4</v>
      </c>
      <c r="N45" s="98">
        <v>8.83</v>
      </c>
      <c r="O45" s="98">
        <v>8.34</v>
      </c>
      <c r="P45" s="98">
        <v>7.92</v>
      </c>
      <c r="Q45" s="98">
        <v>7.56</v>
      </c>
      <c r="R45" s="98">
        <v>7.24</v>
      </c>
      <c r="S45" s="98">
        <v>6.95</v>
      </c>
      <c r="T45" s="98">
        <v>6.7</v>
      </c>
      <c r="U45" s="98">
        <v>6.48</v>
      </c>
      <c r="V45" s="98">
        <v>6.28</v>
      </c>
      <c r="W45" s="98">
        <v>6.09</v>
      </c>
      <c r="X45" s="98">
        <v>5.93</v>
      </c>
      <c r="Y45" s="98">
        <v>5.78</v>
      </c>
      <c r="Z45" s="98">
        <v>5.64</v>
      </c>
      <c r="AA45" s="98">
        <v>5.52</v>
      </c>
      <c r="AB45" s="98">
        <v>5.41</v>
      </c>
      <c r="AC45" s="98">
        <v>5.3</v>
      </c>
      <c r="AD45" s="98">
        <v>5.21</v>
      </c>
      <c r="AE45" s="98">
        <v>5.12</v>
      </c>
      <c r="AF45" s="98">
        <v>5.04</v>
      </c>
      <c r="AG45" s="98">
        <v>4.9800000000000004</v>
      </c>
      <c r="AH45" s="98"/>
      <c r="AI45" s="98"/>
      <c r="AJ45" s="98"/>
      <c r="AK45" s="98"/>
      <c r="AL45" s="98"/>
      <c r="AM45" s="98"/>
      <c r="AN45" s="98"/>
      <c r="AO45" s="98"/>
      <c r="AP45" s="98"/>
      <c r="AQ45" s="98"/>
      <c r="AR45" s="98"/>
      <c r="AS45" s="98"/>
      <c r="AT45" s="98"/>
      <c r="AU45" s="98"/>
      <c r="AV45" s="98"/>
      <c r="AW45" s="98"/>
      <c r="AX45" s="98"/>
      <c r="AY45" s="98"/>
    </row>
    <row r="46" spans="1:51" x14ac:dyDescent="0.25">
      <c r="A46" s="97">
        <v>35</v>
      </c>
      <c r="B46" s="98">
        <v>93.81</v>
      </c>
      <c r="C46" s="98">
        <v>47.78</v>
      </c>
      <c r="D46" s="98">
        <v>32.450000000000003</v>
      </c>
      <c r="E46" s="98">
        <v>24.79</v>
      </c>
      <c r="F46" s="98">
        <v>20.190000000000001</v>
      </c>
      <c r="G46" s="98">
        <v>17.14</v>
      </c>
      <c r="H46" s="98">
        <v>14.96</v>
      </c>
      <c r="I46" s="98">
        <v>13.33</v>
      </c>
      <c r="J46" s="98">
        <v>12.06</v>
      </c>
      <c r="K46" s="98">
        <v>11.05</v>
      </c>
      <c r="L46" s="98">
        <v>10.220000000000001</v>
      </c>
      <c r="M46" s="98">
        <v>9.5399999999999991</v>
      </c>
      <c r="N46" s="98">
        <v>8.9600000000000009</v>
      </c>
      <c r="O46" s="98">
        <v>8.4700000000000006</v>
      </c>
      <c r="P46" s="98">
        <v>8.0399999999999991</v>
      </c>
      <c r="Q46" s="98">
        <v>7.67</v>
      </c>
      <c r="R46" s="98">
        <v>7.35</v>
      </c>
      <c r="S46" s="98">
        <v>7.06</v>
      </c>
      <c r="T46" s="98">
        <v>6.81</v>
      </c>
      <c r="U46" s="98">
        <v>6.58</v>
      </c>
      <c r="V46" s="98">
        <v>6.37</v>
      </c>
      <c r="W46" s="98">
        <v>6.19</v>
      </c>
      <c r="X46" s="98">
        <v>6.02</v>
      </c>
      <c r="Y46" s="98">
        <v>5.87</v>
      </c>
      <c r="Z46" s="98">
        <v>5.74</v>
      </c>
      <c r="AA46" s="98">
        <v>5.61</v>
      </c>
      <c r="AB46" s="98">
        <v>5.5</v>
      </c>
      <c r="AC46" s="98">
        <v>5.39</v>
      </c>
      <c r="AD46" s="98">
        <v>5.3</v>
      </c>
      <c r="AE46" s="98">
        <v>5.21</v>
      </c>
      <c r="AF46" s="98">
        <v>5.14</v>
      </c>
      <c r="AG46" s="98"/>
      <c r="AH46" s="98"/>
      <c r="AI46" s="98"/>
      <c r="AJ46" s="98"/>
      <c r="AK46" s="98"/>
      <c r="AL46" s="98"/>
      <c r="AM46" s="98"/>
      <c r="AN46" s="98"/>
      <c r="AO46" s="98"/>
      <c r="AP46" s="98"/>
      <c r="AQ46" s="98"/>
      <c r="AR46" s="98"/>
      <c r="AS46" s="98"/>
      <c r="AT46" s="98"/>
      <c r="AU46" s="98"/>
      <c r="AV46" s="98"/>
      <c r="AW46" s="98"/>
      <c r="AX46" s="98"/>
      <c r="AY46" s="98"/>
    </row>
    <row r="47" spans="1:51" x14ac:dyDescent="0.25">
      <c r="A47" s="97">
        <v>36</v>
      </c>
      <c r="B47" s="98">
        <v>95.16</v>
      </c>
      <c r="C47" s="98">
        <v>48.47</v>
      </c>
      <c r="D47" s="98">
        <v>32.92</v>
      </c>
      <c r="E47" s="98">
        <v>25.15</v>
      </c>
      <c r="F47" s="98">
        <v>20.49</v>
      </c>
      <c r="G47" s="98">
        <v>17.39</v>
      </c>
      <c r="H47" s="98">
        <v>15.18</v>
      </c>
      <c r="I47" s="98">
        <v>13.52</v>
      </c>
      <c r="J47" s="98">
        <v>12.24</v>
      </c>
      <c r="K47" s="98">
        <v>11.21</v>
      </c>
      <c r="L47" s="98">
        <v>10.38</v>
      </c>
      <c r="M47" s="98">
        <v>9.68</v>
      </c>
      <c r="N47" s="98">
        <v>9.1</v>
      </c>
      <c r="O47" s="98">
        <v>8.6</v>
      </c>
      <c r="P47" s="98">
        <v>8.17</v>
      </c>
      <c r="Q47" s="98">
        <v>7.79</v>
      </c>
      <c r="R47" s="98">
        <v>7.46</v>
      </c>
      <c r="S47" s="98">
        <v>7.17</v>
      </c>
      <c r="T47" s="98">
        <v>6.91</v>
      </c>
      <c r="U47" s="98">
        <v>6.68</v>
      </c>
      <c r="V47" s="98">
        <v>6.48</v>
      </c>
      <c r="W47" s="98">
        <v>6.29</v>
      </c>
      <c r="X47" s="98">
        <v>6.12</v>
      </c>
      <c r="Y47" s="98">
        <v>5.97</v>
      </c>
      <c r="Z47" s="98">
        <v>5.83</v>
      </c>
      <c r="AA47" s="98">
        <v>5.71</v>
      </c>
      <c r="AB47" s="98">
        <v>5.59</v>
      </c>
      <c r="AC47" s="98">
        <v>5.49</v>
      </c>
      <c r="AD47" s="98">
        <v>5.39</v>
      </c>
      <c r="AE47" s="98">
        <v>5.32</v>
      </c>
      <c r="AF47" s="98"/>
      <c r="AG47" s="98"/>
      <c r="AH47" s="98"/>
      <c r="AI47" s="98"/>
      <c r="AJ47" s="98"/>
      <c r="AK47" s="98"/>
      <c r="AL47" s="98"/>
      <c r="AM47" s="98"/>
      <c r="AN47" s="98"/>
      <c r="AO47" s="98"/>
      <c r="AP47" s="98"/>
      <c r="AQ47" s="98"/>
      <c r="AR47" s="98"/>
      <c r="AS47" s="98"/>
      <c r="AT47" s="98"/>
      <c r="AU47" s="98"/>
      <c r="AV47" s="98"/>
      <c r="AW47" s="98"/>
      <c r="AX47" s="98"/>
      <c r="AY47" s="98"/>
    </row>
    <row r="48" spans="1:51" x14ac:dyDescent="0.25">
      <c r="A48" s="97">
        <v>37</v>
      </c>
      <c r="B48" s="98">
        <v>96.52</v>
      </c>
      <c r="C48" s="98">
        <v>49.17</v>
      </c>
      <c r="D48" s="98">
        <v>33.39</v>
      </c>
      <c r="E48" s="98">
        <v>25.51</v>
      </c>
      <c r="F48" s="98">
        <v>20.79</v>
      </c>
      <c r="G48" s="98">
        <v>17.64</v>
      </c>
      <c r="H48" s="98">
        <v>15.4</v>
      </c>
      <c r="I48" s="98">
        <v>13.72</v>
      </c>
      <c r="J48" s="98">
        <v>12.42</v>
      </c>
      <c r="K48" s="98">
        <v>11.38</v>
      </c>
      <c r="L48" s="98">
        <v>10.53</v>
      </c>
      <c r="M48" s="98">
        <v>9.83</v>
      </c>
      <c r="N48" s="98">
        <v>9.23</v>
      </c>
      <c r="O48" s="98">
        <v>8.73</v>
      </c>
      <c r="P48" s="98">
        <v>8.2899999999999991</v>
      </c>
      <c r="Q48" s="98">
        <v>7.91</v>
      </c>
      <c r="R48" s="98">
        <v>7.58</v>
      </c>
      <c r="S48" s="98">
        <v>7.28</v>
      </c>
      <c r="T48" s="98">
        <v>7.02</v>
      </c>
      <c r="U48" s="98">
        <v>6.79</v>
      </c>
      <c r="V48" s="98">
        <v>6.58</v>
      </c>
      <c r="W48" s="98">
        <v>6.39</v>
      </c>
      <c r="X48" s="98">
        <v>6.22</v>
      </c>
      <c r="Y48" s="98">
        <v>6.07</v>
      </c>
      <c r="Z48" s="98">
        <v>5.93</v>
      </c>
      <c r="AA48" s="98">
        <v>5.8</v>
      </c>
      <c r="AB48" s="98">
        <v>5.69</v>
      </c>
      <c r="AC48" s="98">
        <v>5.58</v>
      </c>
      <c r="AD48" s="98">
        <v>5.5</v>
      </c>
      <c r="AE48" s="98"/>
      <c r="AF48" s="98"/>
      <c r="AG48" s="98"/>
      <c r="AH48" s="98"/>
      <c r="AI48" s="98"/>
      <c r="AJ48" s="98"/>
      <c r="AK48" s="98"/>
      <c r="AL48" s="98"/>
      <c r="AM48" s="98"/>
      <c r="AN48" s="98"/>
      <c r="AO48" s="98"/>
      <c r="AP48" s="98"/>
      <c r="AQ48" s="98"/>
      <c r="AR48" s="98"/>
      <c r="AS48" s="98"/>
      <c r="AT48" s="98"/>
      <c r="AU48" s="98"/>
      <c r="AV48" s="98"/>
      <c r="AW48" s="98"/>
      <c r="AX48" s="98"/>
      <c r="AY48" s="98"/>
    </row>
    <row r="49" spans="1:51" x14ac:dyDescent="0.25">
      <c r="A49" s="97">
        <v>38</v>
      </c>
      <c r="B49" s="98">
        <v>97.91</v>
      </c>
      <c r="C49" s="98">
        <v>49.88</v>
      </c>
      <c r="D49" s="98">
        <v>33.869999999999997</v>
      </c>
      <c r="E49" s="98">
        <v>25.88</v>
      </c>
      <c r="F49" s="98">
        <v>21.09</v>
      </c>
      <c r="G49" s="98">
        <v>17.899999999999999</v>
      </c>
      <c r="H49" s="98">
        <v>15.62</v>
      </c>
      <c r="I49" s="98">
        <v>13.92</v>
      </c>
      <c r="J49" s="98">
        <v>12.6</v>
      </c>
      <c r="K49" s="98">
        <v>11.55</v>
      </c>
      <c r="L49" s="98">
        <v>10.69</v>
      </c>
      <c r="M49" s="98">
        <v>9.9700000000000006</v>
      </c>
      <c r="N49" s="98">
        <v>9.3699999999999992</v>
      </c>
      <c r="O49" s="98">
        <v>8.86</v>
      </c>
      <c r="P49" s="98">
        <v>8.42</v>
      </c>
      <c r="Q49" s="98">
        <v>8.0299999999999994</v>
      </c>
      <c r="R49" s="98">
        <v>7.7</v>
      </c>
      <c r="S49" s="98">
        <v>7.4</v>
      </c>
      <c r="T49" s="98">
        <v>7.13</v>
      </c>
      <c r="U49" s="98">
        <v>6.9</v>
      </c>
      <c r="V49" s="98">
        <v>6.69</v>
      </c>
      <c r="W49" s="98">
        <v>6.5</v>
      </c>
      <c r="X49" s="98">
        <v>6.33</v>
      </c>
      <c r="Y49" s="98">
        <v>6.17</v>
      </c>
      <c r="Z49" s="98">
        <v>6.03</v>
      </c>
      <c r="AA49" s="98">
        <v>5.9</v>
      </c>
      <c r="AB49" s="98">
        <v>5.79</v>
      </c>
      <c r="AC49" s="98">
        <v>5.7</v>
      </c>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x14ac:dyDescent="0.25">
      <c r="A50" s="97">
        <v>39</v>
      </c>
      <c r="B50" s="98">
        <v>99.31</v>
      </c>
      <c r="C50" s="98">
        <v>50.59</v>
      </c>
      <c r="D50" s="98">
        <v>34.36</v>
      </c>
      <c r="E50" s="98">
        <v>26.25</v>
      </c>
      <c r="F50" s="98">
        <v>21.39</v>
      </c>
      <c r="G50" s="98">
        <v>18.16</v>
      </c>
      <c r="H50" s="98">
        <v>15.85</v>
      </c>
      <c r="I50" s="98">
        <v>14.13</v>
      </c>
      <c r="J50" s="98">
        <v>12.79</v>
      </c>
      <c r="K50" s="98">
        <v>11.72</v>
      </c>
      <c r="L50" s="98">
        <v>10.85</v>
      </c>
      <c r="M50" s="98">
        <v>10.130000000000001</v>
      </c>
      <c r="N50" s="98">
        <v>9.52</v>
      </c>
      <c r="O50" s="98">
        <v>9</v>
      </c>
      <c r="P50" s="98">
        <v>8.5500000000000007</v>
      </c>
      <c r="Q50" s="98">
        <v>8.16</v>
      </c>
      <c r="R50" s="98">
        <v>7.82</v>
      </c>
      <c r="S50" s="98">
        <v>7.52</v>
      </c>
      <c r="T50" s="98">
        <v>7.25</v>
      </c>
      <c r="U50" s="98">
        <v>7.01</v>
      </c>
      <c r="V50" s="98">
        <v>6.8</v>
      </c>
      <c r="W50" s="98">
        <v>6.61</v>
      </c>
      <c r="X50" s="98">
        <v>6.43</v>
      </c>
      <c r="Y50" s="98">
        <v>6.28</v>
      </c>
      <c r="Z50" s="98">
        <v>6.14</v>
      </c>
      <c r="AA50" s="98">
        <v>6.01</v>
      </c>
      <c r="AB50" s="98">
        <v>5.91</v>
      </c>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x14ac:dyDescent="0.25">
      <c r="A51" s="97">
        <v>40</v>
      </c>
      <c r="B51" s="98">
        <v>100.73</v>
      </c>
      <c r="C51" s="98">
        <v>51.32</v>
      </c>
      <c r="D51" s="98">
        <v>34.86</v>
      </c>
      <c r="E51" s="98">
        <v>26.63</v>
      </c>
      <c r="F51" s="98">
        <v>21.71</v>
      </c>
      <c r="G51" s="98">
        <v>18.43</v>
      </c>
      <c r="H51" s="98">
        <v>16.09</v>
      </c>
      <c r="I51" s="98">
        <v>14.34</v>
      </c>
      <c r="J51" s="98">
        <v>12.98</v>
      </c>
      <c r="K51" s="98">
        <v>11.9</v>
      </c>
      <c r="L51" s="98">
        <v>11.01</v>
      </c>
      <c r="M51" s="98">
        <v>10.28</v>
      </c>
      <c r="N51" s="98">
        <v>9.66</v>
      </c>
      <c r="O51" s="98">
        <v>9.14</v>
      </c>
      <c r="P51" s="98">
        <v>8.68</v>
      </c>
      <c r="Q51" s="98">
        <v>8.2899999999999991</v>
      </c>
      <c r="R51" s="98">
        <v>7.94</v>
      </c>
      <c r="S51" s="98">
        <v>7.64</v>
      </c>
      <c r="T51" s="98">
        <v>7.37</v>
      </c>
      <c r="U51" s="98">
        <v>7.13</v>
      </c>
      <c r="V51" s="98">
        <v>6.91</v>
      </c>
      <c r="W51" s="98">
        <v>6.72</v>
      </c>
      <c r="X51" s="98">
        <v>6.55</v>
      </c>
      <c r="Y51" s="98">
        <v>6.39</v>
      </c>
      <c r="Z51" s="98">
        <v>6.25</v>
      </c>
      <c r="AA51" s="98">
        <v>6.13</v>
      </c>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x14ac:dyDescent="0.25">
      <c r="A52" s="97">
        <v>41</v>
      </c>
      <c r="B52" s="98">
        <v>102.17</v>
      </c>
      <c r="C52" s="98">
        <v>52.06</v>
      </c>
      <c r="D52" s="98">
        <v>35.36</v>
      </c>
      <c r="E52" s="98">
        <v>27.02</v>
      </c>
      <c r="F52" s="98">
        <v>22.02</v>
      </c>
      <c r="G52" s="98">
        <v>18.7</v>
      </c>
      <c r="H52" s="98">
        <v>16.32</v>
      </c>
      <c r="I52" s="98">
        <v>14.55</v>
      </c>
      <c r="J52" s="98">
        <v>13.17</v>
      </c>
      <c r="K52" s="98">
        <v>12.07</v>
      </c>
      <c r="L52" s="98">
        <v>11.18</v>
      </c>
      <c r="M52" s="98">
        <v>10.44</v>
      </c>
      <c r="N52" s="98">
        <v>9.81</v>
      </c>
      <c r="O52" s="98">
        <v>9.2799999999999994</v>
      </c>
      <c r="P52" s="98">
        <v>8.82</v>
      </c>
      <c r="Q52" s="98">
        <v>8.42</v>
      </c>
      <c r="R52" s="98">
        <v>8.07</v>
      </c>
      <c r="S52" s="98">
        <v>7.76</v>
      </c>
      <c r="T52" s="98">
        <v>7.49</v>
      </c>
      <c r="U52" s="98">
        <v>7.25</v>
      </c>
      <c r="V52" s="98">
        <v>7.03</v>
      </c>
      <c r="W52" s="98">
        <v>6.84</v>
      </c>
      <c r="X52" s="98">
        <v>6.66</v>
      </c>
      <c r="Y52" s="98">
        <v>6.51</v>
      </c>
      <c r="Z52" s="98">
        <v>6.38</v>
      </c>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97">
        <v>42</v>
      </c>
      <c r="B53" s="98">
        <v>103.63</v>
      </c>
      <c r="C53" s="98">
        <v>52.8</v>
      </c>
      <c r="D53" s="98">
        <v>35.869999999999997</v>
      </c>
      <c r="E53" s="98">
        <v>27.41</v>
      </c>
      <c r="F53" s="98">
        <v>22.34</v>
      </c>
      <c r="G53" s="98">
        <v>18.97</v>
      </c>
      <c r="H53" s="98">
        <v>16.57</v>
      </c>
      <c r="I53" s="98">
        <v>14.77</v>
      </c>
      <c r="J53" s="98">
        <v>13.37</v>
      </c>
      <c r="K53" s="98">
        <v>12.26</v>
      </c>
      <c r="L53" s="98">
        <v>11.35</v>
      </c>
      <c r="M53" s="98">
        <v>10.6</v>
      </c>
      <c r="N53" s="98">
        <v>9.9700000000000006</v>
      </c>
      <c r="O53" s="98">
        <v>9.43</v>
      </c>
      <c r="P53" s="98">
        <v>8.9600000000000009</v>
      </c>
      <c r="Q53" s="98">
        <v>8.56</v>
      </c>
      <c r="R53" s="98">
        <v>8.2100000000000009</v>
      </c>
      <c r="S53" s="98">
        <v>7.89</v>
      </c>
      <c r="T53" s="98">
        <v>7.62</v>
      </c>
      <c r="U53" s="98">
        <v>7.37</v>
      </c>
      <c r="V53" s="98">
        <v>7.16</v>
      </c>
      <c r="W53" s="98">
        <v>6.96</v>
      </c>
      <c r="X53" s="98">
        <v>6.79</v>
      </c>
      <c r="Y53" s="98">
        <v>6.64</v>
      </c>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x14ac:dyDescent="0.25">
      <c r="A54" s="97">
        <v>43</v>
      </c>
      <c r="B54" s="98">
        <v>105.11</v>
      </c>
      <c r="C54" s="98">
        <v>53.56</v>
      </c>
      <c r="D54" s="98">
        <v>36.39</v>
      </c>
      <c r="E54" s="98">
        <v>27.81</v>
      </c>
      <c r="F54" s="98">
        <v>22.67</v>
      </c>
      <c r="G54" s="98">
        <v>19.25</v>
      </c>
      <c r="H54" s="98">
        <v>16.809999999999999</v>
      </c>
      <c r="I54" s="98">
        <v>14.99</v>
      </c>
      <c r="J54" s="98">
        <v>13.57</v>
      </c>
      <c r="K54" s="98">
        <v>12.45</v>
      </c>
      <c r="L54" s="98">
        <v>11.53</v>
      </c>
      <c r="M54" s="98">
        <v>10.77</v>
      </c>
      <c r="N54" s="98">
        <v>10.119999999999999</v>
      </c>
      <c r="O54" s="98">
        <v>9.58</v>
      </c>
      <c r="P54" s="98">
        <v>9.11</v>
      </c>
      <c r="Q54" s="98">
        <v>8.6999999999999993</v>
      </c>
      <c r="R54" s="98">
        <v>8.34</v>
      </c>
      <c r="S54" s="98">
        <v>8.0299999999999994</v>
      </c>
      <c r="T54" s="98">
        <v>7.75</v>
      </c>
      <c r="U54" s="98">
        <v>7.51</v>
      </c>
      <c r="V54" s="98">
        <v>7.29</v>
      </c>
      <c r="W54" s="98">
        <v>7.09</v>
      </c>
      <c r="X54" s="98">
        <v>6.92</v>
      </c>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x14ac:dyDescent="0.25">
      <c r="A55" s="97">
        <v>44</v>
      </c>
      <c r="B55" s="98">
        <v>106.62</v>
      </c>
      <c r="C55" s="98">
        <v>54.33</v>
      </c>
      <c r="D55" s="98">
        <v>36.92</v>
      </c>
      <c r="E55" s="98">
        <v>28.22</v>
      </c>
      <c r="F55" s="98">
        <v>23.01</v>
      </c>
      <c r="G55" s="98">
        <v>19.54</v>
      </c>
      <c r="H55" s="98">
        <v>17.059999999999999</v>
      </c>
      <c r="I55" s="98">
        <v>15.21</v>
      </c>
      <c r="J55" s="98">
        <v>13.78</v>
      </c>
      <c r="K55" s="98">
        <v>12.64</v>
      </c>
      <c r="L55" s="98">
        <v>11.71</v>
      </c>
      <c r="M55" s="98">
        <v>10.94</v>
      </c>
      <c r="N55" s="98">
        <v>10.29</v>
      </c>
      <c r="O55" s="98">
        <v>9.73</v>
      </c>
      <c r="P55" s="98">
        <v>9.26</v>
      </c>
      <c r="Q55" s="98">
        <v>8.85</v>
      </c>
      <c r="R55" s="98">
        <v>8.49</v>
      </c>
      <c r="S55" s="98">
        <v>8.17</v>
      </c>
      <c r="T55" s="98">
        <v>7.89</v>
      </c>
      <c r="U55" s="98">
        <v>7.64</v>
      </c>
      <c r="V55" s="98">
        <v>7.42</v>
      </c>
      <c r="W55" s="98">
        <v>7.23</v>
      </c>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x14ac:dyDescent="0.25">
      <c r="A56" s="97">
        <v>45</v>
      </c>
      <c r="B56" s="98">
        <v>108.14</v>
      </c>
      <c r="C56" s="98">
        <v>55.12</v>
      </c>
      <c r="D56" s="98">
        <v>37.450000000000003</v>
      </c>
      <c r="E56" s="98">
        <v>28.63</v>
      </c>
      <c r="F56" s="98">
        <v>23.35</v>
      </c>
      <c r="G56" s="98">
        <v>19.829999999999998</v>
      </c>
      <c r="H56" s="98">
        <v>17.32</v>
      </c>
      <c r="I56" s="98">
        <v>15.45</v>
      </c>
      <c r="J56" s="98">
        <v>13.99</v>
      </c>
      <c r="K56" s="98">
        <v>12.84</v>
      </c>
      <c r="L56" s="98">
        <v>11.89</v>
      </c>
      <c r="M56" s="98">
        <v>11.11</v>
      </c>
      <c r="N56" s="98">
        <v>10.45</v>
      </c>
      <c r="O56" s="98">
        <v>9.9</v>
      </c>
      <c r="P56" s="98">
        <v>9.42</v>
      </c>
      <c r="Q56" s="98">
        <v>9</v>
      </c>
      <c r="R56" s="98">
        <v>8.6300000000000008</v>
      </c>
      <c r="S56" s="98">
        <v>8.32</v>
      </c>
      <c r="T56" s="98">
        <v>8.0299999999999994</v>
      </c>
      <c r="U56" s="98">
        <v>7.78</v>
      </c>
      <c r="V56" s="98">
        <v>7.57</v>
      </c>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x14ac:dyDescent="0.25">
      <c r="A57" s="97">
        <v>46</v>
      </c>
      <c r="B57" s="98">
        <v>109.69</v>
      </c>
      <c r="C57" s="98">
        <v>55.91</v>
      </c>
      <c r="D57" s="98">
        <v>38</v>
      </c>
      <c r="E57" s="98">
        <v>29.05</v>
      </c>
      <c r="F57" s="98">
        <v>23.69</v>
      </c>
      <c r="G57" s="98">
        <v>20.13</v>
      </c>
      <c r="H57" s="98">
        <v>17.579999999999998</v>
      </c>
      <c r="I57" s="98">
        <v>15.68</v>
      </c>
      <c r="J57" s="98">
        <v>14.21</v>
      </c>
      <c r="K57" s="98">
        <v>13.04</v>
      </c>
      <c r="L57" s="98">
        <v>12.08</v>
      </c>
      <c r="M57" s="98">
        <v>11.29</v>
      </c>
      <c r="N57" s="98">
        <v>10.63</v>
      </c>
      <c r="O57" s="98">
        <v>10.06</v>
      </c>
      <c r="P57" s="98">
        <v>9.58</v>
      </c>
      <c r="Q57" s="98">
        <v>9.16</v>
      </c>
      <c r="R57" s="98">
        <v>8.7899999999999991</v>
      </c>
      <c r="S57" s="98">
        <v>8.4700000000000006</v>
      </c>
      <c r="T57" s="98">
        <v>8.19</v>
      </c>
      <c r="U57" s="98">
        <v>7.94</v>
      </c>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x14ac:dyDescent="0.25">
      <c r="A58" s="97">
        <v>47</v>
      </c>
      <c r="B58" s="98">
        <v>111.25</v>
      </c>
      <c r="C58" s="98">
        <v>56.72</v>
      </c>
      <c r="D58" s="98">
        <v>38.549999999999997</v>
      </c>
      <c r="E58" s="98">
        <v>29.48</v>
      </c>
      <c r="F58" s="98">
        <v>24.05</v>
      </c>
      <c r="G58" s="98">
        <v>20.43</v>
      </c>
      <c r="H58" s="98">
        <v>17.850000000000001</v>
      </c>
      <c r="I58" s="98">
        <v>15.93</v>
      </c>
      <c r="J58" s="98">
        <v>14.44</v>
      </c>
      <c r="K58" s="98">
        <v>13.25</v>
      </c>
      <c r="L58" s="98">
        <v>12.28</v>
      </c>
      <c r="M58" s="98">
        <v>11.48</v>
      </c>
      <c r="N58" s="98">
        <v>10.81</v>
      </c>
      <c r="O58" s="98">
        <v>10.24</v>
      </c>
      <c r="P58" s="98">
        <v>9.75</v>
      </c>
      <c r="Q58" s="98">
        <v>9.32</v>
      </c>
      <c r="R58" s="98">
        <v>8.9499999999999993</v>
      </c>
      <c r="S58" s="98">
        <v>8.6300000000000008</v>
      </c>
      <c r="T58" s="98">
        <v>8.35</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x14ac:dyDescent="0.25">
      <c r="A59" s="97">
        <v>48</v>
      </c>
      <c r="B59" s="98">
        <v>112.84</v>
      </c>
      <c r="C59" s="98">
        <v>57.54</v>
      </c>
      <c r="D59" s="98">
        <v>39.119999999999997</v>
      </c>
      <c r="E59" s="98">
        <v>29.92</v>
      </c>
      <c r="F59" s="98">
        <v>24.41</v>
      </c>
      <c r="G59" s="98">
        <v>20.74</v>
      </c>
      <c r="H59" s="98">
        <v>18.13</v>
      </c>
      <c r="I59" s="98">
        <v>16.18</v>
      </c>
      <c r="J59" s="98">
        <v>14.67</v>
      </c>
      <c r="K59" s="98">
        <v>13.46</v>
      </c>
      <c r="L59" s="98">
        <v>12.49</v>
      </c>
      <c r="M59" s="98">
        <v>11.68</v>
      </c>
      <c r="N59" s="98">
        <v>11</v>
      </c>
      <c r="O59" s="98">
        <v>10.42</v>
      </c>
      <c r="P59" s="98">
        <v>9.92</v>
      </c>
      <c r="Q59" s="98">
        <v>9.5</v>
      </c>
      <c r="R59" s="98">
        <v>9.1199999999999992</v>
      </c>
      <c r="S59" s="98">
        <v>8.8000000000000007</v>
      </c>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x14ac:dyDescent="0.25">
      <c r="A60" s="97">
        <v>49</v>
      </c>
      <c r="B60" s="98">
        <v>114.46</v>
      </c>
      <c r="C60" s="98">
        <v>58.37</v>
      </c>
      <c r="D60" s="98">
        <v>39.69</v>
      </c>
      <c r="E60" s="98">
        <v>30.36</v>
      </c>
      <c r="F60" s="98">
        <v>24.78</v>
      </c>
      <c r="G60" s="98">
        <v>21.06</v>
      </c>
      <c r="H60" s="98">
        <v>18.420000000000002</v>
      </c>
      <c r="I60" s="98">
        <v>16.440000000000001</v>
      </c>
      <c r="J60" s="98">
        <v>14.91</v>
      </c>
      <c r="K60" s="98">
        <v>13.69</v>
      </c>
      <c r="L60" s="98">
        <v>12.7</v>
      </c>
      <c r="M60" s="98">
        <v>11.88</v>
      </c>
      <c r="N60" s="98">
        <v>11.19</v>
      </c>
      <c r="O60" s="98">
        <v>10.61</v>
      </c>
      <c r="P60" s="98">
        <v>10.11</v>
      </c>
      <c r="Q60" s="98">
        <v>9.68</v>
      </c>
      <c r="R60" s="98">
        <v>9.31</v>
      </c>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x14ac:dyDescent="0.25">
      <c r="A61" s="97">
        <v>50</v>
      </c>
      <c r="B61" s="98">
        <v>116.11</v>
      </c>
      <c r="C61" s="98">
        <v>59.23</v>
      </c>
      <c r="D61" s="98">
        <v>40.28</v>
      </c>
      <c r="E61" s="98">
        <v>30.82</v>
      </c>
      <c r="F61" s="98">
        <v>25.16</v>
      </c>
      <c r="G61" s="98">
        <v>21.39</v>
      </c>
      <c r="H61" s="98">
        <v>18.71</v>
      </c>
      <c r="I61" s="98">
        <v>16.71</v>
      </c>
      <c r="J61" s="98">
        <v>15.15</v>
      </c>
      <c r="K61" s="98">
        <v>13.92</v>
      </c>
      <c r="L61" s="98">
        <v>12.92</v>
      </c>
      <c r="M61" s="98">
        <v>12.09</v>
      </c>
      <c r="N61" s="98">
        <v>11.4</v>
      </c>
      <c r="O61" s="98">
        <v>10.81</v>
      </c>
      <c r="P61" s="98">
        <v>10.3</v>
      </c>
      <c r="Q61" s="98">
        <v>9.8699999999999992</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x14ac:dyDescent="0.25">
      <c r="A62" s="97">
        <v>51</v>
      </c>
      <c r="B62" s="98">
        <v>117.79</v>
      </c>
      <c r="C62" s="98">
        <v>60.1</v>
      </c>
      <c r="D62" s="98">
        <v>40.880000000000003</v>
      </c>
      <c r="E62" s="98">
        <v>31.29</v>
      </c>
      <c r="F62" s="98">
        <v>25.55</v>
      </c>
      <c r="G62" s="98">
        <v>21.73</v>
      </c>
      <c r="H62" s="98">
        <v>19.010000000000002</v>
      </c>
      <c r="I62" s="98">
        <v>16.98</v>
      </c>
      <c r="J62" s="98">
        <v>15.41</v>
      </c>
      <c r="K62" s="98">
        <v>14.16</v>
      </c>
      <c r="L62" s="98">
        <v>13.15</v>
      </c>
      <c r="M62" s="98">
        <v>12.31</v>
      </c>
      <c r="N62" s="98">
        <v>11.61</v>
      </c>
      <c r="O62" s="98">
        <v>11.02</v>
      </c>
      <c r="P62" s="98">
        <v>10.51</v>
      </c>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x14ac:dyDescent="0.25">
      <c r="A63" s="97">
        <v>52</v>
      </c>
      <c r="B63" s="98">
        <v>119.51</v>
      </c>
      <c r="C63" s="98">
        <v>60.99</v>
      </c>
      <c r="D63" s="98">
        <v>41.5</v>
      </c>
      <c r="E63" s="98">
        <v>31.78</v>
      </c>
      <c r="F63" s="98">
        <v>25.95</v>
      </c>
      <c r="G63" s="98">
        <v>22.08</v>
      </c>
      <c r="H63" s="98">
        <v>19.329999999999998</v>
      </c>
      <c r="I63" s="98">
        <v>17.27</v>
      </c>
      <c r="J63" s="98">
        <v>15.68</v>
      </c>
      <c r="K63" s="98">
        <v>14.42</v>
      </c>
      <c r="L63" s="98">
        <v>13.39</v>
      </c>
      <c r="M63" s="98">
        <v>12.55</v>
      </c>
      <c r="N63" s="98">
        <v>11.84</v>
      </c>
      <c r="O63" s="98">
        <v>11.24</v>
      </c>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x14ac:dyDescent="0.25">
      <c r="A64" s="97">
        <v>53</v>
      </c>
      <c r="B64" s="98">
        <v>121.26</v>
      </c>
      <c r="C64" s="98">
        <v>61.9</v>
      </c>
      <c r="D64" s="98">
        <v>42.14</v>
      </c>
      <c r="E64" s="98">
        <v>32.270000000000003</v>
      </c>
      <c r="F64" s="98">
        <v>26.37</v>
      </c>
      <c r="G64" s="98">
        <v>22.45</v>
      </c>
      <c r="H64" s="98">
        <v>19.649999999999999</v>
      </c>
      <c r="I64" s="98">
        <v>17.57</v>
      </c>
      <c r="J64" s="98">
        <v>15.96</v>
      </c>
      <c r="K64" s="98">
        <v>14.68</v>
      </c>
      <c r="L64" s="98">
        <v>13.65</v>
      </c>
      <c r="M64" s="98">
        <v>12.79</v>
      </c>
      <c r="N64" s="98">
        <v>12.08</v>
      </c>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x14ac:dyDescent="0.25">
      <c r="A65" s="97">
        <v>54</v>
      </c>
      <c r="B65" s="98">
        <v>123.06</v>
      </c>
      <c r="C65" s="98">
        <v>62.84</v>
      </c>
      <c r="D65" s="98">
        <v>42.8</v>
      </c>
      <c r="E65" s="98">
        <v>32.79</v>
      </c>
      <c r="F65" s="98">
        <v>26.8</v>
      </c>
      <c r="G65" s="98">
        <v>22.82</v>
      </c>
      <c r="H65" s="98">
        <v>19.989999999999998</v>
      </c>
      <c r="I65" s="98">
        <v>17.89</v>
      </c>
      <c r="J65" s="98">
        <v>16.260000000000002</v>
      </c>
      <c r="K65" s="98">
        <v>14.96</v>
      </c>
      <c r="L65" s="98">
        <v>13.92</v>
      </c>
      <c r="M65" s="98">
        <v>13.05</v>
      </c>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x14ac:dyDescent="0.25">
      <c r="A66" s="97">
        <v>55</v>
      </c>
      <c r="B66" s="98">
        <v>124.91</v>
      </c>
      <c r="C66" s="98">
        <v>63.81</v>
      </c>
      <c r="D66" s="98">
        <v>43.47</v>
      </c>
      <c r="E66" s="98">
        <v>33.32</v>
      </c>
      <c r="F66" s="98">
        <v>27.25</v>
      </c>
      <c r="G66" s="98">
        <v>23.22</v>
      </c>
      <c r="H66" s="98">
        <v>20.350000000000001</v>
      </c>
      <c r="I66" s="98">
        <v>18.22</v>
      </c>
      <c r="J66" s="98">
        <v>16.57</v>
      </c>
      <c r="K66" s="98">
        <v>15.26</v>
      </c>
      <c r="L66" s="98">
        <v>14.2</v>
      </c>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x14ac:dyDescent="0.25">
      <c r="A67" s="97">
        <v>56</v>
      </c>
      <c r="B67" s="98">
        <v>126.82</v>
      </c>
      <c r="C67" s="98">
        <v>64.819999999999993</v>
      </c>
      <c r="D67" s="98">
        <v>44.18</v>
      </c>
      <c r="E67" s="98">
        <v>33.880000000000003</v>
      </c>
      <c r="F67" s="98">
        <v>27.72</v>
      </c>
      <c r="G67" s="98">
        <v>23.63</v>
      </c>
      <c r="H67" s="98">
        <v>20.73</v>
      </c>
      <c r="I67" s="98">
        <v>18.57</v>
      </c>
      <c r="J67" s="98">
        <v>16.899999999999999</v>
      </c>
      <c r="K67" s="98">
        <v>15.57</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x14ac:dyDescent="0.25">
      <c r="A68" s="97">
        <v>57</v>
      </c>
      <c r="B68" s="98">
        <v>128.79</v>
      </c>
      <c r="C68" s="98">
        <v>65.86</v>
      </c>
      <c r="D68" s="98">
        <v>44.91</v>
      </c>
      <c r="E68" s="98">
        <v>34.46</v>
      </c>
      <c r="F68" s="98">
        <v>28.22</v>
      </c>
      <c r="G68" s="98">
        <v>24.07</v>
      </c>
      <c r="H68" s="98">
        <v>21.13</v>
      </c>
      <c r="I68" s="98">
        <v>18.940000000000001</v>
      </c>
      <c r="J68" s="98">
        <v>17.239999999999998</v>
      </c>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x14ac:dyDescent="0.25">
      <c r="A69" s="97">
        <v>58</v>
      </c>
      <c r="B69" s="98">
        <v>130.83000000000001</v>
      </c>
      <c r="C69" s="98">
        <v>66.94</v>
      </c>
      <c r="D69" s="98">
        <v>45.68</v>
      </c>
      <c r="E69" s="98">
        <v>35.07</v>
      </c>
      <c r="F69" s="98">
        <v>28.74</v>
      </c>
      <c r="G69" s="98">
        <v>24.53</v>
      </c>
      <c r="H69" s="98">
        <v>21.55</v>
      </c>
      <c r="I69" s="98">
        <v>19.32</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x14ac:dyDescent="0.25">
      <c r="A70" s="97">
        <v>59</v>
      </c>
      <c r="B70" s="98">
        <v>132.96</v>
      </c>
      <c r="C70" s="98">
        <v>68.069999999999993</v>
      </c>
      <c r="D70" s="98">
        <v>46.48</v>
      </c>
      <c r="E70" s="98">
        <v>35.72</v>
      </c>
      <c r="F70" s="98">
        <v>29.29</v>
      </c>
      <c r="G70" s="98">
        <v>25.03</v>
      </c>
      <c r="H70" s="98">
        <v>21.99</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x14ac:dyDescent="0.25">
      <c r="A71" s="97">
        <v>60</v>
      </c>
      <c r="B71" s="98">
        <v>135.19</v>
      </c>
      <c r="C71" s="98">
        <v>69.260000000000005</v>
      </c>
      <c r="D71" s="98">
        <v>47.33</v>
      </c>
      <c r="E71" s="98">
        <v>36.409999999999997</v>
      </c>
      <c r="F71" s="98">
        <v>29.88</v>
      </c>
      <c r="G71" s="98">
        <v>25.54</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x14ac:dyDescent="0.25">
      <c r="A72" s="97">
        <v>61</v>
      </c>
      <c r="B72" s="98">
        <v>137.53</v>
      </c>
      <c r="C72" s="98">
        <v>70.53</v>
      </c>
      <c r="D72" s="98">
        <v>48.24</v>
      </c>
      <c r="E72" s="98">
        <v>37.14</v>
      </c>
      <c r="F72" s="98">
        <v>30.49</v>
      </c>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x14ac:dyDescent="0.25">
      <c r="A73" s="97">
        <v>62</v>
      </c>
      <c r="B73" s="98">
        <v>140.03</v>
      </c>
      <c r="C73" s="98">
        <v>71.88</v>
      </c>
      <c r="D73" s="98">
        <v>49.22</v>
      </c>
      <c r="E73" s="98">
        <v>37.9</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x14ac:dyDescent="0.25">
      <c r="A74" s="97">
        <v>63</v>
      </c>
      <c r="B74" s="98">
        <v>142.69999999999999</v>
      </c>
      <c r="C74" s="98">
        <v>73.33</v>
      </c>
      <c r="D74" s="98">
        <v>50.22</v>
      </c>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row>
    <row r="75" spans="1:51" x14ac:dyDescent="0.25">
      <c r="A75" s="97">
        <v>64</v>
      </c>
      <c r="B75" s="98">
        <v>145.56</v>
      </c>
      <c r="C75" s="98">
        <v>74.83</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1:51" x14ac:dyDescent="0.25">
      <c r="A76" s="97">
        <v>65</v>
      </c>
      <c r="B76" s="98">
        <v>148.52000000000001</v>
      </c>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sheetData>
  <sheetProtection algorithmName="SHA-512" hashValue="obZdZuwu2tfmasb+Jebl3fZOlHsW+W8IsU06sZ2Fb6izTMfJC06vx2Ry7piR9C6z1lSMmWxIxuHSSkSBIw0U5w==" saltValue="ft2oJDagxzRcWKaO6TuDUQ==" spinCount="100000" sheet="1" objects="1" scenarios="1"/>
  <conditionalFormatting sqref="A6:A21">
    <cfRule type="expression" dxfId="241" priority="19" stopIfTrue="1">
      <formula>MOD(ROW(),2)=0</formula>
    </cfRule>
    <cfRule type="expression" dxfId="240" priority="20" stopIfTrue="1">
      <formula>MOD(ROW(),2)&lt;&gt;0</formula>
    </cfRule>
  </conditionalFormatting>
  <conditionalFormatting sqref="B6:AY16 C17:AY21">
    <cfRule type="expression" dxfId="239" priority="21" stopIfTrue="1">
      <formula>MOD(ROW(),2)=0</formula>
    </cfRule>
    <cfRule type="expression" dxfId="238" priority="22" stopIfTrue="1">
      <formula>MOD(ROW(),2)&lt;&gt;0</formula>
    </cfRule>
  </conditionalFormatting>
  <conditionalFormatting sqref="B17">
    <cfRule type="expression" dxfId="237" priority="13" stopIfTrue="1">
      <formula>MOD(ROW(),2)=0</formula>
    </cfRule>
    <cfRule type="expression" dxfId="236" priority="14" stopIfTrue="1">
      <formula>MOD(ROW(),2)&lt;&gt;0</formula>
    </cfRule>
  </conditionalFormatting>
  <conditionalFormatting sqref="A26:A76">
    <cfRule type="expression" dxfId="235" priority="7" stopIfTrue="1">
      <formula>MOD(ROW(),2)=0</formula>
    </cfRule>
    <cfRule type="expression" dxfId="234" priority="8" stopIfTrue="1">
      <formula>MOD(ROW(),2)&lt;&gt;0</formula>
    </cfRule>
  </conditionalFormatting>
  <conditionalFormatting sqref="B26:AY76">
    <cfRule type="expression" dxfId="233" priority="9" stopIfTrue="1">
      <formula>MOD(ROW(),2)=0</formula>
    </cfRule>
    <cfRule type="expression" dxfId="232" priority="10" stopIfTrue="1">
      <formula>MOD(ROW(),2)&lt;&gt;0</formula>
    </cfRule>
  </conditionalFormatting>
  <conditionalFormatting sqref="B18 B20:B21">
    <cfRule type="expression" dxfId="231" priority="5" stopIfTrue="1">
      <formula>MOD(ROW(),2)=0</formula>
    </cfRule>
    <cfRule type="expression" dxfId="230" priority="6" stopIfTrue="1">
      <formula>MOD(ROW(),2)&lt;&gt;0</formula>
    </cfRule>
  </conditionalFormatting>
  <conditionalFormatting sqref="B19">
    <cfRule type="expression" dxfId="229" priority="1" stopIfTrue="1">
      <formula>MOD(ROW(),2)=0</formula>
    </cfRule>
    <cfRule type="expression" dxfId="228" priority="2" stopIfTrue="1">
      <formula>MOD(ROW(),2)&lt;&gt;0</formula>
    </cfRule>
  </conditionalFormatting>
  <hyperlinks>
    <hyperlink ref="B24" location="Assumptions!A1" display="Assumptions" xr:uid="{A8111F47-1A7F-430D-9F0A-BAE7232C61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5"/>
  <dimension ref="A1:AY76"/>
  <sheetViews>
    <sheetView showGridLines="0" zoomScale="85" zoomScaleNormal="85" workbookViewId="0">
      <selection activeCell="B17" sqref="B17"/>
    </sheetView>
  </sheetViews>
  <sheetFormatPr defaultColWidth="10" defaultRowHeight="12.5" x14ac:dyDescent="0.25"/>
  <cols>
    <col min="1" max="1" width="31.54296875" style="27" customWidth="1"/>
    <col min="2" max="51" width="13.81640625" style="27" customWidth="1"/>
    <col min="52" max="16384" width="10" style="27"/>
  </cols>
  <sheetData>
    <row r="1" spans="1:51" ht="20" x14ac:dyDescent="0.4">
      <c r="A1" s="39" t="s">
        <v>4</v>
      </c>
      <c r="B1" s="40"/>
      <c r="C1" s="40"/>
      <c r="D1" s="40"/>
      <c r="E1" s="40"/>
      <c r="F1" s="40"/>
      <c r="G1" s="40"/>
      <c r="H1" s="40"/>
      <c r="I1" s="40"/>
    </row>
    <row r="2" spans="1:51"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1" ht="15.5" x14ac:dyDescent="0.35">
      <c r="A3" s="43" t="str">
        <f>TABLE_FACTOR_TYPE&amp;" - x-"&amp;TABLE_SERIES_NUMBER</f>
        <v>Added pension - x-716</v>
      </c>
      <c r="B3" s="42"/>
      <c r="C3" s="42"/>
      <c r="D3" s="42"/>
      <c r="E3" s="42"/>
      <c r="F3" s="42"/>
      <c r="G3" s="42"/>
      <c r="H3" s="42"/>
      <c r="I3" s="42"/>
    </row>
    <row r="4" spans="1:51" x14ac:dyDescent="0.25">
      <c r="A4" s="44"/>
    </row>
    <row r="6" spans="1:51"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row>
    <row r="7" spans="1:51"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row>
    <row r="8" spans="1:51"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row>
    <row r="9" spans="1:51"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row>
    <row r="10" spans="1:51" x14ac:dyDescent="0.25">
      <c r="A10" s="73" t="s">
        <v>2</v>
      </c>
      <c r="B10" s="75" t="s">
        <v>441</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row>
    <row r="11" spans="1:51"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row>
    <row r="12" spans="1:51"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row>
    <row r="13" spans="1:51"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row>
    <row r="14" spans="1:51" x14ac:dyDescent="0.25">
      <c r="A14" s="73" t="s">
        <v>17</v>
      </c>
      <c r="B14" s="75">
        <v>716</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row>
    <row r="15" spans="1:51" x14ac:dyDescent="0.25">
      <c r="A15" s="73" t="s">
        <v>53</v>
      </c>
      <c r="B15" s="75" t="s">
        <v>455</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row>
    <row r="16" spans="1:51" x14ac:dyDescent="0.25">
      <c r="A16" s="73" t="s">
        <v>54</v>
      </c>
      <c r="B16" s="75" t="s">
        <v>447</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row>
    <row r="17" spans="1:51"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row>
    <row r="18" spans="1:51"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row>
    <row r="19" spans="1:51"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row>
    <row r="20" spans="1:51"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row>
    <row r="21" spans="1:51"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row>
    <row r="22" spans="1:51" x14ac:dyDescent="0.25">
      <c r="A22" s="88"/>
    </row>
    <row r="23" spans="1:51" x14ac:dyDescent="0.25">
      <c r="B23" s="88" t="str">
        <f>HYPERLINK("#'Factor List'!A1","Back to Factor List")</f>
        <v>Back to Factor List</v>
      </c>
    </row>
    <row r="24" spans="1:51" x14ac:dyDescent="0.25">
      <c r="B24" s="88" t="s">
        <v>797</v>
      </c>
    </row>
    <row r="26" spans="1:51" ht="59.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c r="AY26" s="96" t="s">
        <v>792</v>
      </c>
    </row>
    <row r="27" spans="1:51" x14ac:dyDescent="0.25">
      <c r="A27" s="97">
        <v>16</v>
      </c>
      <c r="B27" s="98">
        <v>77.44</v>
      </c>
      <c r="C27" s="98">
        <v>39.43</v>
      </c>
      <c r="D27" s="98">
        <v>26.77</v>
      </c>
      <c r="E27" s="98">
        <v>20.440000000000001</v>
      </c>
      <c r="F27" s="98">
        <v>16.649999999999999</v>
      </c>
      <c r="G27" s="98">
        <v>14.12</v>
      </c>
      <c r="H27" s="98">
        <v>12.32</v>
      </c>
      <c r="I27" s="98">
        <v>10.97</v>
      </c>
      <c r="J27" s="98">
        <v>9.92</v>
      </c>
      <c r="K27" s="98">
        <v>9.09</v>
      </c>
      <c r="L27" s="98">
        <v>8.4</v>
      </c>
      <c r="M27" s="98">
        <v>7.84</v>
      </c>
      <c r="N27" s="98">
        <v>7.36</v>
      </c>
      <c r="O27" s="98">
        <v>6.95</v>
      </c>
      <c r="P27" s="98">
        <v>6.59</v>
      </c>
      <c r="Q27" s="98">
        <v>6.29</v>
      </c>
      <c r="R27" s="98">
        <v>6.02</v>
      </c>
      <c r="S27" s="98">
        <v>5.78</v>
      </c>
      <c r="T27" s="98">
        <v>5.56</v>
      </c>
      <c r="U27" s="98">
        <v>5.37</v>
      </c>
      <c r="V27" s="98">
        <v>5.2</v>
      </c>
      <c r="W27" s="98">
        <v>5.04</v>
      </c>
      <c r="X27" s="98">
        <v>4.9000000000000004</v>
      </c>
      <c r="Y27" s="98">
        <v>4.7699999999999996</v>
      </c>
      <c r="Z27" s="98">
        <v>4.6500000000000004</v>
      </c>
      <c r="AA27" s="98">
        <v>4.54</v>
      </c>
      <c r="AB27" s="98">
        <v>4.4400000000000004</v>
      </c>
      <c r="AC27" s="98">
        <v>4.3499999999999996</v>
      </c>
      <c r="AD27" s="98">
        <v>4.2699999999999996</v>
      </c>
      <c r="AE27" s="98">
        <v>4.1900000000000004</v>
      </c>
      <c r="AF27" s="98">
        <v>4.1100000000000003</v>
      </c>
      <c r="AG27" s="98">
        <v>4.05</v>
      </c>
      <c r="AH27" s="98">
        <v>3.98</v>
      </c>
      <c r="AI27" s="98">
        <v>3.92</v>
      </c>
      <c r="AJ27" s="98">
        <v>3.87</v>
      </c>
      <c r="AK27" s="98">
        <v>3.82</v>
      </c>
      <c r="AL27" s="98">
        <v>3.77</v>
      </c>
      <c r="AM27" s="98">
        <v>3.72</v>
      </c>
      <c r="AN27" s="98">
        <v>3.68</v>
      </c>
      <c r="AO27" s="98">
        <v>3.64</v>
      </c>
      <c r="AP27" s="98">
        <v>3.6</v>
      </c>
      <c r="AQ27" s="98">
        <v>3.57</v>
      </c>
      <c r="AR27" s="98">
        <v>3.53</v>
      </c>
      <c r="AS27" s="98">
        <v>3.5</v>
      </c>
      <c r="AT27" s="98">
        <v>3.47</v>
      </c>
      <c r="AU27" s="98">
        <v>3.45</v>
      </c>
      <c r="AV27" s="98">
        <v>3.42</v>
      </c>
      <c r="AW27" s="98">
        <v>3.4</v>
      </c>
      <c r="AX27" s="98">
        <v>3.37</v>
      </c>
      <c r="AY27" s="98">
        <v>3.34</v>
      </c>
    </row>
    <row r="28" spans="1:51" x14ac:dyDescent="0.25">
      <c r="A28" s="97">
        <v>17</v>
      </c>
      <c r="B28" s="98">
        <v>78.59</v>
      </c>
      <c r="C28" s="98">
        <v>40.020000000000003</v>
      </c>
      <c r="D28" s="98">
        <v>27.17</v>
      </c>
      <c r="E28" s="98">
        <v>20.74</v>
      </c>
      <c r="F28" s="98">
        <v>16.89</v>
      </c>
      <c r="G28" s="98">
        <v>14.33</v>
      </c>
      <c r="H28" s="98">
        <v>12.5</v>
      </c>
      <c r="I28" s="98">
        <v>11.13</v>
      </c>
      <c r="J28" s="98">
        <v>10.07</v>
      </c>
      <c r="K28" s="98">
        <v>9.2200000000000006</v>
      </c>
      <c r="L28" s="98">
        <v>8.5299999999999994</v>
      </c>
      <c r="M28" s="98">
        <v>7.95</v>
      </c>
      <c r="N28" s="98">
        <v>7.47</v>
      </c>
      <c r="O28" s="98">
        <v>7.05</v>
      </c>
      <c r="P28" s="98">
        <v>6.69</v>
      </c>
      <c r="Q28" s="98">
        <v>6.38</v>
      </c>
      <c r="R28" s="98">
        <v>6.1</v>
      </c>
      <c r="S28" s="98">
        <v>5.86</v>
      </c>
      <c r="T28" s="98">
        <v>5.64</v>
      </c>
      <c r="U28" s="98">
        <v>5.45</v>
      </c>
      <c r="V28" s="98">
        <v>5.28</v>
      </c>
      <c r="W28" s="98">
        <v>5.12</v>
      </c>
      <c r="X28" s="98">
        <v>4.97</v>
      </c>
      <c r="Y28" s="98">
        <v>4.84</v>
      </c>
      <c r="Z28" s="98">
        <v>4.72</v>
      </c>
      <c r="AA28" s="98">
        <v>4.6100000000000003</v>
      </c>
      <c r="AB28" s="98">
        <v>4.51</v>
      </c>
      <c r="AC28" s="98">
        <v>4.42</v>
      </c>
      <c r="AD28" s="98">
        <v>4.33</v>
      </c>
      <c r="AE28" s="98">
        <v>4.25</v>
      </c>
      <c r="AF28" s="98">
        <v>4.18</v>
      </c>
      <c r="AG28" s="98">
        <v>4.1100000000000003</v>
      </c>
      <c r="AH28" s="98">
        <v>4.04</v>
      </c>
      <c r="AI28" s="98">
        <v>3.98</v>
      </c>
      <c r="AJ28" s="98">
        <v>3.93</v>
      </c>
      <c r="AK28" s="98">
        <v>3.88</v>
      </c>
      <c r="AL28" s="98">
        <v>3.83</v>
      </c>
      <c r="AM28" s="98">
        <v>3.78</v>
      </c>
      <c r="AN28" s="98">
        <v>3.74</v>
      </c>
      <c r="AO28" s="98">
        <v>3.7</v>
      </c>
      <c r="AP28" s="98">
        <v>3.66</v>
      </c>
      <c r="AQ28" s="98">
        <v>3.62</v>
      </c>
      <c r="AR28" s="98">
        <v>3.59</v>
      </c>
      <c r="AS28" s="98">
        <v>3.56</v>
      </c>
      <c r="AT28" s="98">
        <v>3.53</v>
      </c>
      <c r="AU28" s="98">
        <v>3.5</v>
      </c>
      <c r="AV28" s="98">
        <v>3.48</v>
      </c>
      <c r="AW28" s="98">
        <v>3.45</v>
      </c>
      <c r="AX28" s="98">
        <v>3.44</v>
      </c>
      <c r="AY28" s="98"/>
    </row>
    <row r="29" spans="1:51" x14ac:dyDescent="0.25">
      <c r="A29" s="97">
        <v>18</v>
      </c>
      <c r="B29" s="98">
        <v>79.760000000000005</v>
      </c>
      <c r="C29" s="98">
        <v>40.61</v>
      </c>
      <c r="D29" s="98">
        <v>27.57</v>
      </c>
      <c r="E29" s="98">
        <v>21.05</v>
      </c>
      <c r="F29" s="98">
        <v>17.14</v>
      </c>
      <c r="G29" s="98">
        <v>14.54</v>
      </c>
      <c r="H29" s="98">
        <v>12.69</v>
      </c>
      <c r="I29" s="98">
        <v>11.3</v>
      </c>
      <c r="J29" s="98">
        <v>10.220000000000001</v>
      </c>
      <c r="K29" s="98">
        <v>9.36</v>
      </c>
      <c r="L29" s="98">
        <v>8.66</v>
      </c>
      <c r="M29" s="98">
        <v>8.07</v>
      </c>
      <c r="N29" s="98">
        <v>7.58</v>
      </c>
      <c r="O29" s="98">
        <v>7.16</v>
      </c>
      <c r="P29" s="98">
        <v>6.79</v>
      </c>
      <c r="Q29" s="98">
        <v>6.47</v>
      </c>
      <c r="R29" s="98">
        <v>6.2</v>
      </c>
      <c r="S29" s="98">
        <v>5.95</v>
      </c>
      <c r="T29" s="98">
        <v>5.73</v>
      </c>
      <c r="U29" s="98">
        <v>5.53</v>
      </c>
      <c r="V29" s="98">
        <v>5.35</v>
      </c>
      <c r="W29" s="98">
        <v>5.19</v>
      </c>
      <c r="X29" s="98">
        <v>5.05</v>
      </c>
      <c r="Y29" s="98">
        <v>4.91</v>
      </c>
      <c r="Z29" s="98">
        <v>4.79</v>
      </c>
      <c r="AA29" s="98">
        <v>4.68</v>
      </c>
      <c r="AB29" s="98">
        <v>4.58</v>
      </c>
      <c r="AC29" s="98">
        <v>4.4800000000000004</v>
      </c>
      <c r="AD29" s="98">
        <v>4.4000000000000004</v>
      </c>
      <c r="AE29" s="98">
        <v>4.32</v>
      </c>
      <c r="AF29" s="98">
        <v>4.24</v>
      </c>
      <c r="AG29" s="98">
        <v>4.17</v>
      </c>
      <c r="AH29" s="98">
        <v>4.0999999999999996</v>
      </c>
      <c r="AI29" s="98">
        <v>4.04</v>
      </c>
      <c r="AJ29" s="98">
        <v>3.99</v>
      </c>
      <c r="AK29" s="98">
        <v>3.93</v>
      </c>
      <c r="AL29" s="98">
        <v>3.88</v>
      </c>
      <c r="AM29" s="98">
        <v>3.84</v>
      </c>
      <c r="AN29" s="98">
        <v>3.79</v>
      </c>
      <c r="AO29" s="98">
        <v>3.75</v>
      </c>
      <c r="AP29" s="98">
        <v>3.72</v>
      </c>
      <c r="AQ29" s="98">
        <v>3.68</v>
      </c>
      <c r="AR29" s="98">
        <v>3.65</v>
      </c>
      <c r="AS29" s="98">
        <v>3.61</v>
      </c>
      <c r="AT29" s="98">
        <v>3.58</v>
      </c>
      <c r="AU29" s="98">
        <v>3.56</v>
      </c>
      <c r="AV29" s="98">
        <v>3.53</v>
      </c>
      <c r="AW29" s="98">
        <v>3.52</v>
      </c>
      <c r="AX29" s="98"/>
      <c r="AY29" s="98"/>
    </row>
    <row r="30" spans="1:51" x14ac:dyDescent="0.25">
      <c r="A30" s="97">
        <v>19</v>
      </c>
      <c r="B30" s="98">
        <v>80.94</v>
      </c>
      <c r="C30" s="98">
        <v>41.21</v>
      </c>
      <c r="D30" s="98">
        <v>27.98</v>
      </c>
      <c r="E30" s="98">
        <v>21.36</v>
      </c>
      <c r="F30" s="98">
        <v>17.399999999999999</v>
      </c>
      <c r="G30" s="98">
        <v>14.76</v>
      </c>
      <c r="H30" s="98">
        <v>12.88</v>
      </c>
      <c r="I30" s="98">
        <v>11.47</v>
      </c>
      <c r="J30" s="98">
        <v>10.37</v>
      </c>
      <c r="K30" s="98">
        <v>9.5</v>
      </c>
      <c r="L30" s="98">
        <v>8.7799999999999994</v>
      </c>
      <c r="M30" s="98">
        <v>8.19</v>
      </c>
      <c r="N30" s="98">
        <v>7.69</v>
      </c>
      <c r="O30" s="98">
        <v>7.26</v>
      </c>
      <c r="P30" s="98">
        <v>6.89</v>
      </c>
      <c r="Q30" s="98">
        <v>6.57</v>
      </c>
      <c r="R30" s="98">
        <v>6.29</v>
      </c>
      <c r="S30" s="98">
        <v>6.04</v>
      </c>
      <c r="T30" s="98">
        <v>5.81</v>
      </c>
      <c r="U30" s="98">
        <v>5.61</v>
      </c>
      <c r="V30" s="98">
        <v>5.43</v>
      </c>
      <c r="W30" s="98">
        <v>5.27</v>
      </c>
      <c r="X30" s="98">
        <v>5.12</v>
      </c>
      <c r="Y30" s="98">
        <v>4.99</v>
      </c>
      <c r="Z30" s="98">
        <v>4.8600000000000003</v>
      </c>
      <c r="AA30" s="98">
        <v>4.75</v>
      </c>
      <c r="AB30" s="98">
        <v>4.6500000000000004</v>
      </c>
      <c r="AC30" s="98">
        <v>4.55</v>
      </c>
      <c r="AD30" s="98">
        <v>4.46</v>
      </c>
      <c r="AE30" s="98">
        <v>4.38</v>
      </c>
      <c r="AF30" s="98">
        <v>4.3</v>
      </c>
      <c r="AG30" s="98">
        <v>4.2300000000000004</v>
      </c>
      <c r="AH30" s="98">
        <v>4.17</v>
      </c>
      <c r="AI30" s="98">
        <v>4.1100000000000003</v>
      </c>
      <c r="AJ30" s="98">
        <v>4.05</v>
      </c>
      <c r="AK30" s="98">
        <v>3.99</v>
      </c>
      <c r="AL30" s="98">
        <v>3.94</v>
      </c>
      <c r="AM30" s="98">
        <v>3.9</v>
      </c>
      <c r="AN30" s="98">
        <v>3.85</v>
      </c>
      <c r="AO30" s="98">
        <v>3.81</v>
      </c>
      <c r="AP30" s="98">
        <v>3.77</v>
      </c>
      <c r="AQ30" s="98">
        <v>3.74</v>
      </c>
      <c r="AR30" s="98">
        <v>3.7</v>
      </c>
      <c r="AS30" s="98">
        <v>3.67</v>
      </c>
      <c r="AT30" s="98">
        <v>3.64</v>
      </c>
      <c r="AU30" s="98">
        <v>3.61</v>
      </c>
      <c r="AV30" s="98">
        <v>3.6</v>
      </c>
      <c r="AW30" s="98"/>
      <c r="AX30" s="98"/>
      <c r="AY30" s="98"/>
    </row>
    <row r="31" spans="1:51" x14ac:dyDescent="0.25">
      <c r="A31" s="97">
        <v>20</v>
      </c>
      <c r="B31" s="98">
        <v>82.14</v>
      </c>
      <c r="C31" s="98">
        <v>41.82</v>
      </c>
      <c r="D31" s="98">
        <v>28.39</v>
      </c>
      <c r="E31" s="98">
        <v>21.68</v>
      </c>
      <c r="F31" s="98">
        <v>17.66</v>
      </c>
      <c r="G31" s="98">
        <v>14.98</v>
      </c>
      <c r="H31" s="98">
        <v>13.07</v>
      </c>
      <c r="I31" s="98">
        <v>11.64</v>
      </c>
      <c r="J31" s="98">
        <v>10.53</v>
      </c>
      <c r="K31" s="98">
        <v>9.64</v>
      </c>
      <c r="L31" s="98">
        <v>8.91</v>
      </c>
      <c r="M31" s="98">
        <v>8.31</v>
      </c>
      <c r="N31" s="98">
        <v>7.8</v>
      </c>
      <c r="O31" s="98">
        <v>7.37</v>
      </c>
      <c r="P31" s="98">
        <v>7</v>
      </c>
      <c r="Q31" s="98">
        <v>6.67</v>
      </c>
      <c r="R31" s="98">
        <v>6.38</v>
      </c>
      <c r="S31" s="98">
        <v>6.13</v>
      </c>
      <c r="T31" s="98">
        <v>5.9</v>
      </c>
      <c r="U31" s="98">
        <v>5.7</v>
      </c>
      <c r="V31" s="98">
        <v>5.52</v>
      </c>
      <c r="W31" s="98">
        <v>5.35</v>
      </c>
      <c r="X31" s="98">
        <v>5.2</v>
      </c>
      <c r="Y31" s="98">
        <v>5.0599999999999996</v>
      </c>
      <c r="Z31" s="98">
        <v>4.9400000000000004</v>
      </c>
      <c r="AA31" s="98">
        <v>4.82</v>
      </c>
      <c r="AB31" s="98">
        <v>4.72</v>
      </c>
      <c r="AC31" s="98">
        <v>4.62</v>
      </c>
      <c r="AD31" s="98">
        <v>4.53</v>
      </c>
      <c r="AE31" s="98">
        <v>4.45</v>
      </c>
      <c r="AF31" s="98">
        <v>4.37</v>
      </c>
      <c r="AG31" s="98">
        <v>4.3</v>
      </c>
      <c r="AH31" s="98">
        <v>4.2300000000000004</v>
      </c>
      <c r="AI31" s="98">
        <v>4.17</v>
      </c>
      <c r="AJ31" s="98">
        <v>4.1100000000000003</v>
      </c>
      <c r="AK31" s="98">
        <v>4.0599999999999996</v>
      </c>
      <c r="AL31" s="98">
        <v>4.01</v>
      </c>
      <c r="AM31" s="98">
        <v>3.96</v>
      </c>
      <c r="AN31" s="98">
        <v>3.91</v>
      </c>
      <c r="AO31" s="98">
        <v>3.87</v>
      </c>
      <c r="AP31" s="98">
        <v>3.83</v>
      </c>
      <c r="AQ31" s="98">
        <v>3.8</v>
      </c>
      <c r="AR31" s="98">
        <v>3.76</v>
      </c>
      <c r="AS31" s="98">
        <v>3.73</v>
      </c>
      <c r="AT31" s="98">
        <v>3.7</v>
      </c>
      <c r="AU31" s="98">
        <v>3.68</v>
      </c>
      <c r="AV31" s="98"/>
      <c r="AW31" s="98"/>
      <c r="AX31" s="98"/>
      <c r="AY31" s="98"/>
    </row>
    <row r="32" spans="1:51" x14ac:dyDescent="0.25">
      <c r="A32" s="97">
        <v>21</v>
      </c>
      <c r="B32" s="98">
        <v>83.36</v>
      </c>
      <c r="C32" s="98">
        <v>42.44</v>
      </c>
      <c r="D32" s="98">
        <v>28.81</v>
      </c>
      <c r="E32" s="98">
        <v>22</v>
      </c>
      <c r="F32" s="98">
        <v>17.920000000000002</v>
      </c>
      <c r="G32" s="98">
        <v>15.2</v>
      </c>
      <c r="H32" s="98">
        <v>13.26</v>
      </c>
      <c r="I32" s="98">
        <v>11.81</v>
      </c>
      <c r="J32" s="98">
        <v>10.68</v>
      </c>
      <c r="K32" s="98">
        <v>9.7799999999999994</v>
      </c>
      <c r="L32" s="98">
        <v>9.0500000000000007</v>
      </c>
      <c r="M32" s="98">
        <v>8.44</v>
      </c>
      <c r="N32" s="98">
        <v>7.92</v>
      </c>
      <c r="O32" s="98">
        <v>7.48</v>
      </c>
      <c r="P32" s="98">
        <v>7.1</v>
      </c>
      <c r="Q32" s="98">
        <v>6.77</v>
      </c>
      <c r="R32" s="98">
        <v>6.48</v>
      </c>
      <c r="S32" s="98">
        <v>6.22</v>
      </c>
      <c r="T32" s="98">
        <v>5.99</v>
      </c>
      <c r="U32" s="98">
        <v>5.78</v>
      </c>
      <c r="V32" s="98">
        <v>5.6</v>
      </c>
      <c r="W32" s="98">
        <v>5.43</v>
      </c>
      <c r="X32" s="98">
        <v>5.28</v>
      </c>
      <c r="Y32" s="98">
        <v>5.14</v>
      </c>
      <c r="Z32" s="98">
        <v>5.01</v>
      </c>
      <c r="AA32" s="98">
        <v>4.9000000000000004</v>
      </c>
      <c r="AB32" s="98">
        <v>4.79</v>
      </c>
      <c r="AC32" s="98">
        <v>4.6900000000000004</v>
      </c>
      <c r="AD32" s="98">
        <v>4.5999999999999996</v>
      </c>
      <c r="AE32" s="98">
        <v>4.51</v>
      </c>
      <c r="AF32" s="98">
        <v>4.4400000000000004</v>
      </c>
      <c r="AG32" s="98">
        <v>4.3600000000000003</v>
      </c>
      <c r="AH32" s="98">
        <v>4.3</v>
      </c>
      <c r="AI32" s="98">
        <v>4.2300000000000004</v>
      </c>
      <c r="AJ32" s="98">
        <v>4.17</v>
      </c>
      <c r="AK32" s="98">
        <v>4.12</v>
      </c>
      <c r="AL32" s="98">
        <v>4.07</v>
      </c>
      <c r="AM32" s="98">
        <v>4.0199999999999996</v>
      </c>
      <c r="AN32" s="98">
        <v>3.97</v>
      </c>
      <c r="AO32" s="98">
        <v>3.93</v>
      </c>
      <c r="AP32" s="98">
        <v>3.89</v>
      </c>
      <c r="AQ32" s="98">
        <v>3.86</v>
      </c>
      <c r="AR32" s="98">
        <v>3.82</v>
      </c>
      <c r="AS32" s="98">
        <v>3.79</v>
      </c>
      <c r="AT32" s="98">
        <v>3.77</v>
      </c>
      <c r="AU32" s="98"/>
      <c r="AV32" s="98"/>
      <c r="AW32" s="98"/>
      <c r="AX32" s="98"/>
      <c r="AY32" s="98"/>
    </row>
    <row r="33" spans="1:51" x14ac:dyDescent="0.25">
      <c r="A33" s="97">
        <v>22</v>
      </c>
      <c r="B33" s="98">
        <v>84.59</v>
      </c>
      <c r="C33" s="98">
        <v>43.07</v>
      </c>
      <c r="D33" s="98">
        <v>29.24</v>
      </c>
      <c r="E33" s="98">
        <v>22.33</v>
      </c>
      <c r="F33" s="98">
        <v>18.18</v>
      </c>
      <c r="G33" s="98">
        <v>15.43</v>
      </c>
      <c r="H33" s="98">
        <v>13.46</v>
      </c>
      <c r="I33" s="98">
        <v>11.98</v>
      </c>
      <c r="J33" s="98">
        <v>10.84</v>
      </c>
      <c r="K33" s="98">
        <v>9.93</v>
      </c>
      <c r="L33" s="98">
        <v>9.18</v>
      </c>
      <c r="M33" s="98">
        <v>8.56</v>
      </c>
      <c r="N33" s="98">
        <v>8.0399999999999991</v>
      </c>
      <c r="O33" s="98">
        <v>7.59</v>
      </c>
      <c r="P33" s="98">
        <v>7.21</v>
      </c>
      <c r="Q33" s="98">
        <v>6.87</v>
      </c>
      <c r="R33" s="98">
        <v>6.57</v>
      </c>
      <c r="S33" s="98">
        <v>6.31</v>
      </c>
      <c r="T33" s="98">
        <v>6.08</v>
      </c>
      <c r="U33" s="98">
        <v>5.87</v>
      </c>
      <c r="V33" s="98">
        <v>5.68</v>
      </c>
      <c r="W33" s="98">
        <v>5.51</v>
      </c>
      <c r="X33" s="98">
        <v>5.36</v>
      </c>
      <c r="Y33" s="98">
        <v>5.22</v>
      </c>
      <c r="Z33" s="98">
        <v>5.09</v>
      </c>
      <c r="AA33" s="98">
        <v>4.97</v>
      </c>
      <c r="AB33" s="98">
        <v>4.8600000000000003</v>
      </c>
      <c r="AC33" s="98">
        <v>4.76</v>
      </c>
      <c r="AD33" s="98">
        <v>4.67</v>
      </c>
      <c r="AE33" s="98">
        <v>4.58</v>
      </c>
      <c r="AF33" s="98">
        <v>4.5</v>
      </c>
      <c r="AG33" s="98">
        <v>4.43</v>
      </c>
      <c r="AH33" s="98">
        <v>4.3600000000000003</v>
      </c>
      <c r="AI33" s="98">
        <v>4.3</v>
      </c>
      <c r="AJ33" s="98">
        <v>4.24</v>
      </c>
      <c r="AK33" s="98">
        <v>4.18</v>
      </c>
      <c r="AL33" s="98">
        <v>4.13</v>
      </c>
      <c r="AM33" s="98">
        <v>4.08</v>
      </c>
      <c r="AN33" s="98">
        <v>4.04</v>
      </c>
      <c r="AO33" s="98">
        <v>4</v>
      </c>
      <c r="AP33" s="98">
        <v>3.96</v>
      </c>
      <c r="AQ33" s="98">
        <v>3.92</v>
      </c>
      <c r="AR33" s="98">
        <v>3.88</v>
      </c>
      <c r="AS33" s="98">
        <v>3.86</v>
      </c>
      <c r="AT33" s="98"/>
      <c r="AU33" s="98"/>
      <c r="AV33" s="98"/>
      <c r="AW33" s="98"/>
      <c r="AX33" s="98"/>
      <c r="AY33" s="98"/>
    </row>
    <row r="34" spans="1:51" x14ac:dyDescent="0.25">
      <c r="A34" s="97">
        <v>23</v>
      </c>
      <c r="B34" s="98">
        <v>85.84</v>
      </c>
      <c r="C34" s="98">
        <v>43.71</v>
      </c>
      <c r="D34" s="98">
        <v>29.67</v>
      </c>
      <c r="E34" s="98">
        <v>22.66</v>
      </c>
      <c r="F34" s="98">
        <v>18.45</v>
      </c>
      <c r="G34" s="98">
        <v>15.65</v>
      </c>
      <c r="H34" s="98">
        <v>13.66</v>
      </c>
      <c r="I34" s="98">
        <v>12.16</v>
      </c>
      <c r="J34" s="98">
        <v>11</v>
      </c>
      <c r="K34" s="98">
        <v>10.07</v>
      </c>
      <c r="L34" s="98">
        <v>9.32</v>
      </c>
      <c r="M34" s="98">
        <v>8.69</v>
      </c>
      <c r="N34" s="98">
        <v>8.16</v>
      </c>
      <c r="O34" s="98">
        <v>7.7</v>
      </c>
      <c r="P34" s="98">
        <v>7.31</v>
      </c>
      <c r="Q34" s="98">
        <v>6.97</v>
      </c>
      <c r="R34" s="98">
        <v>6.67</v>
      </c>
      <c r="S34" s="98">
        <v>6.41</v>
      </c>
      <c r="T34" s="98">
        <v>6.17</v>
      </c>
      <c r="U34" s="98">
        <v>5.96</v>
      </c>
      <c r="V34" s="98">
        <v>5.77</v>
      </c>
      <c r="W34" s="98">
        <v>5.59</v>
      </c>
      <c r="X34" s="98">
        <v>5.44</v>
      </c>
      <c r="Y34" s="98">
        <v>5.29</v>
      </c>
      <c r="Z34" s="98">
        <v>5.16</v>
      </c>
      <c r="AA34" s="98">
        <v>5.04</v>
      </c>
      <c r="AB34" s="98">
        <v>4.93</v>
      </c>
      <c r="AC34" s="98">
        <v>4.83</v>
      </c>
      <c r="AD34" s="98">
        <v>4.74</v>
      </c>
      <c r="AE34" s="98">
        <v>4.6500000000000004</v>
      </c>
      <c r="AF34" s="98">
        <v>4.57</v>
      </c>
      <c r="AG34" s="98">
        <v>4.5</v>
      </c>
      <c r="AH34" s="98">
        <v>4.43</v>
      </c>
      <c r="AI34" s="98">
        <v>4.3600000000000003</v>
      </c>
      <c r="AJ34" s="98">
        <v>4.3</v>
      </c>
      <c r="AK34" s="98">
        <v>4.25</v>
      </c>
      <c r="AL34" s="98">
        <v>4.2</v>
      </c>
      <c r="AM34" s="98">
        <v>4.1500000000000004</v>
      </c>
      <c r="AN34" s="98">
        <v>4.0999999999999996</v>
      </c>
      <c r="AO34" s="98">
        <v>4.0599999999999996</v>
      </c>
      <c r="AP34" s="98">
        <v>4.0199999999999996</v>
      </c>
      <c r="AQ34" s="98">
        <v>3.98</v>
      </c>
      <c r="AR34" s="98">
        <v>3.96</v>
      </c>
      <c r="AS34" s="98"/>
      <c r="AT34" s="98"/>
      <c r="AU34" s="98"/>
      <c r="AV34" s="98"/>
      <c r="AW34" s="98"/>
      <c r="AX34" s="98"/>
      <c r="AY34" s="98"/>
    </row>
    <row r="35" spans="1:51" x14ac:dyDescent="0.25">
      <c r="A35" s="97">
        <v>24</v>
      </c>
      <c r="B35" s="98">
        <v>87.11</v>
      </c>
      <c r="C35" s="98">
        <v>44.35</v>
      </c>
      <c r="D35" s="98">
        <v>30.11</v>
      </c>
      <c r="E35" s="98">
        <v>22.99</v>
      </c>
      <c r="F35" s="98">
        <v>18.73</v>
      </c>
      <c r="G35" s="98">
        <v>15.89</v>
      </c>
      <c r="H35" s="98">
        <v>13.86</v>
      </c>
      <c r="I35" s="98">
        <v>12.34</v>
      </c>
      <c r="J35" s="98">
        <v>11.16</v>
      </c>
      <c r="K35" s="98">
        <v>10.220000000000001</v>
      </c>
      <c r="L35" s="98">
        <v>9.4600000000000009</v>
      </c>
      <c r="M35" s="98">
        <v>8.82</v>
      </c>
      <c r="N35" s="98">
        <v>8.2799999999999994</v>
      </c>
      <c r="O35" s="98">
        <v>7.82</v>
      </c>
      <c r="P35" s="98">
        <v>7.42</v>
      </c>
      <c r="Q35" s="98">
        <v>7.08</v>
      </c>
      <c r="R35" s="98">
        <v>6.77</v>
      </c>
      <c r="S35" s="98">
        <v>6.5</v>
      </c>
      <c r="T35" s="98">
        <v>6.26</v>
      </c>
      <c r="U35" s="98">
        <v>6.05</v>
      </c>
      <c r="V35" s="98">
        <v>5.85</v>
      </c>
      <c r="W35" s="98">
        <v>5.68</v>
      </c>
      <c r="X35" s="98">
        <v>5.52</v>
      </c>
      <c r="Y35" s="98">
        <v>5.37</v>
      </c>
      <c r="Z35" s="98">
        <v>5.24</v>
      </c>
      <c r="AA35" s="98">
        <v>5.12</v>
      </c>
      <c r="AB35" s="98">
        <v>5.01</v>
      </c>
      <c r="AC35" s="98">
        <v>4.91</v>
      </c>
      <c r="AD35" s="98">
        <v>4.8099999999999996</v>
      </c>
      <c r="AE35" s="98">
        <v>4.72</v>
      </c>
      <c r="AF35" s="98">
        <v>4.6399999999999997</v>
      </c>
      <c r="AG35" s="98">
        <v>4.57</v>
      </c>
      <c r="AH35" s="98">
        <v>4.5</v>
      </c>
      <c r="AI35" s="98">
        <v>4.43</v>
      </c>
      <c r="AJ35" s="98">
        <v>4.37</v>
      </c>
      <c r="AK35" s="98">
        <v>4.32</v>
      </c>
      <c r="AL35" s="98">
        <v>4.26</v>
      </c>
      <c r="AM35" s="98">
        <v>4.21</v>
      </c>
      <c r="AN35" s="98">
        <v>4.17</v>
      </c>
      <c r="AO35" s="98">
        <v>4.12</v>
      </c>
      <c r="AP35" s="98">
        <v>4.09</v>
      </c>
      <c r="AQ35" s="98">
        <v>4.0599999999999996</v>
      </c>
      <c r="AR35" s="98"/>
      <c r="AS35" s="98"/>
      <c r="AT35" s="98"/>
      <c r="AU35" s="98"/>
      <c r="AV35" s="98"/>
      <c r="AW35" s="98"/>
      <c r="AX35" s="98"/>
      <c r="AY35" s="98"/>
    </row>
    <row r="36" spans="1:51" x14ac:dyDescent="0.25">
      <c r="A36" s="97">
        <v>25</v>
      </c>
      <c r="B36" s="98">
        <v>88.39</v>
      </c>
      <c r="C36" s="98">
        <v>45.01</v>
      </c>
      <c r="D36" s="98">
        <v>30.55</v>
      </c>
      <c r="E36" s="98">
        <v>23.33</v>
      </c>
      <c r="F36" s="98">
        <v>19</v>
      </c>
      <c r="G36" s="98">
        <v>16.12</v>
      </c>
      <c r="H36" s="98">
        <v>14.06</v>
      </c>
      <c r="I36" s="98">
        <v>12.52</v>
      </c>
      <c r="J36" s="98">
        <v>11.33</v>
      </c>
      <c r="K36" s="98">
        <v>10.38</v>
      </c>
      <c r="L36" s="98">
        <v>9.6</v>
      </c>
      <c r="M36" s="98">
        <v>8.9499999999999993</v>
      </c>
      <c r="N36" s="98">
        <v>8.4</v>
      </c>
      <c r="O36" s="98">
        <v>7.94</v>
      </c>
      <c r="P36" s="98">
        <v>7.53</v>
      </c>
      <c r="Q36" s="98">
        <v>7.18</v>
      </c>
      <c r="R36" s="98">
        <v>6.87</v>
      </c>
      <c r="S36" s="98">
        <v>6.6</v>
      </c>
      <c r="T36" s="98">
        <v>6.36</v>
      </c>
      <c r="U36" s="98">
        <v>6.14</v>
      </c>
      <c r="V36" s="98">
        <v>5.94</v>
      </c>
      <c r="W36" s="98">
        <v>5.76</v>
      </c>
      <c r="X36" s="98">
        <v>5.6</v>
      </c>
      <c r="Y36" s="98">
        <v>5.46</v>
      </c>
      <c r="Z36" s="98">
        <v>5.32</v>
      </c>
      <c r="AA36" s="98">
        <v>5.2</v>
      </c>
      <c r="AB36" s="98">
        <v>5.09</v>
      </c>
      <c r="AC36" s="98">
        <v>4.9800000000000004</v>
      </c>
      <c r="AD36" s="98">
        <v>4.8899999999999997</v>
      </c>
      <c r="AE36" s="98">
        <v>4.8</v>
      </c>
      <c r="AF36" s="98">
        <v>4.71</v>
      </c>
      <c r="AG36" s="98">
        <v>4.6399999999999997</v>
      </c>
      <c r="AH36" s="98">
        <v>4.57</v>
      </c>
      <c r="AI36" s="98">
        <v>4.5</v>
      </c>
      <c r="AJ36" s="98">
        <v>4.4400000000000004</v>
      </c>
      <c r="AK36" s="98">
        <v>4.38</v>
      </c>
      <c r="AL36" s="98">
        <v>4.33</v>
      </c>
      <c r="AM36" s="98">
        <v>4.28</v>
      </c>
      <c r="AN36" s="98">
        <v>4.24</v>
      </c>
      <c r="AO36" s="98">
        <v>4.1900000000000004</v>
      </c>
      <c r="AP36" s="98">
        <v>4.16</v>
      </c>
      <c r="AQ36" s="98"/>
      <c r="AR36" s="98"/>
      <c r="AS36" s="98"/>
      <c r="AT36" s="98"/>
      <c r="AU36" s="98"/>
      <c r="AV36" s="98"/>
      <c r="AW36" s="98"/>
      <c r="AX36" s="98"/>
      <c r="AY36" s="98"/>
    </row>
    <row r="37" spans="1:51" x14ac:dyDescent="0.25">
      <c r="A37" s="97">
        <v>26</v>
      </c>
      <c r="B37" s="98">
        <v>89.7</v>
      </c>
      <c r="C37" s="98">
        <v>45.67</v>
      </c>
      <c r="D37" s="98">
        <v>31.01</v>
      </c>
      <c r="E37" s="98">
        <v>23.68</v>
      </c>
      <c r="F37" s="98">
        <v>19.28</v>
      </c>
      <c r="G37" s="98">
        <v>16.36</v>
      </c>
      <c r="H37" s="98">
        <v>14.27</v>
      </c>
      <c r="I37" s="98">
        <v>12.71</v>
      </c>
      <c r="J37" s="98">
        <v>11.5</v>
      </c>
      <c r="K37" s="98">
        <v>10.53</v>
      </c>
      <c r="L37" s="98">
        <v>9.74</v>
      </c>
      <c r="M37" s="98">
        <v>9.08</v>
      </c>
      <c r="N37" s="98">
        <v>8.5299999999999994</v>
      </c>
      <c r="O37" s="98">
        <v>8.0500000000000007</v>
      </c>
      <c r="P37" s="98">
        <v>7.65</v>
      </c>
      <c r="Q37" s="98">
        <v>7.29</v>
      </c>
      <c r="R37" s="98">
        <v>6.98</v>
      </c>
      <c r="S37" s="98">
        <v>6.7</v>
      </c>
      <c r="T37" s="98">
        <v>6.45</v>
      </c>
      <c r="U37" s="98">
        <v>6.23</v>
      </c>
      <c r="V37" s="98">
        <v>6.03</v>
      </c>
      <c r="W37" s="98">
        <v>5.85</v>
      </c>
      <c r="X37" s="98">
        <v>5.69</v>
      </c>
      <c r="Y37" s="98">
        <v>5.54</v>
      </c>
      <c r="Z37" s="98">
        <v>5.4</v>
      </c>
      <c r="AA37" s="98">
        <v>5.28</v>
      </c>
      <c r="AB37" s="98">
        <v>5.16</v>
      </c>
      <c r="AC37" s="98">
        <v>5.0599999999999996</v>
      </c>
      <c r="AD37" s="98">
        <v>4.96</v>
      </c>
      <c r="AE37" s="98">
        <v>4.87</v>
      </c>
      <c r="AF37" s="98">
        <v>4.79</v>
      </c>
      <c r="AG37" s="98">
        <v>4.71</v>
      </c>
      <c r="AH37" s="98">
        <v>4.6399999999999997</v>
      </c>
      <c r="AI37" s="98">
        <v>4.57</v>
      </c>
      <c r="AJ37" s="98">
        <v>4.51</v>
      </c>
      <c r="AK37" s="98">
        <v>4.45</v>
      </c>
      <c r="AL37" s="98">
        <v>4.4000000000000004</v>
      </c>
      <c r="AM37" s="98">
        <v>4.3499999999999996</v>
      </c>
      <c r="AN37" s="98">
        <v>4.3</v>
      </c>
      <c r="AO37" s="98">
        <v>4.2699999999999996</v>
      </c>
      <c r="AP37" s="98"/>
      <c r="AQ37" s="98"/>
      <c r="AR37" s="98"/>
      <c r="AS37" s="98"/>
      <c r="AT37" s="98"/>
      <c r="AU37" s="98"/>
      <c r="AV37" s="98"/>
      <c r="AW37" s="98"/>
      <c r="AX37" s="98"/>
      <c r="AY37" s="98"/>
    </row>
    <row r="38" spans="1:51" x14ac:dyDescent="0.25">
      <c r="A38" s="97">
        <v>27</v>
      </c>
      <c r="B38" s="98">
        <v>91.02</v>
      </c>
      <c r="C38" s="98">
        <v>46.35</v>
      </c>
      <c r="D38" s="98">
        <v>31.46</v>
      </c>
      <c r="E38" s="98">
        <v>24.03</v>
      </c>
      <c r="F38" s="98">
        <v>19.57</v>
      </c>
      <c r="G38" s="98">
        <v>16.600000000000001</v>
      </c>
      <c r="H38" s="98">
        <v>14.48</v>
      </c>
      <c r="I38" s="98">
        <v>12.9</v>
      </c>
      <c r="J38" s="98">
        <v>11.67</v>
      </c>
      <c r="K38" s="98">
        <v>10.69</v>
      </c>
      <c r="L38" s="98">
        <v>9.8800000000000008</v>
      </c>
      <c r="M38" s="98">
        <v>9.2200000000000006</v>
      </c>
      <c r="N38" s="98">
        <v>8.65</v>
      </c>
      <c r="O38" s="98">
        <v>8.17</v>
      </c>
      <c r="P38" s="98">
        <v>7.76</v>
      </c>
      <c r="Q38" s="98">
        <v>7.4</v>
      </c>
      <c r="R38" s="98">
        <v>7.08</v>
      </c>
      <c r="S38" s="98">
        <v>6.8</v>
      </c>
      <c r="T38" s="98">
        <v>6.55</v>
      </c>
      <c r="U38" s="98">
        <v>6.32</v>
      </c>
      <c r="V38" s="98">
        <v>6.12</v>
      </c>
      <c r="W38" s="98">
        <v>5.94</v>
      </c>
      <c r="X38" s="98">
        <v>5.77</v>
      </c>
      <c r="Y38" s="98">
        <v>5.62</v>
      </c>
      <c r="Z38" s="98">
        <v>5.49</v>
      </c>
      <c r="AA38" s="98">
        <v>5.36</v>
      </c>
      <c r="AB38" s="98">
        <v>5.24</v>
      </c>
      <c r="AC38" s="98">
        <v>5.14</v>
      </c>
      <c r="AD38" s="98">
        <v>5.04</v>
      </c>
      <c r="AE38" s="98">
        <v>4.95</v>
      </c>
      <c r="AF38" s="98">
        <v>4.8600000000000003</v>
      </c>
      <c r="AG38" s="98">
        <v>4.79</v>
      </c>
      <c r="AH38" s="98">
        <v>4.71</v>
      </c>
      <c r="AI38" s="98">
        <v>4.6500000000000004</v>
      </c>
      <c r="AJ38" s="98">
        <v>4.58</v>
      </c>
      <c r="AK38" s="98">
        <v>4.53</v>
      </c>
      <c r="AL38" s="98">
        <v>4.47</v>
      </c>
      <c r="AM38" s="98">
        <v>4.42</v>
      </c>
      <c r="AN38" s="98">
        <v>4.38</v>
      </c>
      <c r="AO38" s="98"/>
      <c r="AP38" s="98"/>
      <c r="AQ38" s="98"/>
      <c r="AR38" s="98"/>
      <c r="AS38" s="98"/>
      <c r="AT38" s="98"/>
      <c r="AU38" s="98"/>
      <c r="AV38" s="98"/>
      <c r="AW38" s="98"/>
      <c r="AX38" s="98"/>
      <c r="AY38" s="98"/>
    </row>
    <row r="39" spans="1:51" x14ac:dyDescent="0.25">
      <c r="A39" s="97">
        <v>28</v>
      </c>
      <c r="B39" s="98">
        <v>92.36</v>
      </c>
      <c r="C39" s="98">
        <v>47.03</v>
      </c>
      <c r="D39" s="98">
        <v>31.93</v>
      </c>
      <c r="E39" s="98">
        <v>24.38</v>
      </c>
      <c r="F39" s="98">
        <v>19.86</v>
      </c>
      <c r="G39" s="98">
        <v>16.850000000000001</v>
      </c>
      <c r="H39" s="98">
        <v>14.7</v>
      </c>
      <c r="I39" s="98">
        <v>13.09</v>
      </c>
      <c r="J39" s="98">
        <v>11.84</v>
      </c>
      <c r="K39" s="98">
        <v>10.84</v>
      </c>
      <c r="L39" s="98">
        <v>10.029999999999999</v>
      </c>
      <c r="M39" s="98">
        <v>9.35</v>
      </c>
      <c r="N39" s="98">
        <v>8.7799999999999994</v>
      </c>
      <c r="O39" s="98">
        <v>8.3000000000000007</v>
      </c>
      <c r="P39" s="98">
        <v>7.88</v>
      </c>
      <c r="Q39" s="98">
        <v>7.51</v>
      </c>
      <c r="R39" s="98">
        <v>7.19</v>
      </c>
      <c r="S39" s="98">
        <v>6.9</v>
      </c>
      <c r="T39" s="98">
        <v>6.65</v>
      </c>
      <c r="U39" s="98">
        <v>6.42</v>
      </c>
      <c r="V39" s="98">
        <v>6.21</v>
      </c>
      <c r="W39" s="98">
        <v>6.03</v>
      </c>
      <c r="X39" s="98">
        <v>5.86</v>
      </c>
      <c r="Y39" s="98">
        <v>5.71</v>
      </c>
      <c r="Z39" s="98">
        <v>5.57</v>
      </c>
      <c r="AA39" s="98">
        <v>5.44</v>
      </c>
      <c r="AB39" s="98">
        <v>5.32</v>
      </c>
      <c r="AC39" s="98">
        <v>5.22</v>
      </c>
      <c r="AD39" s="98">
        <v>5.12</v>
      </c>
      <c r="AE39" s="98">
        <v>5.0199999999999996</v>
      </c>
      <c r="AF39" s="98">
        <v>4.9400000000000004</v>
      </c>
      <c r="AG39" s="98">
        <v>4.8600000000000003</v>
      </c>
      <c r="AH39" s="98">
        <v>4.79</v>
      </c>
      <c r="AI39" s="98">
        <v>4.72</v>
      </c>
      <c r="AJ39" s="98">
        <v>4.66</v>
      </c>
      <c r="AK39" s="98">
        <v>4.5999999999999996</v>
      </c>
      <c r="AL39" s="98">
        <v>4.55</v>
      </c>
      <c r="AM39" s="98">
        <v>4.5</v>
      </c>
      <c r="AN39" s="98"/>
      <c r="AO39" s="98"/>
      <c r="AP39" s="98"/>
      <c r="AQ39" s="98"/>
      <c r="AR39" s="98"/>
      <c r="AS39" s="98"/>
      <c r="AT39" s="98"/>
      <c r="AU39" s="98"/>
      <c r="AV39" s="98"/>
      <c r="AW39" s="98"/>
      <c r="AX39" s="98"/>
      <c r="AY39" s="98"/>
    </row>
    <row r="40" spans="1:51" x14ac:dyDescent="0.25">
      <c r="A40" s="97">
        <v>29</v>
      </c>
      <c r="B40" s="98">
        <v>93.72</v>
      </c>
      <c r="C40" s="98">
        <v>47.72</v>
      </c>
      <c r="D40" s="98">
        <v>32.4</v>
      </c>
      <c r="E40" s="98">
        <v>24.74</v>
      </c>
      <c r="F40" s="98">
        <v>20.149999999999999</v>
      </c>
      <c r="G40" s="98">
        <v>17.100000000000001</v>
      </c>
      <c r="H40" s="98">
        <v>14.92</v>
      </c>
      <c r="I40" s="98">
        <v>13.28</v>
      </c>
      <c r="J40" s="98">
        <v>12.02</v>
      </c>
      <c r="K40" s="98">
        <v>11</v>
      </c>
      <c r="L40" s="98">
        <v>10.18</v>
      </c>
      <c r="M40" s="98">
        <v>9.49</v>
      </c>
      <c r="N40" s="98">
        <v>8.91</v>
      </c>
      <c r="O40" s="98">
        <v>8.42</v>
      </c>
      <c r="P40" s="98">
        <v>7.99</v>
      </c>
      <c r="Q40" s="98">
        <v>7.62</v>
      </c>
      <c r="R40" s="98">
        <v>7.29</v>
      </c>
      <c r="S40" s="98">
        <v>7</v>
      </c>
      <c r="T40" s="98">
        <v>6.75</v>
      </c>
      <c r="U40" s="98">
        <v>6.52</v>
      </c>
      <c r="V40" s="98">
        <v>6.31</v>
      </c>
      <c r="W40" s="98">
        <v>6.12</v>
      </c>
      <c r="X40" s="98">
        <v>5.95</v>
      </c>
      <c r="Y40" s="98">
        <v>5.8</v>
      </c>
      <c r="Z40" s="98">
        <v>5.65</v>
      </c>
      <c r="AA40" s="98">
        <v>5.53</v>
      </c>
      <c r="AB40" s="98">
        <v>5.41</v>
      </c>
      <c r="AC40" s="98">
        <v>5.3</v>
      </c>
      <c r="AD40" s="98">
        <v>5.2</v>
      </c>
      <c r="AE40" s="98">
        <v>5.0999999999999996</v>
      </c>
      <c r="AF40" s="98">
        <v>5.0199999999999996</v>
      </c>
      <c r="AG40" s="98">
        <v>4.9400000000000004</v>
      </c>
      <c r="AH40" s="98">
        <v>4.87</v>
      </c>
      <c r="AI40" s="98">
        <v>4.8</v>
      </c>
      <c r="AJ40" s="98">
        <v>4.7300000000000004</v>
      </c>
      <c r="AK40" s="98">
        <v>4.68</v>
      </c>
      <c r="AL40" s="98">
        <v>4.63</v>
      </c>
      <c r="AM40" s="98"/>
      <c r="AN40" s="98"/>
      <c r="AO40" s="98"/>
      <c r="AP40" s="98"/>
      <c r="AQ40" s="98"/>
      <c r="AR40" s="98"/>
      <c r="AS40" s="98"/>
      <c r="AT40" s="98"/>
      <c r="AU40" s="98"/>
      <c r="AV40" s="98"/>
      <c r="AW40" s="98"/>
      <c r="AX40" s="98"/>
      <c r="AY40" s="98"/>
    </row>
    <row r="41" spans="1:51" x14ac:dyDescent="0.25">
      <c r="A41" s="97">
        <v>30</v>
      </c>
      <c r="B41" s="98">
        <v>95.1</v>
      </c>
      <c r="C41" s="98">
        <v>48.43</v>
      </c>
      <c r="D41" s="98">
        <v>32.880000000000003</v>
      </c>
      <c r="E41" s="98">
        <v>25.11</v>
      </c>
      <c r="F41" s="98">
        <v>20.45</v>
      </c>
      <c r="G41" s="98">
        <v>17.350000000000001</v>
      </c>
      <c r="H41" s="98">
        <v>15.14</v>
      </c>
      <c r="I41" s="98">
        <v>13.48</v>
      </c>
      <c r="J41" s="98">
        <v>12.19</v>
      </c>
      <c r="K41" s="98">
        <v>11.17</v>
      </c>
      <c r="L41" s="98">
        <v>10.33</v>
      </c>
      <c r="M41" s="98">
        <v>9.6300000000000008</v>
      </c>
      <c r="N41" s="98">
        <v>9.0500000000000007</v>
      </c>
      <c r="O41" s="98">
        <v>8.5500000000000007</v>
      </c>
      <c r="P41" s="98">
        <v>8.11</v>
      </c>
      <c r="Q41" s="98">
        <v>7.74</v>
      </c>
      <c r="R41" s="98">
        <v>7.4</v>
      </c>
      <c r="S41" s="98">
        <v>7.11</v>
      </c>
      <c r="T41" s="98">
        <v>6.85</v>
      </c>
      <c r="U41" s="98">
        <v>6.61</v>
      </c>
      <c r="V41" s="98">
        <v>6.4</v>
      </c>
      <c r="W41" s="98">
        <v>6.21</v>
      </c>
      <c r="X41" s="98">
        <v>6.04</v>
      </c>
      <c r="Y41" s="98">
        <v>5.89</v>
      </c>
      <c r="Z41" s="98">
        <v>5.74</v>
      </c>
      <c r="AA41" s="98">
        <v>5.61</v>
      </c>
      <c r="AB41" s="98">
        <v>5.49</v>
      </c>
      <c r="AC41" s="98">
        <v>5.38</v>
      </c>
      <c r="AD41" s="98">
        <v>5.28</v>
      </c>
      <c r="AE41" s="98">
        <v>5.19</v>
      </c>
      <c r="AF41" s="98">
        <v>5.0999999999999996</v>
      </c>
      <c r="AG41" s="98">
        <v>5.0199999999999996</v>
      </c>
      <c r="AH41" s="98">
        <v>4.95</v>
      </c>
      <c r="AI41" s="98">
        <v>4.88</v>
      </c>
      <c r="AJ41" s="98">
        <v>4.8099999999999996</v>
      </c>
      <c r="AK41" s="98">
        <v>4.76</v>
      </c>
      <c r="AL41" s="98"/>
      <c r="AM41" s="98"/>
      <c r="AN41" s="98"/>
      <c r="AO41" s="98"/>
      <c r="AP41" s="98"/>
      <c r="AQ41" s="98"/>
      <c r="AR41" s="98"/>
      <c r="AS41" s="98"/>
      <c r="AT41" s="98"/>
      <c r="AU41" s="98"/>
      <c r="AV41" s="98"/>
      <c r="AW41" s="98"/>
      <c r="AX41" s="98"/>
      <c r="AY41" s="98"/>
    </row>
    <row r="42" spans="1:51" x14ac:dyDescent="0.25">
      <c r="A42" s="97">
        <v>31</v>
      </c>
      <c r="B42" s="98">
        <v>96.49</v>
      </c>
      <c r="C42" s="98">
        <v>49.14</v>
      </c>
      <c r="D42" s="98">
        <v>33.36</v>
      </c>
      <c r="E42" s="98">
        <v>25.48</v>
      </c>
      <c r="F42" s="98">
        <v>20.75</v>
      </c>
      <c r="G42" s="98">
        <v>17.600000000000001</v>
      </c>
      <c r="H42" s="98">
        <v>15.36</v>
      </c>
      <c r="I42" s="98">
        <v>13.68</v>
      </c>
      <c r="J42" s="98">
        <v>12.38</v>
      </c>
      <c r="K42" s="98">
        <v>11.33</v>
      </c>
      <c r="L42" s="98">
        <v>10.48</v>
      </c>
      <c r="M42" s="98">
        <v>9.7799999999999994</v>
      </c>
      <c r="N42" s="98">
        <v>9.18</v>
      </c>
      <c r="O42" s="98">
        <v>8.67</v>
      </c>
      <c r="P42" s="98">
        <v>8.23</v>
      </c>
      <c r="Q42" s="98">
        <v>7.85</v>
      </c>
      <c r="R42" s="98">
        <v>7.52</v>
      </c>
      <c r="S42" s="98">
        <v>7.22</v>
      </c>
      <c r="T42" s="98">
        <v>6.95</v>
      </c>
      <c r="U42" s="98">
        <v>6.72</v>
      </c>
      <c r="V42" s="98">
        <v>6.5</v>
      </c>
      <c r="W42" s="98">
        <v>6.31</v>
      </c>
      <c r="X42" s="98">
        <v>6.14</v>
      </c>
      <c r="Y42" s="98">
        <v>5.98</v>
      </c>
      <c r="Z42" s="98">
        <v>5.83</v>
      </c>
      <c r="AA42" s="98">
        <v>5.7</v>
      </c>
      <c r="AB42" s="98">
        <v>5.58</v>
      </c>
      <c r="AC42" s="98">
        <v>5.47</v>
      </c>
      <c r="AD42" s="98">
        <v>5.36</v>
      </c>
      <c r="AE42" s="98">
        <v>5.27</v>
      </c>
      <c r="AF42" s="98">
        <v>5.18</v>
      </c>
      <c r="AG42" s="98">
        <v>5.0999999999999996</v>
      </c>
      <c r="AH42" s="98">
        <v>5.03</v>
      </c>
      <c r="AI42" s="98">
        <v>4.96</v>
      </c>
      <c r="AJ42" s="98">
        <v>4.9000000000000004</v>
      </c>
      <c r="AK42" s="98"/>
      <c r="AL42" s="98"/>
      <c r="AM42" s="98"/>
      <c r="AN42" s="98"/>
      <c r="AO42" s="98"/>
      <c r="AP42" s="98"/>
      <c r="AQ42" s="98"/>
      <c r="AR42" s="98"/>
      <c r="AS42" s="98"/>
      <c r="AT42" s="98"/>
      <c r="AU42" s="98"/>
      <c r="AV42" s="98"/>
      <c r="AW42" s="98"/>
      <c r="AX42" s="98"/>
      <c r="AY42" s="98"/>
    </row>
    <row r="43" spans="1:51" x14ac:dyDescent="0.25">
      <c r="A43" s="97">
        <v>32</v>
      </c>
      <c r="B43" s="98">
        <v>97.91</v>
      </c>
      <c r="C43" s="98">
        <v>49.86</v>
      </c>
      <c r="D43" s="98">
        <v>33.85</v>
      </c>
      <c r="E43" s="98">
        <v>25.85</v>
      </c>
      <c r="F43" s="98">
        <v>21.06</v>
      </c>
      <c r="G43" s="98">
        <v>17.86</v>
      </c>
      <c r="H43" s="98">
        <v>15.59</v>
      </c>
      <c r="I43" s="98">
        <v>13.88</v>
      </c>
      <c r="J43" s="98">
        <v>12.56</v>
      </c>
      <c r="K43" s="98">
        <v>11.5</v>
      </c>
      <c r="L43" s="98">
        <v>10.64</v>
      </c>
      <c r="M43" s="98">
        <v>9.92</v>
      </c>
      <c r="N43" s="98">
        <v>9.32</v>
      </c>
      <c r="O43" s="98">
        <v>8.8000000000000007</v>
      </c>
      <c r="P43" s="98">
        <v>8.36</v>
      </c>
      <c r="Q43" s="98">
        <v>7.97</v>
      </c>
      <c r="R43" s="98">
        <v>7.63</v>
      </c>
      <c r="S43" s="98">
        <v>7.33</v>
      </c>
      <c r="T43" s="98">
        <v>7.06</v>
      </c>
      <c r="U43" s="98">
        <v>6.82</v>
      </c>
      <c r="V43" s="98">
        <v>6.6</v>
      </c>
      <c r="W43" s="98">
        <v>6.41</v>
      </c>
      <c r="X43" s="98">
        <v>6.23</v>
      </c>
      <c r="Y43" s="98">
        <v>6.07</v>
      </c>
      <c r="Z43" s="98">
        <v>5.92</v>
      </c>
      <c r="AA43" s="98">
        <v>5.79</v>
      </c>
      <c r="AB43" s="98">
        <v>5.67</v>
      </c>
      <c r="AC43" s="98">
        <v>5.55</v>
      </c>
      <c r="AD43" s="98">
        <v>5.45</v>
      </c>
      <c r="AE43" s="98">
        <v>5.36</v>
      </c>
      <c r="AF43" s="98">
        <v>5.27</v>
      </c>
      <c r="AG43" s="98">
        <v>5.19</v>
      </c>
      <c r="AH43" s="98">
        <v>5.1100000000000003</v>
      </c>
      <c r="AI43" s="98">
        <v>5.05</v>
      </c>
      <c r="AJ43" s="98"/>
      <c r="AK43" s="98"/>
      <c r="AL43" s="98"/>
      <c r="AM43" s="98"/>
      <c r="AN43" s="98"/>
      <c r="AO43" s="98"/>
      <c r="AP43" s="98"/>
      <c r="AQ43" s="98"/>
      <c r="AR43" s="98"/>
      <c r="AS43" s="98"/>
      <c r="AT43" s="98"/>
      <c r="AU43" s="98"/>
      <c r="AV43" s="98"/>
      <c r="AW43" s="98"/>
      <c r="AX43" s="98"/>
      <c r="AY43" s="98"/>
    </row>
    <row r="44" spans="1:51" x14ac:dyDescent="0.25">
      <c r="A44" s="97">
        <v>33</v>
      </c>
      <c r="B44" s="98">
        <v>99.35</v>
      </c>
      <c r="C44" s="98">
        <v>50.59</v>
      </c>
      <c r="D44" s="98">
        <v>34.35</v>
      </c>
      <c r="E44" s="98">
        <v>26.23</v>
      </c>
      <c r="F44" s="98">
        <v>21.37</v>
      </c>
      <c r="G44" s="98">
        <v>18.13</v>
      </c>
      <c r="H44" s="98">
        <v>15.82</v>
      </c>
      <c r="I44" s="98">
        <v>14.09</v>
      </c>
      <c r="J44" s="98">
        <v>12.75</v>
      </c>
      <c r="K44" s="98">
        <v>11.67</v>
      </c>
      <c r="L44" s="98">
        <v>10.8</v>
      </c>
      <c r="M44" s="98">
        <v>10.07</v>
      </c>
      <c r="N44" s="98">
        <v>9.4600000000000009</v>
      </c>
      <c r="O44" s="98">
        <v>8.94</v>
      </c>
      <c r="P44" s="98">
        <v>8.48</v>
      </c>
      <c r="Q44" s="98">
        <v>8.09</v>
      </c>
      <c r="R44" s="98">
        <v>7.74</v>
      </c>
      <c r="S44" s="98">
        <v>7.44</v>
      </c>
      <c r="T44" s="98">
        <v>7.17</v>
      </c>
      <c r="U44" s="98">
        <v>6.92</v>
      </c>
      <c r="V44" s="98">
        <v>6.7</v>
      </c>
      <c r="W44" s="98">
        <v>6.51</v>
      </c>
      <c r="X44" s="98">
        <v>6.33</v>
      </c>
      <c r="Y44" s="98">
        <v>6.17</v>
      </c>
      <c r="Z44" s="98">
        <v>6.02</v>
      </c>
      <c r="AA44" s="98">
        <v>5.88</v>
      </c>
      <c r="AB44" s="98">
        <v>5.76</v>
      </c>
      <c r="AC44" s="98">
        <v>5.64</v>
      </c>
      <c r="AD44" s="98">
        <v>5.54</v>
      </c>
      <c r="AE44" s="98">
        <v>5.44</v>
      </c>
      <c r="AF44" s="98">
        <v>5.36</v>
      </c>
      <c r="AG44" s="98">
        <v>5.27</v>
      </c>
      <c r="AH44" s="98">
        <v>5.21</v>
      </c>
      <c r="AI44" s="98"/>
      <c r="AJ44" s="98"/>
      <c r="AK44" s="98"/>
      <c r="AL44" s="98"/>
      <c r="AM44" s="98"/>
      <c r="AN44" s="98"/>
      <c r="AO44" s="98"/>
      <c r="AP44" s="98"/>
      <c r="AQ44" s="98"/>
      <c r="AR44" s="98"/>
      <c r="AS44" s="98"/>
      <c r="AT44" s="98"/>
      <c r="AU44" s="98"/>
      <c r="AV44" s="98"/>
      <c r="AW44" s="98"/>
      <c r="AX44" s="98"/>
      <c r="AY44" s="98"/>
    </row>
    <row r="45" spans="1:51" x14ac:dyDescent="0.25">
      <c r="A45" s="97">
        <v>34</v>
      </c>
      <c r="B45" s="98">
        <v>100.81</v>
      </c>
      <c r="C45" s="98">
        <v>51.34</v>
      </c>
      <c r="D45" s="98">
        <v>34.85</v>
      </c>
      <c r="E45" s="98">
        <v>26.62</v>
      </c>
      <c r="F45" s="98">
        <v>21.68</v>
      </c>
      <c r="G45" s="98">
        <v>18.399999999999999</v>
      </c>
      <c r="H45" s="98">
        <v>16.05</v>
      </c>
      <c r="I45" s="98">
        <v>14.3</v>
      </c>
      <c r="J45" s="98">
        <v>12.93</v>
      </c>
      <c r="K45" s="98">
        <v>11.85</v>
      </c>
      <c r="L45" s="98">
        <v>10.96</v>
      </c>
      <c r="M45" s="98">
        <v>10.220000000000001</v>
      </c>
      <c r="N45" s="98">
        <v>9.6</v>
      </c>
      <c r="O45" s="98">
        <v>9.07</v>
      </c>
      <c r="P45" s="98">
        <v>8.61</v>
      </c>
      <c r="Q45" s="98">
        <v>8.2100000000000009</v>
      </c>
      <c r="R45" s="98">
        <v>7.86</v>
      </c>
      <c r="S45" s="98">
        <v>7.55</v>
      </c>
      <c r="T45" s="98">
        <v>7.28</v>
      </c>
      <c r="U45" s="98">
        <v>7.03</v>
      </c>
      <c r="V45" s="98">
        <v>6.81</v>
      </c>
      <c r="W45" s="98">
        <v>6.61</v>
      </c>
      <c r="X45" s="98">
        <v>6.43</v>
      </c>
      <c r="Y45" s="98">
        <v>6.26</v>
      </c>
      <c r="Z45" s="98">
        <v>6.11</v>
      </c>
      <c r="AA45" s="98">
        <v>5.98</v>
      </c>
      <c r="AB45" s="98">
        <v>5.85</v>
      </c>
      <c r="AC45" s="98">
        <v>5.74</v>
      </c>
      <c r="AD45" s="98">
        <v>5.63</v>
      </c>
      <c r="AE45" s="98">
        <v>5.53</v>
      </c>
      <c r="AF45" s="98">
        <v>5.45</v>
      </c>
      <c r="AG45" s="98">
        <v>5.37</v>
      </c>
      <c r="AH45" s="98"/>
      <c r="AI45" s="98"/>
      <c r="AJ45" s="98"/>
      <c r="AK45" s="98"/>
      <c r="AL45" s="98"/>
      <c r="AM45" s="98"/>
      <c r="AN45" s="98"/>
      <c r="AO45" s="98"/>
      <c r="AP45" s="98"/>
      <c r="AQ45" s="98"/>
      <c r="AR45" s="98"/>
      <c r="AS45" s="98"/>
      <c r="AT45" s="98"/>
      <c r="AU45" s="98"/>
      <c r="AV45" s="98"/>
      <c r="AW45" s="98"/>
      <c r="AX45" s="98"/>
      <c r="AY45" s="98"/>
    </row>
    <row r="46" spans="1:51" x14ac:dyDescent="0.25">
      <c r="A46" s="97">
        <v>35</v>
      </c>
      <c r="B46" s="98">
        <v>102.28</v>
      </c>
      <c r="C46" s="98">
        <v>52.09</v>
      </c>
      <c r="D46" s="98">
        <v>35.369999999999997</v>
      </c>
      <c r="E46" s="98">
        <v>27.01</v>
      </c>
      <c r="F46" s="98">
        <v>22</v>
      </c>
      <c r="G46" s="98">
        <v>18.670000000000002</v>
      </c>
      <c r="H46" s="98">
        <v>16.29</v>
      </c>
      <c r="I46" s="98">
        <v>14.51</v>
      </c>
      <c r="J46" s="98">
        <v>13.13</v>
      </c>
      <c r="K46" s="98">
        <v>12.02</v>
      </c>
      <c r="L46" s="98">
        <v>11.12</v>
      </c>
      <c r="M46" s="98">
        <v>10.38</v>
      </c>
      <c r="N46" s="98">
        <v>9.75</v>
      </c>
      <c r="O46" s="98">
        <v>9.2100000000000009</v>
      </c>
      <c r="P46" s="98">
        <v>8.74</v>
      </c>
      <c r="Q46" s="98">
        <v>8.34</v>
      </c>
      <c r="R46" s="98">
        <v>7.98</v>
      </c>
      <c r="S46" s="98">
        <v>7.67</v>
      </c>
      <c r="T46" s="98">
        <v>7.39</v>
      </c>
      <c r="U46" s="98">
        <v>7.14</v>
      </c>
      <c r="V46" s="98">
        <v>6.91</v>
      </c>
      <c r="W46" s="98">
        <v>6.71</v>
      </c>
      <c r="X46" s="98">
        <v>6.53</v>
      </c>
      <c r="Y46" s="98">
        <v>6.36</v>
      </c>
      <c r="Z46" s="98">
        <v>6.21</v>
      </c>
      <c r="AA46" s="98">
        <v>6.07</v>
      </c>
      <c r="AB46" s="98">
        <v>5.95</v>
      </c>
      <c r="AC46" s="98">
        <v>5.83</v>
      </c>
      <c r="AD46" s="98">
        <v>5.73</v>
      </c>
      <c r="AE46" s="98">
        <v>5.63</v>
      </c>
      <c r="AF46" s="98">
        <v>5.55</v>
      </c>
      <c r="AG46" s="98"/>
      <c r="AH46" s="98"/>
      <c r="AI46" s="98"/>
      <c r="AJ46" s="98"/>
      <c r="AK46" s="98"/>
      <c r="AL46" s="98"/>
      <c r="AM46" s="98"/>
      <c r="AN46" s="98"/>
      <c r="AO46" s="98"/>
      <c r="AP46" s="98"/>
      <c r="AQ46" s="98"/>
      <c r="AR46" s="98"/>
      <c r="AS46" s="98"/>
      <c r="AT46" s="98"/>
      <c r="AU46" s="98"/>
      <c r="AV46" s="98"/>
      <c r="AW46" s="98"/>
      <c r="AX46" s="98"/>
      <c r="AY46" s="98"/>
    </row>
    <row r="47" spans="1:51" x14ac:dyDescent="0.25">
      <c r="A47" s="97">
        <v>36</v>
      </c>
      <c r="B47" s="98">
        <v>103.78</v>
      </c>
      <c r="C47" s="98">
        <v>52.85</v>
      </c>
      <c r="D47" s="98">
        <v>35.89</v>
      </c>
      <c r="E47" s="98">
        <v>27.41</v>
      </c>
      <c r="F47" s="98">
        <v>22.33</v>
      </c>
      <c r="G47" s="98">
        <v>18.940000000000001</v>
      </c>
      <c r="H47" s="98">
        <v>16.53</v>
      </c>
      <c r="I47" s="98">
        <v>14.72</v>
      </c>
      <c r="J47" s="98">
        <v>13.32</v>
      </c>
      <c r="K47" s="98">
        <v>12.2</v>
      </c>
      <c r="L47" s="98">
        <v>11.29</v>
      </c>
      <c r="M47" s="98">
        <v>10.53</v>
      </c>
      <c r="N47" s="98">
        <v>9.89</v>
      </c>
      <c r="O47" s="98">
        <v>9.35</v>
      </c>
      <c r="P47" s="98">
        <v>8.8800000000000008</v>
      </c>
      <c r="Q47" s="98">
        <v>8.4700000000000006</v>
      </c>
      <c r="R47" s="98">
        <v>8.11</v>
      </c>
      <c r="S47" s="98">
        <v>7.79</v>
      </c>
      <c r="T47" s="98">
        <v>7.5</v>
      </c>
      <c r="U47" s="98">
        <v>7.25</v>
      </c>
      <c r="V47" s="98">
        <v>7.02</v>
      </c>
      <c r="W47" s="98">
        <v>6.82</v>
      </c>
      <c r="X47" s="98">
        <v>6.63</v>
      </c>
      <c r="Y47" s="98">
        <v>6.47</v>
      </c>
      <c r="Z47" s="98">
        <v>6.31</v>
      </c>
      <c r="AA47" s="98">
        <v>6.17</v>
      </c>
      <c r="AB47" s="98">
        <v>6.05</v>
      </c>
      <c r="AC47" s="98">
        <v>5.93</v>
      </c>
      <c r="AD47" s="98">
        <v>5.82</v>
      </c>
      <c r="AE47" s="98">
        <v>5.73</v>
      </c>
      <c r="AF47" s="98"/>
      <c r="AG47" s="98"/>
      <c r="AH47" s="98"/>
      <c r="AI47" s="98"/>
      <c r="AJ47" s="98"/>
      <c r="AK47" s="98"/>
      <c r="AL47" s="98"/>
      <c r="AM47" s="98"/>
      <c r="AN47" s="98"/>
      <c r="AO47" s="98"/>
      <c r="AP47" s="98"/>
      <c r="AQ47" s="98"/>
      <c r="AR47" s="98"/>
      <c r="AS47" s="98"/>
      <c r="AT47" s="98"/>
      <c r="AU47" s="98"/>
      <c r="AV47" s="98"/>
      <c r="AW47" s="98"/>
      <c r="AX47" s="98"/>
      <c r="AY47" s="98"/>
    </row>
    <row r="48" spans="1:51" x14ac:dyDescent="0.25">
      <c r="A48" s="97">
        <v>37</v>
      </c>
      <c r="B48" s="98">
        <v>105.3</v>
      </c>
      <c r="C48" s="98">
        <v>53.63</v>
      </c>
      <c r="D48" s="98">
        <v>36.409999999999997</v>
      </c>
      <c r="E48" s="98">
        <v>27.81</v>
      </c>
      <c r="F48" s="98">
        <v>22.66</v>
      </c>
      <c r="G48" s="98">
        <v>19.22</v>
      </c>
      <c r="H48" s="98">
        <v>16.78</v>
      </c>
      <c r="I48" s="98">
        <v>14.94</v>
      </c>
      <c r="J48" s="98">
        <v>13.52</v>
      </c>
      <c r="K48" s="98">
        <v>12.39</v>
      </c>
      <c r="L48" s="98">
        <v>11.46</v>
      </c>
      <c r="M48" s="98">
        <v>10.69</v>
      </c>
      <c r="N48" s="98">
        <v>10.039999999999999</v>
      </c>
      <c r="O48" s="98">
        <v>9.49</v>
      </c>
      <c r="P48" s="98">
        <v>9.01</v>
      </c>
      <c r="Q48" s="98">
        <v>8.6</v>
      </c>
      <c r="R48" s="98">
        <v>8.23</v>
      </c>
      <c r="S48" s="98">
        <v>7.91</v>
      </c>
      <c r="T48" s="98">
        <v>7.62</v>
      </c>
      <c r="U48" s="98">
        <v>7.37</v>
      </c>
      <c r="V48" s="98">
        <v>7.14</v>
      </c>
      <c r="W48" s="98">
        <v>6.93</v>
      </c>
      <c r="X48" s="98">
        <v>6.74</v>
      </c>
      <c r="Y48" s="98">
        <v>6.57</v>
      </c>
      <c r="Z48" s="98">
        <v>6.42</v>
      </c>
      <c r="AA48" s="98">
        <v>6.28</v>
      </c>
      <c r="AB48" s="98">
        <v>6.15</v>
      </c>
      <c r="AC48" s="98">
        <v>6.03</v>
      </c>
      <c r="AD48" s="98">
        <v>5.93</v>
      </c>
      <c r="AE48" s="98"/>
      <c r="AF48" s="98"/>
      <c r="AG48" s="98"/>
      <c r="AH48" s="98"/>
      <c r="AI48" s="98"/>
      <c r="AJ48" s="98"/>
      <c r="AK48" s="98"/>
      <c r="AL48" s="98"/>
      <c r="AM48" s="98"/>
      <c r="AN48" s="98"/>
      <c r="AO48" s="98"/>
      <c r="AP48" s="98"/>
      <c r="AQ48" s="98"/>
      <c r="AR48" s="98"/>
      <c r="AS48" s="98"/>
      <c r="AT48" s="98"/>
      <c r="AU48" s="98"/>
      <c r="AV48" s="98"/>
      <c r="AW48" s="98"/>
      <c r="AX48" s="98"/>
      <c r="AY48" s="98"/>
    </row>
    <row r="49" spans="1:51" x14ac:dyDescent="0.25">
      <c r="A49" s="97">
        <v>38</v>
      </c>
      <c r="B49" s="98">
        <v>106.84</v>
      </c>
      <c r="C49" s="98">
        <v>54.41</v>
      </c>
      <c r="D49" s="98">
        <v>36.950000000000003</v>
      </c>
      <c r="E49" s="98">
        <v>28.22</v>
      </c>
      <c r="F49" s="98">
        <v>22.99</v>
      </c>
      <c r="G49" s="98">
        <v>19.510000000000002</v>
      </c>
      <c r="H49" s="98">
        <v>17.02</v>
      </c>
      <c r="I49" s="98">
        <v>15.17</v>
      </c>
      <c r="J49" s="98">
        <v>13.72</v>
      </c>
      <c r="K49" s="98">
        <v>12.57</v>
      </c>
      <c r="L49" s="98">
        <v>11.63</v>
      </c>
      <c r="M49" s="98">
        <v>10.85</v>
      </c>
      <c r="N49" s="98">
        <v>10.199999999999999</v>
      </c>
      <c r="O49" s="98">
        <v>9.6300000000000008</v>
      </c>
      <c r="P49" s="98">
        <v>9.15</v>
      </c>
      <c r="Q49" s="98">
        <v>8.73</v>
      </c>
      <c r="R49" s="98">
        <v>8.36</v>
      </c>
      <c r="S49" s="98">
        <v>8.0299999999999994</v>
      </c>
      <c r="T49" s="98">
        <v>7.74</v>
      </c>
      <c r="U49" s="98">
        <v>7.48</v>
      </c>
      <c r="V49" s="98">
        <v>7.25</v>
      </c>
      <c r="W49" s="98">
        <v>7.04</v>
      </c>
      <c r="X49" s="98">
        <v>6.85</v>
      </c>
      <c r="Y49" s="98">
        <v>6.68</v>
      </c>
      <c r="Z49" s="98">
        <v>6.53</v>
      </c>
      <c r="AA49" s="98">
        <v>6.39</v>
      </c>
      <c r="AB49" s="98">
        <v>6.26</v>
      </c>
      <c r="AC49" s="98">
        <v>6.14</v>
      </c>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x14ac:dyDescent="0.25">
      <c r="A50" s="97">
        <v>39</v>
      </c>
      <c r="B50" s="98">
        <v>108.4</v>
      </c>
      <c r="C50" s="98">
        <v>55.21</v>
      </c>
      <c r="D50" s="98">
        <v>37.49</v>
      </c>
      <c r="E50" s="98">
        <v>28.64</v>
      </c>
      <c r="F50" s="98">
        <v>23.33</v>
      </c>
      <c r="G50" s="98">
        <v>19.8</v>
      </c>
      <c r="H50" s="98">
        <v>17.28</v>
      </c>
      <c r="I50" s="98">
        <v>15.39</v>
      </c>
      <c r="J50" s="98">
        <v>13.93</v>
      </c>
      <c r="K50" s="98">
        <v>12.76</v>
      </c>
      <c r="L50" s="98">
        <v>11.81</v>
      </c>
      <c r="M50" s="98">
        <v>11.02</v>
      </c>
      <c r="N50" s="98">
        <v>10.35</v>
      </c>
      <c r="O50" s="98">
        <v>9.7799999999999994</v>
      </c>
      <c r="P50" s="98">
        <v>9.2899999999999991</v>
      </c>
      <c r="Q50" s="98">
        <v>8.86</v>
      </c>
      <c r="R50" s="98">
        <v>8.49</v>
      </c>
      <c r="S50" s="98">
        <v>8.16</v>
      </c>
      <c r="T50" s="98">
        <v>7.87</v>
      </c>
      <c r="U50" s="98">
        <v>7.6</v>
      </c>
      <c r="V50" s="98">
        <v>7.37</v>
      </c>
      <c r="W50" s="98">
        <v>7.16</v>
      </c>
      <c r="X50" s="98">
        <v>6.97</v>
      </c>
      <c r="Y50" s="98">
        <v>6.79</v>
      </c>
      <c r="Z50" s="98">
        <v>6.64</v>
      </c>
      <c r="AA50" s="98">
        <v>6.5</v>
      </c>
      <c r="AB50" s="98">
        <v>6.37</v>
      </c>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x14ac:dyDescent="0.25">
      <c r="A51" s="97">
        <v>40</v>
      </c>
      <c r="B51" s="98">
        <v>109.98</v>
      </c>
      <c r="C51" s="98">
        <v>56.02</v>
      </c>
      <c r="D51" s="98">
        <v>38.04</v>
      </c>
      <c r="E51" s="98">
        <v>29.06</v>
      </c>
      <c r="F51" s="98">
        <v>23.67</v>
      </c>
      <c r="G51" s="98">
        <v>20.09</v>
      </c>
      <c r="H51" s="98">
        <v>17.53</v>
      </c>
      <c r="I51" s="98">
        <v>15.62</v>
      </c>
      <c r="J51" s="98">
        <v>14.14</v>
      </c>
      <c r="K51" s="98">
        <v>12.95</v>
      </c>
      <c r="L51" s="98">
        <v>11.99</v>
      </c>
      <c r="M51" s="98">
        <v>11.19</v>
      </c>
      <c r="N51" s="98">
        <v>10.51</v>
      </c>
      <c r="O51" s="98">
        <v>9.93</v>
      </c>
      <c r="P51" s="98">
        <v>9.44</v>
      </c>
      <c r="Q51" s="98">
        <v>9</v>
      </c>
      <c r="R51" s="98">
        <v>8.6300000000000008</v>
      </c>
      <c r="S51" s="98">
        <v>8.2899999999999991</v>
      </c>
      <c r="T51" s="98">
        <v>7.99</v>
      </c>
      <c r="U51" s="98">
        <v>7.73</v>
      </c>
      <c r="V51" s="98">
        <v>7.49</v>
      </c>
      <c r="W51" s="98">
        <v>7.28</v>
      </c>
      <c r="X51" s="98">
        <v>7.09</v>
      </c>
      <c r="Y51" s="98">
        <v>6.91</v>
      </c>
      <c r="Z51" s="98">
        <v>6.75</v>
      </c>
      <c r="AA51" s="98">
        <v>6.62</v>
      </c>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x14ac:dyDescent="0.25">
      <c r="A52" s="97">
        <v>41</v>
      </c>
      <c r="B52" s="98">
        <v>111.58</v>
      </c>
      <c r="C52" s="98">
        <v>56.84</v>
      </c>
      <c r="D52" s="98">
        <v>38.6</v>
      </c>
      <c r="E52" s="98">
        <v>29.49</v>
      </c>
      <c r="F52" s="98">
        <v>24.02</v>
      </c>
      <c r="G52" s="98">
        <v>20.39</v>
      </c>
      <c r="H52" s="98">
        <v>17.8</v>
      </c>
      <c r="I52" s="98">
        <v>15.86</v>
      </c>
      <c r="J52" s="98">
        <v>14.35</v>
      </c>
      <c r="K52" s="98">
        <v>13.15</v>
      </c>
      <c r="L52" s="98">
        <v>12.17</v>
      </c>
      <c r="M52" s="98">
        <v>11.36</v>
      </c>
      <c r="N52" s="98">
        <v>10.67</v>
      </c>
      <c r="O52" s="98">
        <v>10.09</v>
      </c>
      <c r="P52" s="98">
        <v>9.59</v>
      </c>
      <c r="Q52" s="98">
        <v>9.15</v>
      </c>
      <c r="R52" s="98">
        <v>8.76</v>
      </c>
      <c r="S52" s="98">
        <v>8.42</v>
      </c>
      <c r="T52" s="98">
        <v>8.1199999999999992</v>
      </c>
      <c r="U52" s="98">
        <v>7.86</v>
      </c>
      <c r="V52" s="98">
        <v>7.62</v>
      </c>
      <c r="W52" s="98">
        <v>7.4</v>
      </c>
      <c r="X52" s="98">
        <v>7.21</v>
      </c>
      <c r="Y52" s="98">
        <v>7.03</v>
      </c>
      <c r="Z52" s="98">
        <v>6.88</v>
      </c>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97">
        <v>42</v>
      </c>
      <c r="B53" s="98">
        <v>113.21</v>
      </c>
      <c r="C53" s="98">
        <v>57.67</v>
      </c>
      <c r="D53" s="98">
        <v>39.159999999999997</v>
      </c>
      <c r="E53" s="98">
        <v>29.92</v>
      </c>
      <c r="F53" s="98">
        <v>24.38</v>
      </c>
      <c r="G53" s="98">
        <v>20.69</v>
      </c>
      <c r="H53" s="98">
        <v>18.059999999999999</v>
      </c>
      <c r="I53" s="98">
        <v>16.09</v>
      </c>
      <c r="J53" s="98">
        <v>14.57</v>
      </c>
      <c r="K53" s="98">
        <v>13.35</v>
      </c>
      <c r="L53" s="98">
        <v>12.36</v>
      </c>
      <c r="M53" s="98">
        <v>11.53</v>
      </c>
      <c r="N53" s="98">
        <v>10.84</v>
      </c>
      <c r="O53" s="98">
        <v>10.25</v>
      </c>
      <c r="P53" s="98">
        <v>9.74</v>
      </c>
      <c r="Q53" s="98">
        <v>9.2899999999999991</v>
      </c>
      <c r="R53" s="98">
        <v>8.91</v>
      </c>
      <c r="S53" s="98">
        <v>8.56</v>
      </c>
      <c r="T53" s="98">
        <v>8.26</v>
      </c>
      <c r="U53" s="98">
        <v>7.99</v>
      </c>
      <c r="V53" s="98">
        <v>7.75</v>
      </c>
      <c r="W53" s="98">
        <v>7.53</v>
      </c>
      <c r="X53" s="98">
        <v>7.34</v>
      </c>
      <c r="Y53" s="98">
        <v>7.16</v>
      </c>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x14ac:dyDescent="0.25">
      <c r="A54" s="97">
        <v>43</v>
      </c>
      <c r="B54" s="98">
        <v>114.86</v>
      </c>
      <c r="C54" s="98">
        <v>58.51</v>
      </c>
      <c r="D54" s="98">
        <v>39.74</v>
      </c>
      <c r="E54" s="98">
        <v>30.36</v>
      </c>
      <c r="F54" s="98">
        <v>24.74</v>
      </c>
      <c r="G54" s="98">
        <v>21</v>
      </c>
      <c r="H54" s="98">
        <v>18.329999999999998</v>
      </c>
      <c r="I54" s="98">
        <v>16.34</v>
      </c>
      <c r="J54" s="98">
        <v>14.79</v>
      </c>
      <c r="K54" s="98">
        <v>13.55</v>
      </c>
      <c r="L54" s="98">
        <v>12.55</v>
      </c>
      <c r="M54" s="98">
        <v>11.71</v>
      </c>
      <c r="N54" s="98">
        <v>11.01</v>
      </c>
      <c r="O54" s="98">
        <v>10.41</v>
      </c>
      <c r="P54" s="98">
        <v>9.89</v>
      </c>
      <c r="Q54" s="98">
        <v>9.4499999999999993</v>
      </c>
      <c r="R54" s="98">
        <v>9.0500000000000007</v>
      </c>
      <c r="S54" s="98">
        <v>8.7100000000000009</v>
      </c>
      <c r="T54" s="98">
        <v>8.4</v>
      </c>
      <c r="U54" s="98">
        <v>8.1300000000000008</v>
      </c>
      <c r="V54" s="98">
        <v>7.88</v>
      </c>
      <c r="W54" s="98">
        <v>7.67</v>
      </c>
      <c r="X54" s="98">
        <v>7.47</v>
      </c>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x14ac:dyDescent="0.25">
      <c r="A55" s="97">
        <v>44</v>
      </c>
      <c r="B55" s="98">
        <v>116.53</v>
      </c>
      <c r="C55" s="98">
        <v>59.37</v>
      </c>
      <c r="D55" s="98">
        <v>40.32</v>
      </c>
      <c r="E55" s="98">
        <v>30.81</v>
      </c>
      <c r="F55" s="98">
        <v>25.11</v>
      </c>
      <c r="G55" s="98">
        <v>21.31</v>
      </c>
      <c r="H55" s="98">
        <v>18.61</v>
      </c>
      <c r="I55" s="98">
        <v>16.59</v>
      </c>
      <c r="J55" s="98">
        <v>15.02</v>
      </c>
      <c r="K55" s="98">
        <v>13.76</v>
      </c>
      <c r="L55" s="98">
        <v>12.74</v>
      </c>
      <c r="M55" s="98">
        <v>11.9</v>
      </c>
      <c r="N55" s="98">
        <v>11.19</v>
      </c>
      <c r="O55" s="98">
        <v>10.58</v>
      </c>
      <c r="P55" s="98">
        <v>10.06</v>
      </c>
      <c r="Q55" s="98">
        <v>9.6</v>
      </c>
      <c r="R55" s="98">
        <v>9.1999999999999993</v>
      </c>
      <c r="S55" s="98">
        <v>8.85</v>
      </c>
      <c r="T55" s="98">
        <v>8.5399999999999991</v>
      </c>
      <c r="U55" s="98">
        <v>8.27</v>
      </c>
      <c r="V55" s="98">
        <v>8.0299999999999994</v>
      </c>
      <c r="W55" s="98">
        <v>7.81</v>
      </c>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x14ac:dyDescent="0.25">
      <c r="A56" s="97">
        <v>45</v>
      </c>
      <c r="B56" s="98">
        <v>118.22</v>
      </c>
      <c r="C56" s="98">
        <v>60.23</v>
      </c>
      <c r="D56" s="98">
        <v>40.92</v>
      </c>
      <c r="E56" s="98">
        <v>31.27</v>
      </c>
      <c r="F56" s="98">
        <v>25.48</v>
      </c>
      <c r="G56" s="98">
        <v>21.63</v>
      </c>
      <c r="H56" s="98">
        <v>18.89</v>
      </c>
      <c r="I56" s="98">
        <v>16.84</v>
      </c>
      <c r="J56" s="98">
        <v>15.25</v>
      </c>
      <c r="K56" s="98">
        <v>13.98</v>
      </c>
      <c r="L56" s="98">
        <v>12.94</v>
      </c>
      <c r="M56" s="98">
        <v>12.09</v>
      </c>
      <c r="N56" s="98">
        <v>11.37</v>
      </c>
      <c r="O56" s="98">
        <v>10.75</v>
      </c>
      <c r="P56" s="98">
        <v>10.220000000000001</v>
      </c>
      <c r="Q56" s="98">
        <v>9.76</v>
      </c>
      <c r="R56" s="98">
        <v>9.36</v>
      </c>
      <c r="S56" s="98">
        <v>9.01</v>
      </c>
      <c r="T56" s="98">
        <v>8.6999999999999993</v>
      </c>
      <c r="U56" s="98">
        <v>8.42</v>
      </c>
      <c r="V56" s="98">
        <v>8.17</v>
      </c>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x14ac:dyDescent="0.25">
      <c r="A57" s="97">
        <v>46</v>
      </c>
      <c r="B57" s="98">
        <v>119.94</v>
      </c>
      <c r="C57" s="98">
        <v>61.11</v>
      </c>
      <c r="D57" s="98">
        <v>41.52</v>
      </c>
      <c r="E57" s="98">
        <v>31.73</v>
      </c>
      <c r="F57" s="98">
        <v>25.86</v>
      </c>
      <c r="G57" s="98">
        <v>21.96</v>
      </c>
      <c r="H57" s="98">
        <v>19.18</v>
      </c>
      <c r="I57" s="98">
        <v>17.100000000000001</v>
      </c>
      <c r="J57" s="98">
        <v>15.48</v>
      </c>
      <c r="K57" s="98">
        <v>14.2</v>
      </c>
      <c r="L57" s="98">
        <v>13.15</v>
      </c>
      <c r="M57" s="98">
        <v>12.28</v>
      </c>
      <c r="N57" s="98">
        <v>11.55</v>
      </c>
      <c r="O57" s="98">
        <v>10.93</v>
      </c>
      <c r="P57" s="98">
        <v>10.39</v>
      </c>
      <c r="Q57" s="98">
        <v>9.93</v>
      </c>
      <c r="R57" s="98">
        <v>9.52</v>
      </c>
      <c r="S57" s="98">
        <v>9.17</v>
      </c>
      <c r="T57" s="98">
        <v>8.85</v>
      </c>
      <c r="U57" s="98">
        <v>8.58</v>
      </c>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x14ac:dyDescent="0.25">
      <c r="A58" s="97">
        <v>47</v>
      </c>
      <c r="B58" s="98">
        <v>121.68</v>
      </c>
      <c r="C58" s="98">
        <v>62.01</v>
      </c>
      <c r="D58" s="98">
        <v>42.13</v>
      </c>
      <c r="E58" s="98">
        <v>32.200000000000003</v>
      </c>
      <c r="F58" s="98">
        <v>26.25</v>
      </c>
      <c r="G58" s="98">
        <v>22.29</v>
      </c>
      <c r="H58" s="98">
        <v>19.47</v>
      </c>
      <c r="I58" s="98">
        <v>17.36</v>
      </c>
      <c r="J58" s="98">
        <v>15.73</v>
      </c>
      <c r="K58" s="98">
        <v>14.42</v>
      </c>
      <c r="L58" s="98">
        <v>13.36</v>
      </c>
      <c r="M58" s="98">
        <v>12.48</v>
      </c>
      <c r="N58" s="98">
        <v>11.74</v>
      </c>
      <c r="O58" s="98">
        <v>11.11</v>
      </c>
      <c r="P58" s="98">
        <v>10.57</v>
      </c>
      <c r="Q58" s="98">
        <v>10.1</v>
      </c>
      <c r="R58" s="98">
        <v>9.69</v>
      </c>
      <c r="S58" s="98">
        <v>9.34</v>
      </c>
      <c r="T58" s="98">
        <v>9.02</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x14ac:dyDescent="0.25">
      <c r="A59" s="97">
        <v>48</v>
      </c>
      <c r="B59" s="98">
        <v>123.45</v>
      </c>
      <c r="C59" s="98">
        <v>62.92</v>
      </c>
      <c r="D59" s="98">
        <v>42.75</v>
      </c>
      <c r="E59" s="98">
        <v>32.68</v>
      </c>
      <c r="F59" s="98">
        <v>26.65</v>
      </c>
      <c r="G59" s="98">
        <v>22.63</v>
      </c>
      <c r="H59" s="98">
        <v>19.77</v>
      </c>
      <c r="I59" s="98">
        <v>17.63</v>
      </c>
      <c r="J59" s="98">
        <v>15.98</v>
      </c>
      <c r="K59" s="98">
        <v>14.65</v>
      </c>
      <c r="L59" s="98">
        <v>13.58</v>
      </c>
      <c r="M59" s="98">
        <v>12.69</v>
      </c>
      <c r="N59" s="98">
        <v>11.94</v>
      </c>
      <c r="O59" s="98">
        <v>11.3</v>
      </c>
      <c r="P59" s="98">
        <v>10.76</v>
      </c>
      <c r="Q59" s="98">
        <v>10.28</v>
      </c>
      <c r="R59" s="98">
        <v>9.8699999999999992</v>
      </c>
      <c r="S59" s="98">
        <v>9.51</v>
      </c>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x14ac:dyDescent="0.25">
      <c r="A60" s="97">
        <v>49</v>
      </c>
      <c r="B60" s="98">
        <v>125.25</v>
      </c>
      <c r="C60" s="98">
        <v>63.84</v>
      </c>
      <c r="D60" s="98">
        <v>43.39</v>
      </c>
      <c r="E60" s="98">
        <v>33.17</v>
      </c>
      <c r="F60" s="98">
        <v>27.05</v>
      </c>
      <c r="G60" s="98">
        <v>22.98</v>
      </c>
      <c r="H60" s="98">
        <v>20.079999999999998</v>
      </c>
      <c r="I60" s="98">
        <v>17.91</v>
      </c>
      <c r="J60" s="98">
        <v>16.23</v>
      </c>
      <c r="K60" s="98">
        <v>14.89</v>
      </c>
      <c r="L60" s="98">
        <v>13.8</v>
      </c>
      <c r="M60" s="98">
        <v>12.9</v>
      </c>
      <c r="N60" s="98">
        <v>12.15</v>
      </c>
      <c r="O60" s="98">
        <v>11.5</v>
      </c>
      <c r="P60" s="98">
        <v>10.95</v>
      </c>
      <c r="Q60" s="98">
        <v>10.47</v>
      </c>
      <c r="R60" s="98">
        <v>10.06</v>
      </c>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x14ac:dyDescent="0.25">
      <c r="A61" s="97">
        <v>50</v>
      </c>
      <c r="B61" s="98">
        <v>127.08</v>
      </c>
      <c r="C61" s="98">
        <v>64.78</v>
      </c>
      <c r="D61" s="98">
        <v>44.04</v>
      </c>
      <c r="E61" s="98">
        <v>33.67</v>
      </c>
      <c r="F61" s="98">
        <v>27.47</v>
      </c>
      <c r="G61" s="98">
        <v>23.34</v>
      </c>
      <c r="H61" s="98">
        <v>20.399999999999999</v>
      </c>
      <c r="I61" s="98">
        <v>18.2</v>
      </c>
      <c r="J61" s="98">
        <v>16.5</v>
      </c>
      <c r="K61" s="98">
        <v>15.14</v>
      </c>
      <c r="L61" s="98">
        <v>14.04</v>
      </c>
      <c r="M61" s="98">
        <v>13.13</v>
      </c>
      <c r="N61" s="98">
        <v>12.36</v>
      </c>
      <c r="O61" s="98">
        <v>11.71</v>
      </c>
      <c r="P61" s="98">
        <v>11.15</v>
      </c>
      <c r="Q61" s="98">
        <v>10.67</v>
      </c>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x14ac:dyDescent="0.25">
      <c r="A62" s="97">
        <v>51</v>
      </c>
      <c r="B62" s="98">
        <v>128.93</v>
      </c>
      <c r="C62" s="98">
        <v>65.739999999999995</v>
      </c>
      <c r="D62" s="98">
        <v>44.7</v>
      </c>
      <c r="E62" s="98">
        <v>34.19</v>
      </c>
      <c r="F62" s="98">
        <v>27.89</v>
      </c>
      <c r="G62" s="98">
        <v>23.7</v>
      </c>
      <c r="H62" s="98">
        <v>20.72</v>
      </c>
      <c r="I62" s="98">
        <v>18.489999999999998</v>
      </c>
      <c r="J62" s="98">
        <v>16.77</v>
      </c>
      <c r="K62" s="98">
        <v>15.4</v>
      </c>
      <c r="L62" s="98">
        <v>14.28</v>
      </c>
      <c r="M62" s="98">
        <v>13.36</v>
      </c>
      <c r="N62" s="98">
        <v>12.59</v>
      </c>
      <c r="O62" s="98">
        <v>11.93</v>
      </c>
      <c r="P62" s="98">
        <v>11.36</v>
      </c>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x14ac:dyDescent="0.25">
      <c r="A63" s="97">
        <v>52</v>
      </c>
      <c r="B63" s="98">
        <v>130.82</v>
      </c>
      <c r="C63" s="98">
        <v>66.72</v>
      </c>
      <c r="D63" s="98">
        <v>45.37</v>
      </c>
      <c r="E63" s="98">
        <v>34.71</v>
      </c>
      <c r="F63" s="98">
        <v>28.33</v>
      </c>
      <c r="G63" s="98">
        <v>24.08</v>
      </c>
      <c r="H63" s="98">
        <v>21.06</v>
      </c>
      <c r="I63" s="98">
        <v>18.8</v>
      </c>
      <c r="J63" s="98">
        <v>17.05</v>
      </c>
      <c r="K63" s="98">
        <v>15.66</v>
      </c>
      <c r="L63" s="98">
        <v>14.53</v>
      </c>
      <c r="M63" s="98">
        <v>13.6</v>
      </c>
      <c r="N63" s="98">
        <v>12.82</v>
      </c>
      <c r="O63" s="98">
        <v>12.15</v>
      </c>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x14ac:dyDescent="0.25">
      <c r="A64" s="97">
        <v>53</v>
      </c>
      <c r="B64" s="98">
        <v>132.75</v>
      </c>
      <c r="C64" s="98">
        <v>67.72</v>
      </c>
      <c r="D64" s="98">
        <v>46.06</v>
      </c>
      <c r="E64" s="98">
        <v>35.25</v>
      </c>
      <c r="F64" s="98">
        <v>28.77</v>
      </c>
      <c r="G64" s="98">
        <v>24.47</v>
      </c>
      <c r="H64" s="98">
        <v>21.41</v>
      </c>
      <c r="I64" s="98">
        <v>19.12</v>
      </c>
      <c r="J64" s="98">
        <v>17.350000000000001</v>
      </c>
      <c r="K64" s="98">
        <v>15.94</v>
      </c>
      <c r="L64" s="98">
        <v>14.8</v>
      </c>
      <c r="M64" s="98">
        <v>13.86</v>
      </c>
      <c r="N64" s="98">
        <v>13.06</v>
      </c>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x14ac:dyDescent="0.25">
      <c r="A65" s="97">
        <v>54</v>
      </c>
      <c r="B65" s="98">
        <v>134.72</v>
      </c>
      <c r="C65" s="98">
        <v>68.739999999999995</v>
      </c>
      <c r="D65" s="98">
        <v>46.77</v>
      </c>
      <c r="E65" s="98">
        <v>35.799999999999997</v>
      </c>
      <c r="F65" s="98">
        <v>29.23</v>
      </c>
      <c r="G65" s="98">
        <v>24.87</v>
      </c>
      <c r="H65" s="98">
        <v>21.77</v>
      </c>
      <c r="I65" s="98">
        <v>19.45</v>
      </c>
      <c r="J65" s="98">
        <v>17.66</v>
      </c>
      <c r="K65" s="98">
        <v>16.23</v>
      </c>
      <c r="L65" s="98">
        <v>15.08</v>
      </c>
      <c r="M65" s="98">
        <v>14.11</v>
      </c>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x14ac:dyDescent="0.25">
      <c r="A66" s="97">
        <v>55</v>
      </c>
      <c r="B66" s="98">
        <v>136.72999999999999</v>
      </c>
      <c r="C66" s="98">
        <v>69.790000000000006</v>
      </c>
      <c r="D66" s="98">
        <v>47.5</v>
      </c>
      <c r="E66" s="98">
        <v>36.369999999999997</v>
      </c>
      <c r="F66" s="98">
        <v>29.71</v>
      </c>
      <c r="G66" s="98">
        <v>25.29</v>
      </c>
      <c r="H66" s="98">
        <v>22.14</v>
      </c>
      <c r="I66" s="98">
        <v>19.79</v>
      </c>
      <c r="J66" s="98">
        <v>17.98</v>
      </c>
      <c r="K66" s="98">
        <v>16.54</v>
      </c>
      <c r="L66" s="98">
        <v>15.36</v>
      </c>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x14ac:dyDescent="0.25">
      <c r="A67" s="97">
        <v>56</v>
      </c>
      <c r="B67" s="98">
        <v>138.78</v>
      </c>
      <c r="C67" s="98">
        <v>70.86</v>
      </c>
      <c r="D67" s="98">
        <v>48.25</v>
      </c>
      <c r="E67" s="98">
        <v>36.96</v>
      </c>
      <c r="F67" s="98">
        <v>30.21</v>
      </c>
      <c r="G67" s="98">
        <v>25.72</v>
      </c>
      <c r="H67" s="98">
        <v>22.53</v>
      </c>
      <c r="I67" s="98">
        <v>20.16</v>
      </c>
      <c r="J67" s="98">
        <v>18.32</v>
      </c>
      <c r="K67" s="98">
        <v>16.850000000000001</v>
      </c>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x14ac:dyDescent="0.25">
      <c r="A68" s="97">
        <v>57</v>
      </c>
      <c r="B68" s="98">
        <v>140.88999999999999</v>
      </c>
      <c r="C68" s="98">
        <v>71.97</v>
      </c>
      <c r="D68" s="98">
        <v>49.02</v>
      </c>
      <c r="E68" s="98">
        <v>37.57</v>
      </c>
      <c r="F68" s="98">
        <v>30.72</v>
      </c>
      <c r="G68" s="98">
        <v>26.18</v>
      </c>
      <c r="H68" s="98">
        <v>22.95</v>
      </c>
      <c r="I68" s="98">
        <v>20.54</v>
      </c>
      <c r="J68" s="98">
        <v>18.66</v>
      </c>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x14ac:dyDescent="0.25">
      <c r="A69" s="97">
        <v>58</v>
      </c>
      <c r="B69" s="98">
        <v>143.06</v>
      </c>
      <c r="C69" s="98">
        <v>73.11</v>
      </c>
      <c r="D69" s="98">
        <v>49.83</v>
      </c>
      <c r="E69" s="98">
        <v>38.21</v>
      </c>
      <c r="F69" s="98">
        <v>31.26</v>
      </c>
      <c r="G69" s="98">
        <v>26.65</v>
      </c>
      <c r="H69" s="98">
        <v>23.38</v>
      </c>
      <c r="I69" s="98">
        <v>20.92</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x14ac:dyDescent="0.25">
      <c r="A70" s="97">
        <v>59</v>
      </c>
      <c r="B70" s="98">
        <v>145.30000000000001</v>
      </c>
      <c r="C70" s="98">
        <v>74.3</v>
      </c>
      <c r="D70" s="98">
        <v>50.66</v>
      </c>
      <c r="E70" s="98">
        <v>38.880000000000003</v>
      </c>
      <c r="F70" s="98">
        <v>31.83</v>
      </c>
      <c r="G70" s="98">
        <v>27.16</v>
      </c>
      <c r="H70" s="98">
        <v>23.82</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x14ac:dyDescent="0.25">
      <c r="A71" s="97">
        <v>60</v>
      </c>
      <c r="B71" s="98">
        <v>147.63</v>
      </c>
      <c r="C71" s="98">
        <v>75.53</v>
      </c>
      <c r="D71" s="98">
        <v>51.54</v>
      </c>
      <c r="E71" s="98">
        <v>39.58</v>
      </c>
      <c r="F71" s="98">
        <v>32.44</v>
      </c>
      <c r="G71" s="98">
        <v>27.66</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x14ac:dyDescent="0.25">
      <c r="A72" s="97">
        <v>61</v>
      </c>
      <c r="B72" s="98">
        <v>150.06</v>
      </c>
      <c r="C72" s="98">
        <v>76.83</v>
      </c>
      <c r="D72" s="98">
        <v>52.47</v>
      </c>
      <c r="E72" s="98">
        <v>40.33</v>
      </c>
      <c r="F72" s="98">
        <v>33.04</v>
      </c>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x14ac:dyDescent="0.25">
      <c r="A73" s="97">
        <v>62</v>
      </c>
      <c r="B73" s="98">
        <v>152.61000000000001</v>
      </c>
      <c r="C73" s="98">
        <v>78.209999999999994</v>
      </c>
      <c r="D73" s="98">
        <v>53.46</v>
      </c>
      <c r="E73" s="98">
        <v>41.08</v>
      </c>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x14ac:dyDescent="0.25">
      <c r="A74" s="97">
        <v>63</v>
      </c>
      <c r="B74" s="98">
        <v>155.32</v>
      </c>
      <c r="C74" s="98">
        <v>79.680000000000007</v>
      </c>
      <c r="D74" s="98">
        <v>54.45</v>
      </c>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row>
    <row r="75" spans="1:51" x14ac:dyDescent="0.25">
      <c r="A75" s="97">
        <v>64</v>
      </c>
      <c r="B75" s="98">
        <v>158.19999999999999</v>
      </c>
      <c r="C75" s="98">
        <v>81.150000000000006</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row>
    <row r="76" spans="1:51" x14ac:dyDescent="0.25">
      <c r="A76" s="97">
        <v>65</v>
      </c>
      <c r="B76" s="98">
        <v>161.13</v>
      </c>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row>
  </sheetData>
  <sheetProtection algorithmName="SHA-512" hashValue="Qu4ZJq0/iVVOYTjXHrIBvh2RsYm8XDmBZSI6FLhfNyiy23xTZ0wWjcteOmigq/I3OpyCU9q8Kd+B6gdWjvOoBA==" saltValue="hPt/QEo0lBItBHG/Trxdjw==" spinCount="100000" sheet="1" objects="1" scenarios="1"/>
  <conditionalFormatting sqref="A6:A21">
    <cfRule type="expression" dxfId="227" priority="19" stopIfTrue="1">
      <formula>MOD(ROW(),2)=0</formula>
    </cfRule>
    <cfRule type="expression" dxfId="226" priority="20" stopIfTrue="1">
      <formula>MOD(ROW(),2)&lt;&gt;0</formula>
    </cfRule>
  </conditionalFormatting>
  <conditionalFormatting sqref="B6:AY16 C17:AY21">
    <cfRule type="expression" dxfId="225" priority="21" stopIfTrue="1">
      <formula>MOD(ROW(),2)=0</formula>
    </cfRule>
    <cfRule type="expression" dxfId="224" priority="22" stopIfTrue="1">
      <formula>MOD(ROW(),2)&lt;&gt;0</formula>
    </cfRule>
  </conditionalFormatting>
  <conditionalFormatting sqref="B17">
    <cfRule type="expression" dxfId="223" priority="13" stopIfTrue="1">
      <formula>MOD(ROW(),2)=0</formula>
    </cfRule>
    <cfRule type="expression" dxfId="222" priority="14" stopIfTrue="1">
      <formula>MOD(ROW(),2)&lt;&gt;0</formula>
    </cfRule>
  </conditionalFormatting>
  <conditionalFormatting sqref="A26:A76">
    <cfRule type="expression" dxfId="221" priority="7" stopIfTrue="1">
      <formula>MOD(ROW(),2)=0</formula>
    </cfRule>
    <cfRule type="expression" dxfId="220" priority="8" stopIfTrue="1">
      <formula>MOD(ROW(),2)&lt;&gt;0</formula>
    </cfRule>
  </conditionalFormatting>
  <conditionalFormatting sqref="B26:AY76">
    <cfRule type="expression" dxfId="219" priority="9" stopIfTrue="1">
      <formula>MOD(ROW(),2)=0</formula>
    </cfRule>
    <cfRule type="expression" dxfId="218" priority="10" stopIfTrue="1">
      <formula>MOD(ROW(),2)&lt;&gt;0</formula>
    </cfRule>
  </conditionalFormatting>
  <conditionalFormatting sqref="B18 B20:B21">
    <cfRule type="expression" dxfId="217" priority="5" stopIfTrue="1">
      <formula>MOD(ROW(),2)=0</formula>
    </cfRule>
    <cfRule type="expression" dxfId="216" priority="6" stopIfTrue="1">
      <formula>MOD(ROW(),2)&lt;&gt;0</formula>
    </cfRule>
  </conditionalFormatting>
  <conditionalFormatting sqref="B19">
    <cfRule type="expression" dxfId="215" priority="1" stopIfTrue="1">
      <formula>MOD(ROW(),2)=0</formula>
    </cfRule>
    <cfRule type="expression" dxfId="214" priority="2" stopIfTrue="1">
      <formula>MOD(ROW(),2)&lt;&gt;0</formula>
    </cfRule>
  </conditionalFormatting>
  <hyperlinks>
    <hyperlink ref="B24" location="Assumptions!A1" display="Assumptions" xr:uid="{627400D3-AC68-4D47-A272-E17FF5D76AC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6"/>
  <dimension ref="A1:AZ77"/>
  <sheetViews>
    <sheetView showGridLines="0" zoomScale="85" zoomScaleNormal="85" workbookViewId="0">
      <selection activeCell="B17" sqref="B17"/>
    </sheetView>
  </sheetViews>
  <sheetFormatPr defaultColWidth="10" defaultRowHeight="12.5" x14ac:dyDescent="0.25"/>
  <cols>
    <col min="1" max="1" width="31.54296875" style="27" customWidth="1"/>
    <col min="2" max="52" width="13.81640625" style="27" customWidth="1"/>
    <col min="53" max="16384" width="10" style="27"/>
  </cols>
  <sheetData>
    <row r="1" spans="1:52" ht="20" x14ac:dyDescent="0.4">
      <c r="A1" s="39" t="s">
        <v>4</v>
      </c>
      <c r="B1" s="40"/>
      <c r="C1" s="40"/>
      <c r="D1" s="40"/>
      <c r="E1" s="40"/>
      <c r="F1" s="40"/>
      <c r="G1" s="40"/>
      <c r="H1" s="40"/>
      <c r="I1" s="40"/>
    </row>
    <row r="2" spans="1:52"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2" ht="15.5" x14ac:dyDescent="0.35">
      <c r="A3" s="43" t="str">
        <f>TABLE_FACTOR_TYPE&amp;" - x-"&amp;TABLE_SERIES_NUMBER</f>
        <v>Added pension - x-717</v>
      </c>
      <c r="B3" s="42"/>
      <c r="C3" s="42"/>
      <c r="D3" s="42"/>
      <c r="E3" s="42"/>
      <c r="F3" s="42"/>
      <c r="G3" s="42"/>
      <c r="H3" s="42"/>
      <c r="I3" s="42"/>
    </row>
    <row r="4" spans="1:52" x14ac:dyDescent="0.25">
      <c r="A4" s="44"/>
    </row>
    <row r="6" spans="1:52"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row>
    <row r="7" spans="1:52"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x14ac:dyDescent="0.25">
      <c r="A10" s="73" t="s">
        <v>2</v>
      </c>
      <c r="B10" s="75" t="s">
        <v>442</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x14ac:dyDescent="0.25">
      <c r="A14" s="73" t="s">
        <v>17</v>
      </c>
      <c r="B14" s="75">
        <v>717</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x14ac:dyDescent="0.25">
      <c r="A15" s="73" t="s">
        <v>53</v>
      </c>
      <c r="B15" s="75" t="s">
        <v>456</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x14ac:dyDescent="0.25">
      <c r="A16" s="73" t="s">
        <v>54</v>
      </c>
      <c r="B16" s="75" t="s">
        <v>448</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x14ac:dyDescent="0.25">
      <c r="A22" s="88"/>
    </row>
    <row r="23" spans="1:52" x14ac:dyDescent="0.25">
      <c r="B23" s="88" t="str">
        <f>HYPERLINK("#'Factor List'!A1","Back to Factor List")</f>
        <v>Back to Factor List</v>
      </c>
    </row>
    <row r="24" spans="1:52" x14ac:dyDescent="0.25">
      <c r="B24" s="88" t="s">
        <v>797</v>
      </c>
    </row>
    <row r="26" spans="1:52" ht="58.7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c r="AY26" s="96" t="s">
        <v>792</v>
      </c>
      <c r="AZ26" s="96" t="s">
        <v>793</v>
      </c>
    </row>
    <row r="27" spans="1:52" x14ac:dyDescent="0.25">
      <c r="A27" s="97">
        <v>16</v>
      </c>
      <c r="B27" s="98">
        <v>68.3</v>
      </c>
      <c r="C27" s="98">
        <v>34.78</v>
      </c>
      <c r="D27" s="98">
        <v>23.61</v>
      </c>
      <c r="E27" s="98">
        <v>18.03</v>
      </c>
      <c r="F27" s="98">
        <v>14.69</v>
      </c>
      <c r="G27" s="98">
        <v>12.46</v>
      </c>
      <c r="H27" s="98">
        <v>10.87</v>
      </c>
      <c r="I27" s="98">
        <v>9.68</v>
      </c>
      <c r="J27" s="98">
        <v>8.76</v>
      </c>
      <c r="K27" s="98">
        <v>8.02</v>
      </c>
      <c r="L27" s="98">
        <v>7.42</v>
      </c>
      <c r="M27" s="98">
        <v>6.92</v>
      </c>
      <c r="N27" s="98">
        <v>6.49</v>
      </c>
      <c r="O27" s="98">
        <v>6.13</v>
      </c>
      <c r="P27" s="98">
        <v>5.82</v>
      </c>
      <c r="Q27" s="98">
        <v>5.55</v>
      </c>
      <c r="R27" s="98">
        <v>5.31</v>
      </c>
      <c r="S27" s="98">
        <v>5.0999999999999996</v>
      </c>
      <c r="T27" s="98">
        <v>4.91</v>
      </c>
      <c r="U27" s="98">
        <v>4.74</v>
      </c>
      <c r="V27" s="98">
        <v>4.59</v>
      </c>
      <c r="W27" s="98">
        <v>4.45</v>
      </c>
      <c r="X27" s="98">
        <v>4.33</v>
      </c>
      <c r="Y27" s="98">
        <v>4.21</v>
      </c>
      <c r="Z27" s="98">
        <v>4.1100000000000003</v>
      </c>
      <c r="AA27" s="98">
        <v>4.0199999999999996</v>
      </c>
      <c r="AB27" s="98">
        <v>3.93</v>
      </c>
      <c r="AC27" s="98">
        <v>3.85</v>
      </c>
      <c r="AD27" s="98">
        <v>3.77</v>
      </c>
      <c r="AE27" s="98">
        <v>3.7</v>
      </c>
      <c r="AF27" s="98">
        <v>3.64</v>
      </c>
      <c r="AG27" s="98">
        <v>3.58</v>
      </c>
      <c r="AH27" s="98">
        <v>3.52</v>
      </c>
      <c r="AI27" s="98">
        <v>3.47</v>
      </c>
      <c r="AJ27" s="98">
        <v>3.42</v>
      </c>
      <c r="AK27" s="98">
        <v>3.38</v>
      </c>
      <c r="AL27" s="98">
        <v>3.34</v>
      </c>
      <c r="AM27" s="98">
        <v>3.3</v>
      </c>
      <c r="AN27" s="98">
        <v>3.26</v>
      </c>
      <c r="AO27" s="98">
        <v>3.22</v>
      </c>
      <c r="AP27" s="98">
        <v>3.19</v>
      </c>
      <c r="AQ27" s="98">
        <v>3.16</v>
      </c>
      <c r="AR27" s="98">
        <v>3.13</v>
      </c>
      <c r="AS27" s="98">
        <v>3.1</v>
      </c>
      <c r="AT27" s="98">
        <v>3.08</v>
      </c>
      <c r="AU27" s="98">
        <v>3.06</v>
      </c>
      <c r="AV27" s="98">
        <v>3.03</v>
      </c>
      <c r="AW27" s="98">
        <v>3.01</v>
      </c>
      <c r="AX27" s="98">
        <v>2.99</v>
      </c>
      <c r="AY27" s="98">
        <v>2.98</v>
      </c>
      <c r="AZ27" s="98">
        <v>2.94</v>
      </c>
    </row>
    <row r="28" spans="1:52" x14ac:dyDescent="0.25">
      <c r="A28" s="97">
        <v>17</v>
      </c>
      <c r="B28" s="98">
        <v>69.290000000000006</v>
      </c>
      <c r="C28" s="98">
        <v>35.28</v>
      </c>
      <c r="D28" s="98">
        <v>23.95</v>
      </c>
      <c r="E28" s="98">
        <v>18.29</v>
      </c>
      <c r="F28" s="98">
        <v>14.9</v>
      </c>
      <c r="G28" s="98">
        <v>12.64</v>
      </c>
      <c r="H28" s="98">
        <v>11.03</v>
      </c>
      <c r="I28" s="98">
        <v>9.82</v>
      </c>
      <c r="J28" s="98">
        <v>8.8800000000000008</v>
      </c>
      <c r="K28" s="98">
        <v>8.1300000000000008</v>
      </c>
      <c r="L28" s="98">
        <v>7.52</v>
      </c>
      <c r="M28" s="98">
        <v>7.02</v>
      </c>
      <c r="N28" s="98">
        <v>6.59</v>
      </c>
      <c r="O28" s="98">
        <v>6.22</v>
      </c>
      <c r="P28" s="98">
        <v>5.91</v>
      </c>
      <c r="Q28" s="98">
        <v>5.63</v>
      </c>
      <c r="R28" s="98">
        <v>5.39</v>
      </c>
      <c r="S28" s="98">
        <v>5.17</v>
      </c>
      <c r="T28" s="98">
        <v>4.9800000000000004</v>
      </c>
      <c r="U28" s="98">
        <v>4.8099999999999996</v>
      </c>
      <c r="V28" s="98">
        <v>4.66</v>
      </c>
      <c r="W28" s="98">
        <v>4.5199999999999996</v>
      </c>
      <c r="X28" s="98">
        <v>4.3899999999999997</v>
      </c>
      <c r="Y28" s="98">
        <v>4.28</v>
      </c>
      <c r="Z28" s="98">
        <v>4.17</v>
      </c>
      <c r="AA28" s="98">
        <v>4.07</v>
      </c>
      <c r="AB28" s="98">
        <v>3.99</v>
      </c>
      <c r="AC28" s="98">
        <v>3.9</v>
      </c>
      <c r="AD28" s="98">
        <v>3.83</v>
      </c>
      <c r="AE28" s="98">
        <v>3.76</v>
      </c>
      <c r="AF28" s="98">
        <v>3.69</v>
      </c>
      <c r="AG28" s="98">
        <v>3.63</v>
      </c>
      <c r="AH28" s="98">
        <v>3.58</v>
      </c>
      <c r="AI28" s="98">
        <v>3.52</v>
      </c>
      <c r="AJ28" s="98">
        <v>3.47</v>
      </c>
      <c r="AK28" s="98">
        <v>3.43</v>
      </c>
      <c r="AL28" s="98">
        <v>3.39</v>
      </c>
      <c r="AM28" s="98">
        <v>3.35</v>
      </c>
      <c r="AN28" s="98">
        <v>3.31</v>
      </c>
      <c r="AO28" s="98">
        <v>3.27</v>
      </c>
      <c r="AP28" s="98">
        <v>3.24</v>
      </c>
      <c r="AQ28" s="98">
        <v>3.21</v>
      </c>
      <c r="AR28" s="98">
        <v>3.18</v>
      </c>
      <c r="AS28" s="98">
        <v>3.15</v>
      </c>
      <c r="AT28" s="98">
        <v>3.13</v>
      </c>
      <c r="AU28" s="98">
        <v>3.1</v>
      </c>
      <c r="AV28" s="98">
        <v>3.08</v>
      </c>
      <c r="AW28" s="98">
        <v>3.06</v>
      </c>
      <c r="AX28" s="98">
        <v>3.04</v>
      </c>
      <c r="AY28" s="98">
        <v>3.04</v>
      </c>
      <c r="AZ28" s="98"/>
    </row>
    <row r="29" spans="1:52" x14ac:dyDescent="0.25">
      <c r="A29" s="97">
        <v>18</v>
      </c>
      <c r="B29" s="98">
        <v>70.290000000000006</v>
      </c>
      <c r="C29" s="98">
        <v>35.79</v>
      </c>
      <c r="D29" s="98">
        <v>24.3</v>
      </c>
      <c r="E29" s="98">
        <v>18.559999999999999</v>
      </c>
      <c r="F29" s="98">
        <v>15.11</v>
      </c>
      <c r="G29" s="98">
        <v>12.82</v>
      </c>
      <c r="H29" s="98">
        <v>11.19</v>
      </c>
      <c r="I29" s="98">
        <v>9.9600000000000009</v>
      </c>
      <c r="J29" s="98">
        <v>9.01</v>
      </c>
      <c r="K29" s="98">
        <v>8.25</v>
      </c>
      <c r="L29" s="98">
        <v>7.63</v>
      </c>
      <c r="M29" s="98">
        <v>7.12</v>
      </c>
      <c r="N29" s="98">
        <v>6.68</v>
      </c>
      <c r="O29" s="98">
        <v>6.31</v>
      </c>
      <c r="P29" s="98">
        <v>5.99</v>
      </c>
      <c r="Q29" s="98">
        <v>5.71</v>
      </c>
      <c r="R29" s="98">
        <v>5.47</v>
      </c>
      <c r="S29" s="98">
        <v>5.25</v>
      </c>
      <c r="T29" s="98">
        <v>5.0599999999999996</v>
      </c>
      <c r="U29" s="98">
        <v>4.88</v>
      </c>
      <c r="V29" s="98">
        <v>4.7300000000000004</v>
      </c>
      <c r="W29" s="98">
        <v>4.59</v>
      </c>
      <c r="X29" s="98">
        <v>4.46</v>
      </c>
      <c r="Y29" s="98">
        <v>4.34</v>
      </c>
      <c r="Z29" s="98">
        <v>4.2300000000000004</v>
      </c>
      <c r="AA29" s="98">
        <v>4.13</v>
      </c>
      <c r="AB29" s="98">
        <v>4.04</v>
      </c>
      <c r="AC29" s="98">
        <v>3.96</v>
      </c>
      <c r="AD29" s="98">
        <v>3.88</v>
      </c>
      <c r="AE29" s="98">
        <v>3.81</v>
      </c>
      <c r="AF29" s="98">
        <v>3.75</v>
      </c>
      <c r="AG29" s="98">
        <v>3.69</v>
      </c>
      <c r="AH29" s="98">
        <v>3.63</v>
      </c>
      <c r="AI29" s="98">
        <v>3.58</v>
      </c>
      <c r="AJ29" s="98">
        <v>3.53</v>
      </c>
      <c r="AK29" s="98">
        <v>3.48</v>
      </c>
      <c r="AL29" s="98">
        <v>3.44</v>
      </c>
      <c r="AM29" s="98">
        <v>3.4</v>
      </c>
      <c r="AN29" s="98">
        <v>3.36</v>
      </c>
      <c r="AO29" s="98">
        <v>3.32</v>
      </c>
      <c r="AP29" s="98">
        <v>3.29</v>
      </c>
      <c r="AQ29" s="98">
        <v>3.26</v>
      </c>
      <c r="AR29" s="98">
        <v>3.23</v>
      </c>
      <c r="AS29" s="98">
        <v>3.2</v>
      </c>
      <c r="AT29" s="98">
        <v>3.18</v>
      </c>
      <c r="AU29" s="98">
        <v>3.15</v>
      </c>
      <c r="AV29" s="98">
        <v>3.13</v>
      </c>
      <c r="AW29" s="98">
        <v>3.11</v>
      </c>
      <c r="AX29" s="98">
        <v>3.11</v>
      </c>
      <c r="AY29" s="98"/>
      <c r="AZ29" s="98"/>
    </row>
    <row r="30" spans="1:52" x14ac:dyDescent="0.25">
      <c r="A30" s="97">
        <v>19</v>
      </c>
      <c r="B30" s="98">
        <v>71.31</v>
      </c>
      <c r="C30" s="98">
        <v>36.31</v>
      </c>
      <c r="D30" s="98">
        <v>24.65</v>
      </c>
      <c r="E30" s="98">
        <v>18.829999999999998</v>
      </c>
      <c r="F30" s="98">
        <v>15.33</v>
      </c>
      <c r="G30" s="98">
        <v>13.01</v>
      </c>
      <c r="H30" s="98">
        <v>11.35</v>
      </c>
      <c r="I30" s="98">
        <v>10.11</v>
      </c>
      <c r="J30" s="98">
        <v>9.14</v>
      </c>
      <c r="K30" s="98">
        <v>8.3699999999999992</v>
      </c>
      <c r="L30" s="98">
        <v>7.74</v>
      </c>
      <c r="M30" s="98">
        <v>7.22</v>
      </c>
      <c r="N30" s="98">
        <v>6.78</v>
      </c>
      <c r="O30" s="98">
        <v>6.41</v>
      </c>
      <c r="P30" s="98">
        <v>6.08</v>
      </c>
      <c r="Q30" s="98">
        <v>5.8</v>
      </c>
      <c r="R30" s="98">
        <v>5.55</v>
      </c>
      <c r="S30" s="98">
        <v>5.33</v>
      </c>
      <c r="T30" s="98">
        <v>5.13</v>
      </c>
      <c r="U30" s="98">
        <v>4.95</v>
      </c>
      <c r="V30" s="98">
        <v>4.8</v>
      </c>
      <c r="W30" s="98">
        <v>4.6500000000000004</v>
      </c>
      <c r="X30" s="98">
        <v>4.5199999999999996</v>
      </c>
      <c r="Y30" s="98">
        <v>4.4000000000000004</v>
      </c>
      <c r="Z30" s="98">
        <v>4.3</v>
      </c>
      <c r="AA30" s="98">
        <v>4.2</v>
      </c>
      <c r="AB30" s="98">
        <v>4.0999999999999996</v>
      </c>
      <c r="AC30" s="98">
        <v>4.0199999999999996</v>
      </c>
      <c r="AD30" s="98">
        <v>3.94</v>
      </c>
      <c r="AE30" s="98">
        <v>3.87</v>
      </c>
      <c r="AF30" s="98">
        <v>3.8</v>
      </c>
      <c r="AG30" s="98">
        <v>3.74</v>
      </c>
      <c r="AH30" s="98">
        <v>3.68</v>
      </c>
      <c r="AI30" s="98">
        <v>3.63</v>
      </c>
      <c r="AJ30" s="98">
        <v>3.58</v>
      </c>
      <c r="AK30" s="98">
        <v>3.53</v>
      </c>
      <c r="AL30" s="98">
        <v>3.49</v>
      </c>
      <c r="AM30" s="98">
        <v>3.45</v>
      </c>
      <c r="AN30" s="98">
        <v>3.41</v>
      </c>
      <c r="AO30" s="98">
        <v>3.37</v>
      </c>
      <c r="AP30" s="98">
        <v>3.34</v>
      </c>
      <c r="AQ30" s="98">
        <v>3.31</v>
      </c>
      <c r="AR30" s="98">
        <v>3.28</v>
      </c>
      <c r="AS30" s="98">
        <v>3.25</v>
      </c>
      <c r="AT30" s="98">
        <v>3.23</v>
      </c>
      <c r="AU30" s="98">
        <v>3.2</v>
      </c>
      <c r="AV30" s="98">
        <v>3.18</v>
      </c>
      <c r="AW30" s="98">
        <v>3.18</v>
      </c>
      <c r="AX30" s="98"/>
      <c r="AY30" s="98"/>
      <c r="AZ30" s="98"/>
    </row>
    <row r="31" spans="1:52" x14ac:dyDescent="0.25">
      <c r="A31" s="97">
        <v>20</v>
      </c>
      <c r="B31" s="98">
        <v>72.34</v>
      </c>
      <c r="C31" s="98">
        <v>36.840000000000003</v>
      </c>
      <c r="D31" s="98">
        <v>25.01</v>
      </c>
      <c r="E31" s="98">
        <v>19.100000000000001</v>
      </c>
      <c r="F31" s="98">
        <v>15.56</v>
      </c>
      <c r="G31" s="98">
        <v>13.2</v>
      </c>
      <c r="H31" s="98">
        <v>11.51</v>
      </c>
      <c r="I31" s="98">
        <v>10.25</v>
      </c>
      <c r="J31" s="98">
        <v>9.2799999999999994</v>
      </c>
      <c r="K31" s="98">
        <v>8.49</v>
      </c>
      <c r="L31" s="98">
        <v>7.86</v>
      </c>
      <c r="M31" s="98">
        <v>7.33</v>
      </c>
      <c r="N31" s="98">
        <v>6.88</v>
      </c>
      <c r="O31" s="98">
        <v>6.5</v>
      </c>
      <c r="P31" s="98">
        <v>6.17</v>
      </c>
      <c r="Q31" s="98">
        <v>5.88</v>
      </c>
      <c r="R31" s="98">
        <v>5.63</v>
      </c>
      <c r="S31" s="98">
        <v>5.4</v>
      </c>
      <c r="T31" s="98">
        <v>5.21</v>
      </c>
      <c r="U31" s="98">
        <v>5.03</v>
      </c>
      <c r="V31" s="98">
        <v>4.87</v>
      </c>
      <c r="W31" s="98">
        <v>4.72</v>
      </c>
      <c r="X31" s="98">
        <v>4.59</v>
      </c>
      <c r="Y31" s="98">
        <v>4.47</v>
      </c>
      <c r="Z31" s="98">
        <v>4.3600000000000003</v>
      </c>
      <c r="AA31" s="98">
        <v>4.26</v>
      </c>
      <c r="AB31" s="98">
        <v>4.17</v>
      </c>
      <c r="AC31" s="98">
        <v>4.08</v>
      </c>
      <c r="AD31" s="98">
        <v>4</v>
      </c>
      <c r="AE31" s="98">
        <v>3.93</v>
      </c>
      <c r="AF31" s="98">
        <v>3.86</v>
      </c>
      <c r="AG31" s="98">
        <v>3.8</v>
      </c>
      <c r="AH31" s="98">
        <v>3.74</v>
      </c>
      <c r="AI31" s="98">
        <v>3.68</v>
      </c>
      <c r="AJ31" s="98">
        <v>3.63</v>
      </c>
      <c r="AK31" s="98">
        <v>3.59</v>
      </c>
      <c r="AL31" s="98">
        <v>3.54</v>
      </c>
      <c r="AM31" s="98">
        <v>3.5</v>
      </c>
      <c r="AN31" s="98">
        <v>3.46</v>
      </c>
      <c r="AO31" s="98">
        <v>3.43</v>
      </c>
      <c r="AP31" s="98">
        <v>3.39</v>
      </c>
      <c r="AQ31" s="98">
        <v>3.36</v>
      </c>
      <c r="AR31" s="98">
        <v>3.33</v>
      </c>
      <c r="AS31" s="98">
        <v>3.31</v>
      </c>
      <c r="AT31" s="98">
        <v>3.28</v>
      </c>
      <c r="AU31" s="98">
        <v>3.26</v>
      </c>
      <c r="AV31" s="98">
        <v>3.25</v>
      </c>
      <c r="AW31" s="98"/>
      <c r="AX31" s="98"/>
      <c r="AY31" s="98"/>
      <c r="AZ31" s="98"/>
    </row>
    <row r="32" spans="1:52" x14ac:dyDescent="0.25">
      <c r="A32" s="97">
        <v>21</v>
      </c>
      <c r="B32" s="98">
        <v>73.38</v>
      </c>
      <c r="C32" s="98">
        <v>37.369999999999997</v>
      </c>
      <c r="D32" s="98">
        <v>25.37</v>
      </c>
      <c r="E32" s="98">
        <v>19.37</v>
      </c>
      <c r="F32" s="98">
        <v>15.78</v>
      </c>
      <c r="G32" s="98">
        <v>13.39</v>
      </c>
      <c r="H32" s="98">
        <v>11.68</v>
      </c>
      <c r="I32" s="98">
        <v>10.4</v>
      </c>
      <c r="J32" s="98">
        <v>9.41</v>
      </c>
      <c r="K32" s="98">
        <v>8.6199999999999992</v>
      </c>
      <c r="L32" s="98">
        <v>7.97</v>
      </c>
      <c r="M32" s="98">
        <v>7.43</v>
      </c>
      <c r="N32" s="98">
        <v>6.98</v>
      </c>
      <c r="O32" s="98">
        <v>6.59</v>
      </c>
      <c r="P32" s="98">
        <v>6.26</v>
      </c>
      <c r="Q32" s="98">
        <v>5.97</v>
      </c>
      <c r="R32" s="98">
        <v>5.71</v>
      </c>
      <c r="S32" s="98">
        <v>5.48</v>
      </c>
      <c r="T32" s="98">
        <v>5.28</v>
      </c>
      <c r="U32" s="98">
        <v>5.0999999999999996</v>
      </c>
      <c r="V32" s="98">
        <v>4.9400000000000004</v>
      </c>
      <c r="W32" s="98">
        <v>4.79</v>
      </c>
      <c r="X32" s="98">
        <v>4.66</v>
      </c>
      <c r="Y32" s="98">
        <v>4.53</v>
      </c>
      <c r="Z32" s="98">
        <v>4.42</v>
      </c>
      <c r="AA32" s="98">
        <v>4.32</v>
      </c>
      <c r="AB32" s="98">
        <v>4.2300000000000004</v>
      </c>
      <c r="AC32" s="98">
        <v>4.1399999999999997</v>
      </c>
      <c r="AD32" s="98">
        <v>4.0599999999999996</v>
      </c>
      <c r="AE32" s="98">
        <v>3.99</v>
      </c>
      <c r="AF32" s="98">
        <v>3.92</v>
      </c>
      <c r="AG32" s="98">
        <v>3.86</v>
      </c>
      <c r="AH32" s="98">
        <v>3.8</v>
      </c>
      <c r="AI32" s="98">
        <v>3.74</v>
      </c>
      <c r="AJ32" s="98">
        <v>3.69</v>
      </c>
      <c r="AK32" s="98">
        <v>3.64</v>
      </c>
      <c r="AL32" s="98">
        <v>3.6</v>
      </c>
      <c r="AM32" s="98">
        <v>3.56</v>
      </c>
      <c r="AN32" s="98">
        <v>3.52</v>
      </c>
      <c r="AO32" s="98">
        <v>3.48</v>
      </c>
      <c r="AP32" s="98">
        <v>3.45</v>
      </c>
      <c r="AQ32" s="98">
        <v>3.42</v>
      </c>
      <c r="AR32" s="98">
        <v>3.39</v>
      </c>
      <c r="AS32" s="98">
        <v>3.36</v>
      </c>
      <c r="AT32" s="98">
        <v>3.33</v>
      </c>
      <c r="AU32" s="98">
        <v>3.33</v>
      </c>
      <c r="AV32" s="98"/>
      <c r="AW32" s="98"/>
      <c r="AX32" s="98"/>
      <c r="AY32" s="98"/>
      <c r="AZ32" s="98"/>
    </row>
    <row r="33" spans="1:52" x14ac:dyDescent="0.25">
      <c r="A33" s="97">
        <v>22</v>
      </c>
      <c r="B33" s="98">
        <v>74.44</v>
      </c>
      <c r="C33" s="98">
        <v>37.909999999999997</v>
      </c>
      <c r="D33" s="98">
        <v>25.74</v>
      </c>
      <c r="E33" s="98">
        <v>19.649999999999999</v>
      </c>
      <c r="F33" s="98">
        <v>16.010000000000002</v>
      </c>
      <c r="G33" s="98">
        <v>13.58</v>
      </c>
      <c r="H33" s="98">
        <v>11.85</v>
      </c>
      <c r="I33" s="98">
        <v>10.55</v>
      </c>
      <c r="J33" s="98">
        <v>9.5500000000000007</v>
      </c>
      <c r="K33" s="98">
        <v>8.74</v>
      </c>
      <c r="L33" s="98">
        <v>8.09</v>
      </c>
      <c r="M33" s="98">
        <v>7.54</v>
      </c>
      <c r="N33" s="98">
        <v>7.08</v>
      </c>
      <c r="O33" s="98">
        <v>6.69</v>
      </c>
      <c r="P33" s="98">
        <v>6.35</v>
      </c>
      <c r="Q33" s="98">
        <v>6.05</v>
      </c>
      <c r="R33" s="98">
        <v>5.79</v>
      </c>
      <c r="S33" s="98">
        <v>5.56</v>
      </c>
      <c r="T33" s="98">
        <v>5.36</v>
      </c>
      <c r="U33" s="98">
        <v>5.18</v>
      </c>
      <c r="V33" s="98">
        <v>5.01</v>
      </c>
      <c r="W33" s="98">
        <v>4.8600000000000003</v>
      </c>
      <c r="X33" s="98">
        <v>4.7300000000000004</v>
      </c>
      <c r="Y33" s="98">
        <v>4.5999999999999996</v>
      </c>
      <c r="Z33" s="98">
        <v>4.49</v>
      </c>
      <c r="AA33" s="98">
        <v>4.3899999999999997</v>
      </c>
      <c r="AB33" s="98">
        <v>4.29</v>
      </c>
      <c r="AC33" s="98">
        <v>4.2</v>
      </c>
      <c r="AD33" s="98">
        <v>4.12</v>
      </c>
      <c r="AE33" s="98">
        <v>4.05</v>
      </c>
      <c r="AF33" s="98">
        <v>3.98</v>
      </c>
      <c r="AG33" s="98">
        <v>3.91</v>
      </c>
      <c r="AH33" s="98">
        <v>3.85</v>
      </c>
      <c r="AI33" s="98">
        <v>3.8</v>
      </c>
      <c r="AJ33" s="98">
        <v>3.75</v>
      </c>
      <c r="AK33" s="98">
        <v>3.7</v>
      </c>
      <c r="AL33" s="98">
        <v>3.65</v>
      </c>
      <c r="AM33" s="98">
        <v>3.61</v>
      </c>
      <c r="AN33" s="98">
        <v>3.57</v>
      </c>
      <c r="AO33" s="98">
        <v>3.54</v>
      </c>
      <c r="AP33" s="98">
        <v>3.5</v>
      </c>
      <c r="AQ33" s="98">
        <v>3.47</v>
      </c>
      <c r="AR33" s="98">
        <v>3.44</v>
      </c>
      <c r="AS33" s="98">
        <v>3.42</v>
      </c>
      <c r="AT33" s="98">
        <v>3.4</v>
      </c>
      <c r="AU33" s="98"/>
      <c r="AV33" s="98"/>
      <c r="AW33" s="98"/>
      <c r="AX33" s="98"/>
      <c r="AY33" s="98"/>
      <c r="AZ33" s="98"/>
    </row>
    <row r="34" spans="1:52" x14ac:dyDescent="0.25">
      <c r="A34" s="97">
        <v>23</v>
      </c>
      <c r="B34" s="98">
        <v>75.510000000000005</v>
      </c>
      <c r="C34" s="98">
        <v>38.450000000000003</v>
      </c>
      <c r="D34" s="98">
        <v>26.11</v>
      </c>
      <c r="E34" s="98">
        <v>19.940000000000001</v>
      </c>
      <c r="F34" s="98">
        <v>16.239999999999998</v>
      </c>
      <c r="G34" s="98">
        <v>13.78</v>
      </c>
      <c r="H34" s="98">
        <v>12.02</v>
      </c>
      <c r="I34" s="98">
        <v>10.71</v>
      </c>
      <c r="J34" s="98">
        <v>9.68</v>
      </c>
      <c r="K34" s="98">
        <v>8.8699999999999992</v>
      </c>
      <c r="L34" s="98">
        <v>8.1999999999999993</v>
      </c>
      <c r="M34" s="98">
        <v>7.65</v>
      </c>
      <c r="N34" s="98">
        <v>7.19</v>
      </c>
      <c r="O34" s="98">
        <v>6.79</v>
      </c>
      <c r="P34" s="98">
        <v>6.44</v>
      </c>
      <c r="Q34" s="98">
        <v>6.14</v>
      </c>
      <c r="R34" s="98">
        <v>5.88</v>
      </c>
      <c r="S34" s="98">
        <v>5.65</v>
      </c>
      <c r="T34" s="98">
        <v>5.44</v>
      </c>
      <c r="U34" s="98">
        <v>5.25</v>
      </c>
      <c r="V34" s="98">
        <v>5.08</v>
      </c>
      <c r="W34" s="98">
        <v>4.93</v>
      </c>
      <c r="X34" s="98">
        <v>4.8</v>
      </c>
      <c r="Y34" s="98">
        <v>4.67</v>
      </c>
      <c r="Z34" s="98">
        <v>4.5599999999999996</v>
      </c>
      <c r="AA34" s="98">
        <v>4.45</v>
      </c>
      <c r="AB34" s="98">
        <v>4.3499999999999996</v>
      </c>
      <c r="AC34" s="98">
        <v>4.2699999999999996</v>
      </c>
      <c r="AD34" s="98">
        <v>4.18</v>
      </c>
      <c r="AE34" s="98">
        <v>4.1100000000000003</v>
      </c>
      <c r="AF34" s="98">
        <v>4.04</v>
      </c>
      <c r="AG34" s="98">
        <v>3.97</v>
      </c>
      <c r="AH34" s="98">
        <v>3.91</v>
      </c>
      <c r="AI34" s="98">
        <v>3.86</v>
      </c>
      <c r="AJ34" s="98">
        <v>3.8</v>
      </c>
      <c r="AK34" s="98">
        <v>3.76</v>
      </c>
      <c r="AL34" s="98">
        <v>3.71</v>
      </c>
      <c r="AM34" s="98">
        <v>3.67</v>
      </c>
      <c r="AN34" s="98">
        <v>3.63</v>
      </c>
      <c r="AO34" s="98">
        <v>3.59</v>
      </c>
      <c r="AP34" s="98">
        <v>3.56</v>
      </c>
      <c r="AQ34" s="98">
        <v>3.53</v>
      </c>
      <c r="AR34" s="98">
        <v>3.5</v>
      </c>
      <c r="AS34" s="98">
        <v>3.49</v>
      </c>
      <c r="AT34" s="98"/>
      <c r="AU34" s="98"/>
      <c r="AV34" s="98"/>
      <c r="AW34" s="98"/>
      <c r="AX34" s="98"/>
      <c r="AY34" s="98"/>
      <c r="AZ34" s="98"/>
    </row>
    <row r="35" spans="1:52" x14ac:dyDescent="0.25">
      <c r="A35" s="97">
        <v>24</v>
      </c>
      <c r="B35" s="98">
        <v>76.599999999999994</v>
      </c>
      <c r="C35" s="98">
        <v>39.01</v>
      </c>
      <c r="D35" s="98">
        <v>26.48</v>
      </c>
      <c r="E35" s="98">
        <v>20.23</v>
      </c>
      <c r="F35" s="98">
        <v>16.47</v>
      </c>
      <c r="G35" s="98">
        <v>13.98</v>
      </c>
      <c r="H35" s="98">
        <v>12.19</v>
      </c>
      <c r="I35" s="98">
        <v>10.86</v>
      </c>
      <c r="J35" s="98">
        <v>9.83</v>
      </c>
      <c r="K35" s="98">
        <v>9</v>
      </c>
      <c r="L35" s="98">
        <v>8.32</v>
      </c>
      <c r="M35" s="98">
        <v>7.76</v>
      </c>
      <c r="N35" s="98">
        <v>7.29</v>
      </c>
      <c r="O35" s="98">
        <v>6.89</v>
      </c>
      <c r="P35" s="98">
        <v>6.54</v>
      </c>
      <c r="Q35" s="98">
        <v>6.23</v>
      </c>
      <c r="R35" s="98">
        <v>5.97</v>
      </c>
      <c r="S35" s="98">
        <v>5.73</v>
      </c>
      <c r="T35" s="98">
        <v>5.52</v>
      </c>
      <c r="U35" s="98">
        <v>5.33</v>
      </c>
      <c r="V35" s="98">
        <v>5.16</v>
      </c>
      <c r="W35" s="98">
        <v>5.01</v>
      </c>
      <c r="X35" s="98">
        <v>4.87</v>
      </c>
      <c r="Y35" s="98">
        <v>4.74</v>
      </c>
      <c r="Z35" s="98">
        <v>4.62</v>
      </c>
      <c r="AA35" s="98">
        <v>4.5199999999999996</v>
      </c>
      <c r="AB35" s="98">
        <v>4.42</v>
      </c>
      <c r="AC35" s="98">
        <v>4.33</v>
      </c>
      <c r="AD35" s="98">
        <v>4.25</v>
      </c>
      <c r="AE35" s="98">
        <v>4.17</v>
      </c>
      <c r="AF35" s="98">
        <v>4.0999999999999996</v>
      </c>
      <c r="AG35" s="98">
        <v>4.03</v>
      </c>
      <c r="AH35" s="98">
        <v>3.97</v>
      </c>
      <c r="AI35" s="98">
        <v>3.92</v>
      </c>
      <c r="AJ35" s="98">
        <v>3.86</v>
      </c>
      <c r="AK35" s="98">
        <v>3.82</v>
      </c>
      <c r="AL35" s="98">
        <v>3.77</v>
      </c>
      <c r="AM35" s="98">
        <v>3.73</v>
      </c>
      <c r="AN35" s="98">
        <v>3.69</v>
      </c>
      <c r="AO35" s="98">
        <v>3.65</v>
      </c>
      <c r="AP35" s="98">
        <v>3.62</v>
      </c>
      <c r="AQ35" s="98">
        <v>3.59</v>
      </c>
      <c r="AR35" s="98">
        <v>3.57</v>
      </c>
      <c r="AS35" s="98"/>
      <c r="AT35" s="98"/>
      <c r="AU35" s="98"/>
      <c r="AV35" s="98"/>
      <c r="AW35" s="98"/>
      <c r="AX35" s="98"/>
      <c r="AY35" s="98"/>
      <c r="AZ35" s="98"/>
    </row>
    <row r="36" spans="1:52" x14ac:dyDescent="0.25">
      <c r="A36" s="97">
        <v>25</v>
      </c>
      <c r="B36" s="98">
        <v>77.7</v>
      </c>
      <c r="C36" s="98">
        <v>39.57</v>
      </c>
      <c r="D36" s="98">
        <v>26.86</v>
      </c>
      <c r="E36" s="98">
        <v>20.52</v>
      </c>
      <c r="F36" s="98">
        <v>16.71</v>
      </c>
      <c r="G36" s="98">
        <v>14.18</v>
      </c>
      <c r="H36" s="98">
        <v>12.37</v>
      </c>
      <c r="I36" s="98">
        <v>11.02</v>
      </c>
      <c r="J36" s="98">
        <v>9.9700000000000006</v>
      </c>
      <c r="K36" s="98">
        <v>9.1300000000000008</v>
      </c>
      <c r="L36" s="98">
        <v>8.44</v>
      </c>
      <c r="M36" s="98">
        <v>7.88</v>
      </c>
      <c r="N36" s="98">
        <v>7.4</v>
      </c>
      <c r="O36" s="98">
        <v>6.99</v>
      </c>
      <c r="P36" s="98">
        <v>6.63</v>
      </c>
      <c r="Q36" s="98">
        <v>6.32</v>
      </c>
      <c r="R36" s="98">
        <v>6.05</v>
      </c>
      <c r="S36" s="98">
        <v>5.81</v>
      </c>
      <c r="T36" s="98">
        <v>5.6</v>
      </c>
      <c r="U36" s="98">
        <v>5.41</v>
      </c>
      <c r="V36" s="98">
        <v>5.24</v>
      </c>
      <c r="W36" s="98">
        <v>5.08</v>
      </c>
      <c r="X36" s="98">
        <v>4.9400000000000004</v>
      </c>
      <c r="Y36" s="98">
        <v>4.8099999999999996</v>
      </c>
      <c r="Z36" s="98">
        <v>4.6900000000000004</v>
      </c>
      <c r="AA36" s="98">
        <v>4.59</v>
      </c>
      <c r="AB36" s="98">
        <v>4.49</v>
      </c>
      <c r="AC36" s="98">
        <v>4.4000000000000004</v>
      </c>
      <c r="AD36" s="98">
        <v>4.3099999999999996</v>
      </c>
      <c r="AE36" s="98">
        <v>4.2300000000000004</v>
      </c>
      <c r="AF36" s="98">
        <v>4.16</v>
      </c>
      <c r="AG36" s="98">
        <v>4.0999999999999996</v>
      </c>
      <c r="AH36" s="98">
        <v>4.04</v>
      </c>
      <c r="AI36" s="98">
        <v>3.98</v>
      </c>
      <c r="AJ36" s="98">
        <v>3.93</v>
      </c>
      <c r="AK36" s="98">
        <v>3.88</v>
      </c>
      <c r="AL36" s="98">
        <v>3.83</v>
      </c>
      <c r="AM36" s="98">
        <v>3.79</v>
      </c>
      <c r="AN36" s="98">
        <v>3.75</v>
      </c>
      <c r="AO36" s="98">
        <v>3.71</v>
      </c>
      <c r="AP36" s="98">
        <v>3.68</v>
      </c>
      <c r="AQ36" s="98">
        <v>3.66</v>
      </c>
      <c r="AR36" s="98"/>
      <c r="AS36" s="98"/>
      <c r="AT36" s="98"/>
      <c r="AU36" s="98"/>
      <c r="AV36" s="98"/>
      <c r="AW36" s="98"/>
      <c r="AX36" s="98"/>
      <c r="AY36" s="98"/>
      <c r="AZ36" s="98"/>
    </row>
    <row r="37" spans="1:52" x14ac:dyDescent="0.25">
      <c r="A37" s="97">
        <v>26</v>
      </c>
      <c r="B37" s="98">
        <v>78.819999999999993</v>
      </c>
      <c r="C37" s="98">
        <v>40.14</v>
      </c>
      <c r="D37" s="98">
        <v>27.25</v>
      </c>
      <c r="E37" s="98">
        <v>20.81</v>
      </c>
      <c r="F37" s="98">
        <v>16.95</v>
      </c>
      <c r="G37" s="98">
        <v>14.38</v>
      </c>
      <c r="H37" s="98">
        <v>12.55</v>
      </c>
      <c r="I37" s="98">
        <v>11.18</v>
      </c>
      <c r="J37" s="98">
        <v>10.11</v>
      </c>
      <c r="K37" s="98">
        <v>9.26</v>
      </c>
      <c r="L37" s="98">
        <v>8.57</v>
      </c>
      <c r="M37" s="98">
        <v>7.99</v>
      </c>
      <c r="N37" s="98">
        <v>7.5</v>
      </c>
      <c r="O37" s="98">
        <v>7.09</v>
      </c>
      <c r="P37" s="98">
        <v>6.73</v>
      </c>
      <c r="Q37" s="98">
        <v>6.42</v>
      </c>
      <c r="R37" s="98">
        <v>6.14</v>
      </c>
      <c r="S37" s="98">
        <v>5.9</v>
      </c>
      <c r="T37" s="98">
        <v>5.68</v>
      </c>
      <c r="U37" s="98">
        <v>5.49</v>
      </c>
      <c r="V37" s="98">
        <v>5.31</v>
      </c>
      <c r="W37" s="98">
        <v>5.16</v>
      </c>
      <c r="X37" s="98">
        <v>5.01</v>
      </c>
      <c r="Y37" s="98">
        <v>4.88</v>
      </c>
      <c r="Z37" s="98">
        <v>4.76</v>
      </c>
      <c r="AA37" s="98">
        <v>4.6500000000000004</v>
      </c>
      <c r="AB37" s="98">
        <v>4.5599999999999996</v>
      </c>
      <c r="AC37" s="98">
        <v>4.46</v>
      </c>
      <c r="AD37" s="98">
        <v>4.38</v>
      </c>
      <c r="AE37" s="98">
        <v>4.3</v>
      </c>
      <c r="AF37" s="98">
        <v>4.2300000000000004</v>
      </c>
      <c r="AG37" s="98">
        <v>4.16</v>
      </c>
      <c r="AH37" s="98">
        <v>4.0999999999999996</v>
      </c>
      <c r="AI37" s="98">
        <v>4.04</v>
      </c>
      <c r="AJ37" s="98">
        <v>3.99</v>
      </c>
      <c r="AK37" s="98">
        <v>3.94</v>
      </c>
      <c r="AL37" s="98">
        <v>3.89</v>
      </c>
      <c r="AM37" s="98">
        <v>3.85</v>
      </c>
      <c r="AN37" s="98">
        <v>3.81</v>
      </c>
      <c r="AO37" s="98">
        <v>3.77</v>
      </c>
      <c r="AP37" s="98">
        <v>3.76</v>
      </c>
      <c r="AQ37" s="98"/>
      <c r="AR37" s="98"/>
      <c r="AS37" s="98"/>
      <c r="AT37" s="98"/>
      <c r="AU37" s="98"/>
      <c r="AV37" s="98"/>
      <c r="AW37" s="98"/>
      <c r="AX37" s="98"/>
      <c r="AY37" s="98"/>
      <c r="AZ37" s="98"/>
    </row>
    <row r="38" spans="1:52" x14ac:dyDescent="0.25">
      <c r="A38" s="97">
        <v>27</v>
      </c>
      <c r="B38" s="98">
        <v>79.95</v>
      </c>
      <c r="C38" s="98">
        <v>40.72</v>
      </c>
      <c r="D38" s="98">
        <v>27.64</v>
      </c>
      <c r="E38" s="98">
        <v>21.11</v>
      </c>
      <c r="F38" s="98">
        <v>17.2</v>
      </c>
      <c r="G38" s="98">
        <v>14.59</v>
      </c>
      <c r="H38" s="98">
        <v>12.73</v>
      </c>
      <c r="I38" s="98">
        <v>11.34</v>
      </c>
      <c r="J38" s="98">
        <v>10.26</v>
      </c>
      <c r="K38" s="98">
        <v>9.4</v>
      </c>
      <c r="L38" s="98">
        <v>8.69</v>
      </c>
      <c r="M38" s="98">
        <v>8.11</v>
      </c>
      <c r="N38" s="98">
        <v>7.61</v>
      </c>
      <c r="O38" s="98">
        <v>7.19</v>
      </c>
      <c r="P38" s="98">
        <v>6.83</v>
      </c>
      <c r="Q38" s="98">
        <v>6.51</v>
      </c>
      <c r="R38" s="98">
        <v>6.23</v>
      </c>
      <c r="S38" s="98">
        <v>5.99</v>
      </c>
      <c r="T38" s="98">
        <v>5.77</v>
      </c>
      <c r="U38" s="98">
        <v>5.57</v>
      </c>
      <c r="V38" s="98">
        <v>5.39</v>
      </c>
      <c r="W38" s="98">
        <v>5.23</v>
      </c>
      <c r="X38" s="98">
        <v>5.09</v>
      </c>
      <c r="Y38" s="98">
        <v>4.96</v>
      </c>
      <c r="Z38" s="98">
        <v>4.84</v>
      </c>
      <c r="AA38" s="98">
        <v>4.7300000000000004</v>
      </c>
      <c r="AB38" s="98">
        <v>4.62</v>
      </c>
      <c r="AC38" s="98">
        <v>4.53</v>
      </c>
      <c r="AD38" s="98">
        <v>4.45</v>
      </c>
      <c r="AE38" s="98">
        <v>4.37</v>
      </c>
      <c r="AF38" s="98">
        <v>4.29</v>
      </c>
      <c r="AG38" s="98">
        <v>4.2300000000000004</v>
      </c>
      <c r="AH38" s="98">
        <v>4.16</v>
      </c>
      <c r="AI38" s="98">
        <v>4.1100000000000003</v>
      </c>
      <c r="AJ38" s="98">
        <v>4.05</v>
      </c>
      <c r="AK38" s="98">
        <v>4</v>
      </c>
      <c r="AL38" s="98">
        <v>3.96</v>
      </c>
      <c r="AM38" s="98">
        <v>3.91</v>
      </c>
      <c r="AN38" s="98">
        <v>3.88</v>
      </c>
      <c r="AO38" s="98">
        <v>3.85</v>
      </c>
      <c r="AP38" s="98"/>
      <c r="AQ38" s="98"/>
      <c r="AR38" s="98"/>
      <c r="AS38" s="98"/>
      <c r="AT38" s="98"/>
      <c r="AU38" s="98"/>
      <c r="AV38" s="98"/>
      <c r="AW38" s="98"/>
      <c r="AX38" s="98"/>
      <c r="AY38" s="98"/>
      <c r="AZ38" s="98"/>
    </row>
    <row r="39" spans="1:52" x14ac:dyDescent="0.25">
      <c r="A39" s="97">
        <v>28</v>
      </c>
      <c r="B39" s="98">
        <v>81.099999999999994</v>
      </c>
      <c r="C39" s="98">
        <v>41.3</v>
      </c>
      <c r="D39" s="98">
        <v>28.04</v>
      </c>
      <c r="E39" s="98">
        <v>21.42</v>
      </c>
      <c r="F39" s="98">
        <v>17.45</v>
      </c>
      <c r="G39" s="98">
        <v>14.8</v>
      </c>
      <c r="H39" s="98">
        <v>12.92</v>
      </c>
      <c r="I39" s="98">
        <v>11.5</v>
      </c>
      <c r="J39" s="98">
        <v>10.41</v>
      </c>
      <c r="K39" s="98">
        <v>9.5299999999999994</v>
      </c>
      <c r="L39" s="98">
        <v>8.82</v>
      </c>
      <c r="M39" s="98">
        <v>8.23</v>
      </c>
      <c r="N39" s="98">
        <v>7.72</v>
      </c>
      <c r="O39" s="98">
        <v>7.3</v>
      </c>
      <c r="P39" s="98">
        <v>6.93</v>
      </c>
      <c r="Q39" s="98">
        <v>6.61</v>
      </c>
      <c r="R39" s="98">
        <v>6.32</v>
      </c>
      <c r="S39" s="98">
        <v>6.07</v>
      </c>
      <c r="T39" s="98">
        <v>5.85</v>
      </c>
      <c r="U39" s="98">
        <v>5.65</v>
      </c>
      <c r="V39" s="98">
        <v>5.47</v>
      </c>
      <c r="W39" s="98">
        <v>5.31</v>
      </c>
      <c r="X39" s="98">
        <v>5.16</v>
      </c>
      <c r="Y39" s="98">
        <v>5.03</v>
      </c>
      <c r="Z39" s="98">
        <v>4.91</v>
      </c>
      <c r="AA39" s="98">
        <v>4.8</v>
      </c>
      <c r="AB39" s="98">
        <v>4.7</v>
      </c>
      <c r="AC39" s="98">
        <v>4.5999999999999996</v>
      </c>
      <c r="AD39" s="98">
        <v>4.5199999999999996</v>
      </c>
      <c r="AE39" s="98">
        <v>4.4400000000000004</v>
      </c>
      <c r="AF39" s="98">
        <v>4.3600000000000003</v>
      </c>
      <c r="AG39" s="98">
        <v>4.29</v>
      </c>
      <c r="AH39" s="98">
        <v>4.2300000000000004</v>
      </c>
      <c r="AI39" s="98">
        <v>4.17</v>
      </c>
      <c r="AJ39" s="98">
        <v>4.12</v>
      </c>
      <c r="AK39" s="98">
        <v>4.07</v>
      </c>
      <c r="AL39" s="98">
        <v>4.0199999999999996</v>
      </c>
      <c r="AM39" s="98">
        <v>3.98</v>
      </c>
      <c r="AN39" s="98">
        <v>3.96</v>
      </c>
      <c r="AO39" s="98"/>
      <c r="AP39" s="98"/>
      <c r="AQ39" s="98"/>
      <c r="AR39" s="98"/>
      <c r="AS39" s="98"/>
      <c r="AT39" s="98"/>
      <c r="AU39" s="98"/>
      <c r="AV39" s="98"/>
      <c r="AW39" s="98"/>
      <c r="AX39" s="98"/>
      <c r="AY39" s="98"/>
      <c r="AZ39" s="98"/>
    </row>
    <row r="40" spans="1:52" x14ac:dyDescent="0.25">
      <c r="A40" s="97">
        <v>29</v>
      </c>
      <c r="B40" s="98">
        <v>82.26</v>
      </c>
      <c r="C40" s="98">
        <v>41.89</v>
      </c>
      <c r="D40" s="98">
        <v>28.44</v>
      </c>
      <c r="E40" s="98">
        <v>21.72</v>
      </c>
      <c r="F40" s="98">
        <v>17.7</v>
      </c>
      <c r="G40" s="98">
        <v>15.01</v>
      </c>
      <c r="H40" s="98">
        <v>13.1</v>
      </c>
      <c r="I40" s="98">
        <v>11.67</v>
      </c>
      <c r="J40" s="98">
        <v>10.56</v>
      </c>
      <c r="K40" s="98">
        <v>9.67</v>
      </c>
      <c r="L40" s="98">
        <v>8.9499999999999993</v>
      </c>
      <c r="M40" s="98">
        <v>8.35</v>
      </c>
      <c r="N40" s="98">
        <v>7.84</v>
      </c>
      <c r="O40" s="98">
        <v>7.4</v>
      </c>
      <c r="P40" s="98">
        <v>7.03</v>
      </c>
      <c r="Q40" s="98">
        <v>6.7</v>
      </c>
      <c r="R40" s="98">
        <v>6.42</v>
      </c>
      <c r="S40" s="98">
        <v>6.16</v>
      </c>
      <c r="T40" s="98">
        <v>5.94</v>
      </c>
      <c r="U40" s="98">
        <v>5.74</v>
      </c>
      <c r="V40" s="98">
        <v>5.56</v>
      </c>
      <c r="W40" s="98">
        <v>5.39</v>
      </c>
      <c r="X40" s="98">
        <v>5.24</v>
      </c>
      <c r="Y40" s="98">
        <v>5.1100000000000003</v>
      </c>
      <c r="Z40" s="98">
        <v>4.9800000000000004</v>
      </c>
      <c r="AA40" s="98">
        <v>4.87</v>
      </c>
      <c r="AB40" s="98">
        <v>4.7699999999999996</v>
      </c>
      <c r="AC40" s="98">
        <v>4.67</v>
      </c>
      <c r="AD40" s="98">
        <v>4.59</v>
      </c>
      <c r="AE40" s="98">
        <v>4.51</v>
      </c>
      <c r="AF40" s="98">
        <v>4.43</v>
      </c>
      <c r="AG40" s="98">
        <v>4.3600000000000003</v>
      </c>
      <c r="AH40" s="98">
        <v>4.3</v>
      </c>
      <c r="AI40" s="98">
        <v>4.24</v>
      </c>
      <c r="AJ40" s="98">
        <v>4.1900000000000004</v>
      </c>
      <c r="AK40" s="98">
        <v>4.1399999999999997</v>
      </c>
      <c r="AL40" s="98">
        <v>4.09</v>
      </c>
      <c r="AM40" s="98">
        <v>4.0599999999999996</v>
      </c>
      <c r="AN40" s="98"/>
      <c r="AO40" s="98"/>
      <c r="AP40" s="98"/>
      <c r="AQ40" s="98"/>
      <c r="AR40" s="98"/>
      <c r="AS40" s="98"/>
      <c r="AT40" s="98"/>
      <c r="AU40" s="98"/>
      <c r="AV40" s="98"/>
      <c r="AW40" s="98"/>
      <c r="AX40" s="98"/>
      <c r="AY40" s="98"/>
      <c r="AZ40" s="98"/>
    </row>
    <row r="41" spans="1:52" x14ac:dyDescent="0.25">
      <c r="A41" s="97">
        <v>30</v>
      </c>
      <c r="B41" s="98">
        <v>83.44</v>
      </c>
      <c r="C41" s="98">
        <v>42.5</v>
      </c>
      <c r="D41" s="98">
        <v>28.85</v>
      </c>
      <c r="E41" s="98">
        <v>22.04</v>
      </c>
      <c r="F41" s="98">
        <v>17.95</v>
      </c>
      <c r="G41" s="98">
        <v>15.23</v>
      </c>
      <c r="H41" s="98">
        <v>13.29</v>
      </c>
      <c r="I41" s="98">
        <v>11.84</v>
      </c>
      <c r="J41" s="98">
        <v>10.71</v>
      </c>
      <c r="K41" s="98">
        <v>9.81</v>
      </c>
      <c r="L41" s="98">
        <v>9.08</v>
      </c>
      <c r="M41" s="98">
        <v>8.4700000000000006</v>
      </c>
      <c r="N41" s="98">
        <v>7.95</v>
      </c>
      <c r="O41" s="98">
        <v>7.51</v>
      </c>
      <c r="P41" s="98">
        <v>7.13</v>
      </c>
      <c r="Q41" s="98">
        <v>6.8</v>
      </c>
      <c r="R41" s="98">
        <v>6.51</v>
      </c>
      <c r="S41" s="98">
        <v>6.26</v>
      </c>
      <c r="T41" s="98">
        <v>6.03</v>
      </c>
      <c r="U41" s="98">
        <v>5.82</v>
      </c>
      <c r="V41" s="98">
        <v>5.64</v>
      </c>
      <c r="W41" s="98">
        <v>5.47</v>
      </c>
      <c r="X41" s="98">
        <v>5.32</v>
      </c>
      <c r="Y41" s="98">
        <v>5.19</v>
      </c>
      <c r="Z41" s="98">
        <v>5.0599999999999996</v>
      </c>
      <c r="AA41" s="98">
        <v>4.95</v>
      </c>
      <c r="AB41" s="98">
        <v>4.84</v>
      </c>
      <c r="AC41" s="98">
        <v>4.75</v>
      </c>
      <c r="AD41" s="98">
        <v>4.66</v>
      </c>
      <c r="AE41" s="98">
        <v>4.58</v>
      </c>
      <c r="AF41" s="98">
        <v>4.5</v>
      </c>
      <c r="AG41" s="98">
        <v>4.43</v>
      </c>
      <c r="AH41" s="98">
        <v>4.37</v>
      </c>
      <c r="AI41" s="98">
        <v>4.3099999999999996</v>
      </c>
      <c r="AJ41" s="98">
        <v>4.26</v>
      </c>
      <c r="AK41" s="98">
        <v>4.21</v>
      </c>
      <c r="AL41" s="98">
        <v>4.18</v>
      </c>
      <c r="AM41" s="98"/>
      <c r="AN41" s="98"/>
      <c r="AO41" s="98"/>
      <c r="AP41" s="98"/>
      <c r="AQ41" s="98"/>
      <c r="AR41" s="98"/>
      <c r="AS41" s="98"/>
      <c r="AT41" s="98"/>
      <c r="AU41" s="98"/>
      <c r="AV41" s="98"/>
      <c r="AW41" s="98"/>
      <c r="AX41" s="98"/>
      <c r="AY41" s="98"/>
      <c r="AZ41" s="98"/>
    </row>
    <row r="42" spans="1:52" x14ac:dyDescent="0.25">
      <c r="A42" s="97">
        <v>31</v>
      </c>
      <c r="B42" s="98">
        <v>84.64</v>
      </c>
      <c r="C42" s="98">
        <v>43.11</v>
      </c>
      <c r="D42" s="98">
        <v>29.27</v>
      </c>
      <c r="E42" s="98">
        <v>22.35</v>
      </c>
      <c r="F42" s="98">
        <v>18.21</v>
      </c>
      <c r="G42" s="98">
        <v>15.45</v>
      </c>
      <c r="H42" s="98">
        <v>13.48</v>
      </c>
      <c r="I42" s="98">
        <v>12.01</v>
      </c>
      <c r="J42" s="98">
        <v>10.87</v>
      </c>
      <c r="K42" s="98">
        <v>9.9499999999999993</v>
      </c>
      <c r="L42" s="98">
        <v>9.2100000000000009</v>
      </c>
      <c r="M42" s="98">
        <v>8.59</v>
      </c>
      <c r="N42" s="98">
        <v>8.07</v>
      </c>
      <c r="O42" s="98">
        <v>7.62</v>
      </c>
      <c r="P42" s="98">
        <v>7.24</v>
      </c>
      <c r="Q42" s="98">
        <v>6.9</v>
      </c>
      <c r="R42" s="98">
        <v>6.61</v>
      </c>
      <c r="S42" s="98">
        <v>6.35</v>
      </c>
      <c r="T42" s="98">
        <v>6.12</v>
      </c>
      <c r="U42" s="98">
        <v>5.91</v>
      </c>
      <c r="V42" s="98">
        <v>5.72</v>
      </c>
      <c r="W42" s="98">
        <v>5.56</v>
      </c>
      <c r="X42" s="98">
        <v>5.4</v>
      </c>
      <c r="Y42" s="98">
        <v>5.27</v>
      </c>
      <c r="Z42" s="98">
        <v>5.14</v>
      </c>
      <c r="AA42" s="98">
        <v>5.0199999999999996</v>
      </c>
      <c r="AB42" s="98">
        <v>4.92</v>
      </c>
      <c r="AC42" s="98">
        <v>4.82</v>
      </c>
      <c r="AD42" s="98">
        <v>4.7300000000000004</v>
      </c>
      <c r="AE42" s="98">
        <v>4.6500000000000004</v>
      </c>
      <c r="AF42" s="98">
        <v>4.58</v>
      </c>
      <c r="AG42" s="98">
        <v>4.51</v>
      </c>
      <c r="AH42" s="98">
        <v>4.4400000000000004</v>
      </c>
      <c r="AI42" s="98">
        <v>4.3899999999999997</v>
      </c>
      <c r="AJ42" s="98">
        <v>4.33</v>
      </c>
      <c r="AK42" s="98">
        <v>4.3</v>
      </c>
      <c r="AL42" s="98"/>
      <c r="AM42" s="98"/>
      <c r="AN42" s="98"/>
      <c r="AO42" s="98"/>
      <c r="AP42" s="98"/>
      <c r="AQ42" s="98"/>
      <c r="AR42" s="98"/>
      <c r="AS42" s="98"/>
      <c r="AT42" s="98"/>
      <c r="AU42" s="98"/>
      <c r="AV42" s="98"/>
      <c r="AW42" s="98"/>
      <c r="AX42" s="98"/>
      <c r="AY42" s="98"/>
      <c r="AZ42" s="98"/>
    </row>
    <row r="43" spans="1:52" x14ac:dyDescent="0.25">
      <c r="A43" s="97">
        <v>32</v>
      </c>
      <c r="B43" s="98">
        <v>85.85</v>
      </c>
      <c r="C43" s="98">
        <v>43.72</v>
      </c>
      <c r="D43" s="98">
        <v>29.69</v>
      </c>
      <c r="E43" s="98">
        <v>22.68</v>
      </c>
      <c r="F43" s="98">
        <v>18.47</v>
      </c>
      <c r="G43" s="98">
        <v>15.67</v>
      </c>
      <c r="H43" s="98">
        <v>13.68</v>
      </c>
      <c r="I43" s="98">
        <v>12.18</v>
      </c>
      <c r="J43" s="98">
        <v>11.03</v>
      </c>
      <c r="K43" s="98">
        <v>10.1</v>
      </c>
      <c r="L43" s="98">
        <v>9.34</v>
      </c>
      <c r="M43" s="98">
        <v>8.7200000000000006</v>
      </c>
      <c r="N43" s="98">
        <v>8.19</v>
      </c>
      <c r="O43" s="98">
        <v>7.74</v>
      </c>
      <c r="P43" s="98">
        <v>7.35</v>
      </c>
      <c r="Q43" s="98">
        <v>7.01</v>
      </c>
      <c r="R43" s="98">
        <v>6.71</v>
      </c>
      <c r="S43" s="98">
        <v>6.44</v>
      </c>
      <c r="T43" s="98">
        <v>6.21</v>
      </c>
      <c r="U43" s="98">
        <v>6</v>
      </c>
      <c r="V43" s="98">
        <v>5.81</v>
      </c>
      <c r="W43" s="98">
        <v>5.64</v>
      </c>
      <c r="X43" s="98">
        <v>5.49</v>
      </c>
      <c r="Y43" s="98">
        <v>5.35</v>
      </c>
      <c r="Z43" s="98">
        <v>5.22</v>
      </c>
      <c r="AA43" s="98">
        <v>5.0999999999999996</v>
      </c>
      <c r="AB43" s="98">
        <v>5</v>
      </c>
      <c r="AC43" s="98">
        <v>4.9000000000000004</v>
      </c>
      <c r="AD43" s="98">
        <v>4.8099999999999996</v>
      </c>
      <c r="AE43" s="98">
        <v>4.7300000000000004</v>
      </c>
      <c r="AF43" s="98">
        <v>4.6500000000000004</v>
      </c>
      <c r="AG43" s="98">
        <v>4.58</v>
      </c>
      <c r="AH43" s="98">
        <v>4.5199999999999996</v>
      </c>
      <c r="AI43" s="98">
        <v>4.46</v>
      </c>
      <c r="AJ43" s="98">
        <v>4.42</v>
      </c>
      <c r="AK43" s="98"/>
      <c r="AL43" s="98"/>
      <c r="AM43" s="98"/>
      <c r="AN43" s="98"/>
      <c r="AO43" s="98"/>
      <c r="AP43" s="98"/>
      <c r="AQ43" s="98"/>
      <c r="AR43" s="98"/>
      <c r="AS43" s="98"/>
      <c r="AT43" s="98"/>
      <c r="AU43" s="98"/>
      <c r="AV43" s="98"/>
      <c r="AW43" s="98"/>
      <c r="AX43" s="98"/>
      <c r="AY43" s="98"/>
      <c r="AZ43" s="98"/>
    </row>
    <row r="44" spans="1:52" x14ac:dyDescent="0.25">
      <c r="A44" s="97">
        <v>33</v>
      </c>
      <c r="B44" s="98">
        <v>87.08</v>
      </c>
      <c r="C44" s="98">
        <v>44.35</v>
      </c>
      <c r="D44" s="98">
        <v>30.11</v>
      </c>
      <c r="E44" s="98">
        <v>23</v>
      </c>
      <c r="F44" s="98">
        <v>18.739999999999998</v>
      </c>
      <c r="G44" s="98">
        <v>15.9</v>
      </c>
      <c r="H44" s="98">
        <v>13.88</v>
      </c>
      <c r="I44" s="98">
        <v>12.36</v>
      </c>
      <c r="J44" s="98">
        <v>11.19</v>
      </c>
      <c r="K44" s="98">
        <v>10.25</v>
      </c>
      <c r="L44" s="98">
        <v>9.48</v>
      </c>
      <c r="M44" s="98">
        <v>8.85</v>
      </c>
      <c r="N44" s="98">
        <v>8.31</v>
      </c>
      <c r="O44" s="98">
        <v>7.85</v>
      </c>
      <c r="P44" s="98">
        <v>7.46</v>
      </c>
      <c r="Q44" s="98">
        <v>7.11</v>
      </c>
      <c r="R44" s="98">
        <v>6.81</v>
      </c>
      <c r="S44" s="98">
        <v>6.54</v>
      </c>
      <c r="T44" s="98">
        <v>6.3</v>
      </c>
      <c r="U44" s="98">
        <v>6.09</v>
      </c>
      <c r="V44" s="98">
        <v>5.9</v>
      </c>
      <c r="W44" s="98">
        <v>5.73</v>
      </c>
      <c r="X44" s="98">
        <v>5.57</v>
      </c>
      <c r="Y44" s="98">
        <v>5.43</v>
      </c>
      <c r="Z44" s="98">
        <v>5.3</v>
      </c>
      <c r="AA44" s="98">
        <v>5.19</v>
      </c>
      <c r="AB44" s="98">
        <v>5.08</v>
      </c>
      <c r="AC44" s="98">
        <v>4.9800000000000004</v>
      </c>
      <c r="AD44" s="98">
        <v>4.8899999999999997</v>
      </c>
      <c r="AE44" s="98">
        <v>4.8099999999999996</v>
      </c>
      <c r="AF44" s="98">
        <v>4.7300000000000004</v>
      </c>
      <c r="AG44" s="98">
        <v>4.66</v>
      </c>
      <c r="AH44" s="98">
        <v>4.5999999999999996</v>
      </c>
      <c r="AI44" s="98">
        <v>4.5599999999999996</v>
      </c>
      <c r="AJ44" s="98"/>
      <c r="AK44" s="98"/>
      <c r="AL44" s="98"/>
      <c r="AM44" s="98"/>
      <c r="AN44" s="98"/>
      <c r="AO44" s="98"/>
      <c r="AP44" s="98"/>
      <c r="AQ44" s="98"/>
      <c r="AR44" s="98"/>
      <c r="AS44" s="98"/>
      <c r="AT44" s="98"/>
      <c r="AU44" s="98"/>
      <c r="AV44" s="98"/>
      <c r="AW44" s="98"/>
      <c r="AX44" s="98"/>
      <c r="AY44" s="98"/>
      <c r="AZ44" s="98"/>
    </row>
    <row r="45" spans="1:52" x14ac:dyDescent="0.25">
      <c r="A45" s="97">
        <v>34</v>
      </c>
      <c r="B45" s="98">
        <v>88.32</v>
      </c>
      <c r="C45" s="98">
        <v>44.98</v>
      </c>
      <c r="D45" s="98">
        <v>30.55</v>
      </c>
      <c r="E45" s="98">
        <v>23.33</v>
      </c>
      <c r="F45" s="98">
        <v>19.010000000000002</v>
      </c>
      <c r="G45" s="98">
        <v>16.13</v>
      </c>
      <c r="H45" s="98">
        <v>14.08</v>
      </c>
      <c r="I45" s="98">
        <v>12.54</v>
      </c>
      <c r="J45" s="98">
        <v>11.35</v>
      </c>
      <c r="K45" s="98">
        <v>10.4</v>
      </c>
      <c r="L45" s="98">
        <v>9.6199999999999992</v>
      </c>
      <c r="M45" s="98">
        <v>8.98</v>
      </c>
      <c r="N45" s="98">
        <v>8.43</v>
      </c>
      <c r="O45" s="98">
        <v>7.97</v>
      </c>
      <c r="P45" s="98">
        <v>7.57</v>
      </c>
      <c r="Q45" s="98">
        <v>7.22</v>
      </c>
      <c r="R45" s="98">
        <v>6.91</v>
      </c>
      <c r="S45" s="98">
        <v>6.64</v>
      </c>
      <c r="T45" s="98">
        <v>6.4</v>
      </c>
      <c r="U45" s="98">
        <v>6.19</v>
      </c>
      <c r="V45" s="98">
        <v>5.99</v>
      </c>
      <c r="W45" s="98">
        <v>5.82</v>
      </c>
      <c r="X45" s="98">
        <v>5.66</v>
      </c>
      <c r="Y45" s="98">
        <v>5.52</v>
      </c>
      <c r="Z45" s="98">
        <v>5.39</v>
      </c>
      <c r="AA45" s="98">
        <v>5.27</v>
      </c>
      <c r="AB45" s="98">
        <v>5.16</v>
      </c>
      <c r="AC45" s="98">
        <v>5.0599999999999996</v>
      </c>
      <c r="AD45" s="98">
        <v>4.97</v>
      </c>
      <c r="AE45" s="98">
        <v>4.8899999999999997</v>
      </c>
      <c r="AF45" s="98">
        <v>4.8099999999999996</v>
      </c>
      <c r="AG45" s="98">
        <v>4.75</v>
      </c>
      <c r="AH45" s="98">
        <v>4.7</v>
      </c>
      <c r="AI45" s="98"/>
      <c r="AJ45" s="98"/>
      <c r="AK45" s="98"/>
      <c r="AL45" s="98"/>
      <c r="AM45" s="98"/>
      <c r="AN45" s="98"/>
      <c r="AO45" s="98"/>
      <c r="AP45" s="98"/>
      <c r="AQ45" s="98"/>
      <c r="AR45" s="98"/>
      <c r="AS45" s="98"/>
      <c r="AT45" s="98"/>
      <c r="AU45" s="98"/>
      <c r="AV45" s="98"/>
      <c r="AW45" s="98"/>
      <c r="AX45" s="98"/>
      <c r="AY45" s="98"/>
      <c r="AZ45" s="98"/>
    </row>
    <row r="46" spans="1:52" x14ac:dyDescent="0.25">
      <c r="A46" s="97">
        <v>35</v>
      </c>
      <c r="B46" s="98">
        <v>89.58</v>
      </c>
      <c r="C46" s="98">
        <v>45.63</v>
      </c>
      <c r="D46" s="98">
        <v>30.98</v>
      </c>
      <c r="E46" s="98">
        <v>23.67</v>
      </c>
      <c r="F46" s="98">
        <v>19.28</v>
      </c>
      <c r="G46" s="98">
        <v>16.36</v>
      </c>
      <c r="H46" s="98">
        <v>14.28</v>
      </c>
      <c r="I46" s="98">
        <v>12.72</v>
      </c>
      <c r="J46" s="98">
        <v>11.51</v>
      </c>
      <c r="K46" s="98">
        <v>10.55</v>
      </c>
      <c r="L46" s="98">
        <v>9.76</v>
      </c>
      <c r="M46" s="98">
        <v>9.11</v>
      </c>
      <c r="N46" s="98">
        <v>8.56</v>
      </c>
      <c r="O46" s="98">
        <v>8.09</v>
      </c>
      <c r="P46" s="98">
        <v>7.68</v>
      </c>
      <c r="Q46" s="98">
        <v>7.33</v>
      </c>
      <c r="R46" s="98">
        <v>7.02</v>
      </c>
      <c r="S46" s="98">
        <v>6.74</v>
      </c>
      <c r="T46" s="98">
        <v>6.5</v>
      </c>
      <c r="U46" s="98">
        <v>6.28</v>
      </c>
      <c r="V46" s="98">
        <v>6.09</v>
      </c>
      <c r="W46" s="98">
        <v>5.91</v>
      </c>
      <c r="X46" s="98">
        <v>5.75</v>
      </c>
      <c r="Y46" s="98">
        <v>5.61</v>
      </c>
      <c r="Z46" s="98">
        <v>5.48</v>
      </c>
      <c r="AA46" s="98">
        <v>5.36</v>
      </c>
      <c r="AB46" s="98">
        <v>5.25</v>
      </c>
      <c r="AC46" s="98">
        <v>5.15</v>
      </c>
      <c r="AD46" s="98">
        <v>5.0599999999999996</v>
      </c>
      <c r="AE46" s="98">
        <v>4.9800000000000004</v>
      </c>
      <c r="AF46" s="98">
        <v>4.9000000000000004</v>
      </c>
      <c r="AG46" s="98">
        <v>4.8499999999999996</v>
      </c>
      <c r="AH46" s="98"/>
      <c r="AI46" s="98"/>
      <c r="AJ46" s="98"/>
      <c r="AK46" s="98"/>
      <c r="AL46" s="98"/>
      <c r="AM46" s="98"/>
      <c r="AN46" s="98"/>
      <c r="AO46" s="98"/>
      <c r="AP46" s="98"/>
      <c r="AQ46" s="98"/>
      <c r="AR46" s="98"/>
      <c r="AS46" s="98"/>
      <c r="AT46" s="98"/>
      <c r="AU46" s="98"/>
      <c r="AV46" s="98"/>
      <c r="AW46" s="98"/>
      <c r="AX46" s="98"/>
      <c r="AY46" s="98"/>
      <c r="AZ46" s="98"/>
    </row>
    <row r="47" spans="1:52" x14ac:dyDescent="0.25">
      <c r="A47" s="97">
        <v>36</v>
      </c>
      <c r="B47" s="98">
        <v>90.86</v>
      </c>
      <c r="C47" s="98">
        <v>46.28</v>
      </c>
      <c r="D47" s="98">
        <v>31.43</v>
      </c>
      <c r="E47" s="98">
        <v>24.01</v>
      </c>
      <c r="F47" s="98">
        <v>19.559999999999999</v>
      </c>
      <c r="G47" s="98">
        <v>16.600000000000001</v>
      </c>
      <c r="H47" s="98">
        <v>14.49</v>
      </c>
      <c r="I47" s="98">
        <v>12.91</v>
      </c>
      <c r="J47" s="98">
        <v>11.68</v>
      </c>
      <c r="K47" s="98">
        <v>10.7</v>
      </c>
      <c r="L47" s="98">
        <v>9.91</v>
      </c>
      <c r="M47" s="98">
        <v>9.24</v>
      </c>
      <c r="N47" s="98">
        <v>8.68</v>
      </c>
      <c r="O47" s="98">
        <v>8.2100000000000009</v>
      </c>
      <c r="P47" s="98">
        <v>7.8</v>
      </c>
      <c r="Q47" s="98">
        <v>7.44</v>
      </c>
      <c r="R47" s="98">
        <v>7.12</v>
      </c>
      <c r="S47" s="98">
        <v>6.85</v>
      </c>
      <c r="T47" s="98">
        <v>6.6</v>
      </c>
      <c r="U47" s="98">
        <v>6.38</v>
      </c>
      <c r="V47" s="98">
        <v>6.18</v>
      </c>
      <c r="W47" s="98">
        <v>6.01</v>
      </c>
      <c r="X47" s="98">
        <v>5.84</v>
      </c>
      <c r="Y47" s="98">
        <v>5.7</v>
      </c>
      <c r="Z47" s="98">
        <v>5.57</v>
      </c>
      <c r="AA47" s="98">
        <v>5.45</v>
      </c>
      <c r="AB47" s="98">
        <v>5.34</v>
      </c>
      <c r="AC47" s="98">
        <v>5.24</v>
      </c>
      <c r="AD47" s="98">
        <v>5.15</v>
      </c>
      <c r="AE47" s="98">
        <v>5.0599999999999996</v>
      </c>
      <c r="AF47" s="98">
        <v>5</v>
      </c>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97">
        <v>37</v>
      </c>
      <c r="B48" s="98">
        <v>92.15</v>
      </c>
      <c r="C48" s="98">
        <v>46.94</v>
      </c>
      <c r="D48" s="98">
        <v>31.88</v>
      </c>
      <c r="E48" s="98">
        <v>24.35</v>
      </c>
      <c r="F48" s="98">
        <v>19.84</v>
      </c>
      <c r="G48" s="98">
        <v>16.84</v>
      </c>
      <c r="H48" s="98">
        <v>14.7</v>
      </c>
      <c r="I48" s="98">
        <v>13.1</v>
      </c>
      <c r="J48" s="98">
        <v>11.85</v>
      </c>
      <c r="K48" s="98">
        <v>10.86</v>
      </c>
      <c r="L48" s="98">
        <v>10.050000000000001</v>
      </c>
      <c r="M48" s="98">
        <v>9.3800000000000008</v>
      </c>
      <c r="N48" s="98">
        <v>8.81</v>
      </c>
      <c r="O48" s="98">
        <v>8.33</v>
      </c>
      <c r="P48" s="98">
        <v>7.91</v>
      </c>
      <c r="Q48" s="98">
        <v>7.55</v>
      </c>
      <c r="R48" s="98">
        <v>7.23</v>
      </c>
      <c r="S48" s="98">
        <v>6.95</v>
      </c>
      <c r="T48" s="98">
        <v>6.7</v>
      </c>
      <c r="U48" s="98">
        <v>6.48</v>
      </c>
      <c r="V48" s="98">
        <v>6.28</v>
      </c>
      <c r="W48" s="98">
        <v>6.1</v>
      </c>
      <c r="X48" s="98">
        <v>5.94</v>
      </c>
      <c r="Y48" s="98">
        <v>5.79</v>
      </c>
      <c r="Z48" s="98">
        <v>5.66</v>
      </c>
      <c r="AA48" s="98">
        <v>5.54</v>
      </c>
      <c r="AB48" s="98">
        <v>5.43</v>
      </c>
      <c r="AC48" s="98">
        <v>5.33</v>
      </c>
      <c r="AD48" s="98">
        <v>5.24</v>
      </c>
      <c r="AE48" s="98">
        <v>5.17</v>
      </c>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97">
        <v>38</v>
      </c>
      <c r="B49" s="98">
        <v>93.47</v>
      </c>
      <c r="C49" s="98">
        <v>47.61</v>
      </c>
      <c r="D49" s="98">
        <v>32.340000000000003</v>
      </c>
      <c r="E49" s="98">
        <v>24.71</v>
      </c>
      <c r="F49" s="98">
        <v>20.13</v>
      </c>
      <c r="G49" s="98">
        <v>17.09</v>
      </c>
      <c r="H49" s="98">
        <v>14.91</v>
      </c>
      <c r="I49" s="98">
        <v>13.29</v>
      </c>
      <c r="J49" s="98">
        <v>12.03</v>
      </c>
      <c r="K49" s="98">
        <v>11.02</v>
      </c>
      <c r="L49" s="98">
        <v>10.199999999999999</v>
      </c>
      <c r="M49" s="98">
        <v>9.52</v>
      </c>
      <c r="N49" s="98">
        <v>8.9499999999999993</v>
      </c>
      <c r="O49" s="98">
        <v>8.4600000000000009</v>
      </c>
      <c r="P49" s="98">
        <v>8.0399999999999991</v>
      </c>
      <c r="Q49" s="98">
        <v>7.67</v>
      </c>
      <c r="R49" s="98">
        <v>7.35</v>
      </c>
      <c r="S49" s="98">
        <v>7.06</v>
      </c>
      <c r="T49" s="98">
        <v>6.81</v>
      </c>
      <c r="U49" s="98">
        <v>6.59</v>
      </c>
      <c r="V49" s="98">
        <v>6.38</v>
      </c>
      <c r="W49" s="98">
        <v>6.2</v>
      </c>
      <c r="X49" s="98">
        <v>6.04</v>
      </c>
      <c r="Y49" s="98">
        <v>5.89</v>
      </c>
      <c r="Z49" s="98">
        <v>5.76</v>
      </c>
      <c r="AA49" s="98">
        <v>5.64</v>
      </c>
      <c r="AB49" s="98">
        <v>5.53</v>
      </c>
      <c r="AC49" s="98">
        <v>5.43</v>
      </c>
      <c r="AD49" s="98">
        <v>5.35</v>
      </c>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97">
        <v>39</v>
      </c>
      <c r="B50" s="98">
        <v>94.8</v>
      </c>
      <c r="C50" s="98">
        <v>48.29</v>
      </c>
      <c r="D50" s="98">
        <v>32.799999999999997</v>
      </c>
      <c r="E50" s="98">
        <v>25.06</v>
      </c>
      <c r="F50" s="98">
        <v>20.420000000000002</v>
      </c>
      <c r="G50" s="98">
        <v>17.329999999999998</v>
      </c>
      <c r="H50" s="98">
        <v>15.13</v>
      </c>
      <c r="I50" s="98">
        <v>13.48</v>
      </c>
      <c r="J50" s="98">
        <v>12.21</v>
      </c>
      <c r="K50" s="98">
        <v>11.19</v>
      </c>
      <c r="L50" s="98">
        <v>10.36</v>
      </c>
      <c r="M50" s="98">
        <v>9.66</v>
      </c>
      <c r="N50" s="98">
        <v>9.08</v>
      </c>
      <c r="O50" s="98">
        <v>8.59</v>
      </c>
      <c r="P50" s="98">
        <v>8.16</v>
      </c>
      <c r="Q50" s="98">
        <v>7.79</v>
      </c>
      <c r="R50" s="98">
        <v>7.46</v>
      </c>
      <c r="S50" s="98">
        <v>7.17</v>
      </c>
      <c r="T50" s="98">
        <v>6.92</v>
      </c>
      <c r="U50" s="98">
        <v>6.69</v>
      </c>
      <c r="V50" s="98">
        <v>6.49</v>
      </c>
      <c r="W50" s="98">
        <v>6.31</v>
      </c>
      <c r="X50" s="98">
        <v>6.14</v>
      </c>
      <c r="Y50" s="98">
        <v>5.99</v>
      </c>
      <c r="Z50" s="98">
        <v>5.86</v>
      </c>
      <c r="AA50" s="98">
        <v>5.74</v>
      </c>
      <c r="AB50" s="98">
        <v>5.63</v>
      </c>
      <c r="AC50" s="98">
        <v>5.54</v>
      </c>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97">
        <v>40</v>
      </c>
      <c r="B51" s="98">
        <v>96.14</v>
      </c>
      <c r="C51" s="98">
        <v>48.98</v>
      </c>
      <c r="D51" s="98">
        <v>33.270000000000003</v>
      </c>
      <c r="E51" s="98">
        <v>25.42</v>
      </c>
      <c r="F51" s="98">
        <v>20.72</v>
      </c>
      <c r="G51" s="98">
        <v>17.59</v>
      </c>
      <c r="H51" s="98">
        <v>15.35</v>
      </c>
      <c r="I51" s="98">
        <v>13.68</v>
      </c>
      <c r="J51" s="98">
        <v>12.39</v>
      </c>
      <c r="K51" s="98">
        <v>11.35</v>
      </c>
      <c r="L51" s="98">
        <v>10.51</v>
      </c>
      <c r="M51" s="98">
        <v>9.81</v>
      </c>
      <c r="N51" s="98">
        <v>9.2200000000000006</v>
      </c>
      <c r="O51" s="98">
        <v>8.7200000000000006</v>
      </c>
      <c r="P51" s="98">
        <v>8.2899999999999991</v>
      </c>
      <c r="Q51" s="98">
        <v>7.91</v>
      </c>
      <c r="R51" s="98">
        <v>7.58</v>
      </c>
      <c r="S51" s="98">
        <v>7.29</v>
      </c>
      <c r="T51" s="98">
        <v>7.03</v>
      </c>
      <c r="U51" s="98">
        <v>6.8</v>
      </c>
      <c r="V51" s="98">
        <v>6.6</v>
      </c>
      <c r="W51" s="98">
        <v>6.41</v>
      </c>
      <c r="X51" s="98">
        <v>6.25</v>
      </c>
      <c r="Y51" s="98">
        <v>6.1</v>
      </c>
      <c r="Z51" s="98">
        <v>5.96</v>
      </c>
      <c r="AA51" s="98">
        <v>5.84</v>
      </c>
      <c r="AB51" s="98">
        <v>5.75</v>
      </c>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97">
        <v>41</v>
      </c>
      <c r="B52" s="98">
        <v>97.51</v>
      </c>
      <c r="C52" s="98">
        <v>49.68</v>
      </c>
      <c r="D52" s="98">
        <v>33.75</v>
      </c>
      <c r="E52" s="98">
        <v>25.79</v>
      </c>
      <c r="F52" s="98">
        <v>21.02</v>
      </c>
      <c r="G52" s="98">
        <v>17.84</v>
      </c>
      <c r="H52" s="98">
        <v>15.58</v>
      </c>
      <c r="I52" s="98">
        <v>13.89</v>
      </c>
      <c r="J52" s="98">
        <v>12.57</v>
      </c>
      <c r="K52" s="98">
        <v>11.52</v>
      </c>
      <c r="L52" s="98">
        <v>10.67</v>
      </c>
      <c r="M52" s="98">
        <v>9.9600000000000009</v>
      </c>
      <c r="N52" s="98">
        <v>9.36</v>
      </c>
      <c r="O52" s="98">
        <v>8.86</v>
      </c>
      <c r="P52" s="98">
        <v>8.42</v>
      </c>
      <c r="Q52" s="98">
        <v>8.0399999999999991</v>
      </c>
      <c r="R52" s="98">
        <v>7.7</v>
      </c>
      <c r="S52" s="98">
        <v>7.41</v>
      </c>
      <c r="T52" s="98">
        <v>7.15</v>
      </c>
      <c r="U52" s="98">
        <v>6.92</v>
      </c>
      <c r="V52" s="98">
        <v>6.71</v>
      </c>
      <c r="W52" s="98">
        <v>6.53</v>
      </c>
      <c r="X52" s="98">
        <v>6.36</v>
      </c>
      <c r="Y52" s="98">
        <v>6.21</v>
      </c>
      <c r="Z52" s="98">
        <v>6.07</v>
      </c>
      <c r="AA52" s="98">
        <v>5.97</v>
      </c>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97">
        <v>42</v>
      </c>
      <c r="B53" s="98">
        <v>98.89</v>
      </c>
      <c r="C53" s="98">
        <v>50.39</v>
      </c>
      <c r="D53" s="98">
        <v>34.229999999999997</v>
      </c>
      <c r="E53" s="98">
        <v>26.16</v>
      </c>
      <c r="F53" s="98">
        <v>21.32</v>
      </c>
      <c r="G53" s="98">
        <v>18.100000000000001</v>
      </c>
      <c r="H53" s="98">
        <v>15.81</v>
      </c>
      <c r="I53" s="98">
        <v>14.09</v>
      </c>
      <c r="J53" s="98">
        <v>12.76</v>
      </c>
      <c r="K53" s="98">
        <v>11.7</v>
      </c>
      <c r="L53" s="98">
        <v>10.83</v>
      </c>
      <c r="M53" s="98">
        <v>10.11</v>
      </c>
      <c r="N53" s="98">
        <v>9.51</v>
      </c>
      <c r="O53" s="98">
        <v>9</v>
      </c>
      <c r="P53" s="98">
        <v>8.5500000000000007</v>
      </c>
      <c r="Q53" s="98">
        <v>8.17</v>
      </c>
      <c r="R53" s="98">
        <v>7.83</v>
      </c>
      <c r="S53" s="98">
        <v>7.53</v>
      </c>
      <c r="T53" s="98">
        <v>7.27</v>
      </c>
      <c r="U53" s="98">
        <v>7.04</v>
      </c>
      <c r="V53" s="98">
        <v>6.83</v>
      </c>
      <c r="W53" s="98">
        <v>6.64</v>
      </c>
      <c r="X53" s="98">
        <v>6.48</v>
      </c>
      <c r="Y53" s="98">
        <v>6.33</v>
      </c>
      <c r="Z53" s="98">
        <v>6.2</v>
      </c>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97">
        <v>43</v>
      </c>
      <c r="B54" s="98">
        <v>100.29</v>
      </c>
      <c r="C54" s="98">
        <v>51.11</v>
      </c>
      <c r="D54" s="98">
        <v>34.72</v>
      </c>
      <c r="E54" s="98">
        <v>26.54</v>
      </c>
      <c r="F54" s="98">
        <v>21.63</v>
      </c>
      <c r="G54" s="98">
        <v>18.37</v>
      </c>
      <c r="H54" s="98">
        <v>16.04</v>
      </c>
      <c r="I54" s="98">
        <v>14.3</v>
      </c>
      <c r="J54" s="98">
        <v>12.95</v>
      </c>
      <c r="K54" s="98">
        <v>11.88</v>
      </c>
      <c r="L54" s="98">
        <v>11</v>
      </c>
      <c r="M54" s="98">
        <v>10.27</v>
      </c>
      <c r="N54" s="98">
        <v>9.66</v>
      </c>
      <c r="O54" s="98">
        <v>9.14</v>
      </c>
      <c r="P54" s="98">
        <v>8.69</v>
      </c>
      <c r="Q54" s="98">
        <v>8.3000000000000007</v>
      </c>
      <c r="R54" s="98">
        <v>7.96</v>
      </c>
      <c r="S54" s="98">
        <v>7.66</v>
      </c>
      <c r="T54" s="98">
        <v>7.4</v>
      </c>
      <c r="U54" s="98">
        <v>7.16</v>
      </c>
      <c r="V54" s="98">
        <v>6.95</v>
      </c>
      <c r="W54" s="98">
        <v>6.76</v>
      </c>
      <c r="X54" s="98">
        <v>6.6</v>
      </c>
      <c r="Y54" s="98">
        <v>6.46</v>
      </c>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97">
        <v>44</v>
      </c>
      <c r="B55" s="98">
        <v>101.71</v>
      </c>
      <c r="C55" s="98">
        <v>51.84</v>
      </c>
      <c r="D55" s="98">
        <v>35.22</v>
      </c>
      <c r="E55" s="98">
        <v>26.92</v>
      </c>
      <c r="F55" s="98">
        <v>21.95</v>
      </c>
      <c r="G55" s="98">
        <v>18.64</v>
      </c>
      <c r="H55" s="98">
        <v>16.28</v>
      </c>
      <c r="I55" s="98">
        <v>14.52</v>
      </c>
      <c r="J55" s="98">
        <v>13.15</v>
      </c>
      <c r="K55" s="98">
        <v>12.06</v>
      </c>
      <c r="L55" s="98">
        <v>11.17</v>
      </c>
      <c r="M55" s="98">
        <v>10.43</v>
      </c>
      <c r="N55" s="98">
        <v>9.81</v>
      </c>
      <c r="O55" s="98">
        <v>9.2899999999999991</v>
      </c>
      <c r="P55" s="98">
        <v>8.83</v>
      </c>
      <c r="Q55" s="98">
        <v>8.44</v>
      </c>
      <c r="R55" s="98">
        <v>8.1</v>
      </c>
      <c r="S55" s="98">
        <v>7.79</v>
      </c>
      <c r="T55" s="98">
        <v>7.53</v>
      </c>
      <c r="U55" s="98">
        <v>7.29</v>
      </c>
      <c r="V55" s="98">
        <v>7.08</v>
      </c>
      <c r="W55" s="98">
        <v>6.89</v>
      </c>
      <c r="X55" s="98">
        <v>6.74</v>
      </c>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97">
        <v>45</v>
      </c>
      <c r="B56" s="98">
        <v>103.15</v>
      </c>
      <c r="C56" s="98">
        <v>52.57</v>
      </c>
      <c r="D56" s="98">
        <v>35.729999999999997</v>
      </c>
      <c r="E56" s="98">
        <v>27.31</v>
      </c>
      <c r="F56" s="98">
        <v>22.27</v>
      </c>
      <c r="G56" s="98">
        <v>18.91</v>
      </c>
      <c r="H56" s="98">
        <v>16.52</v>
      </c>
      <c r="I56" s="98">
        <v>14.73</v>
      </c>
      <c r="J56" s="98">
        <v>13.35</v>
      </c>
      <c r="K56" s="98">
        <v>12.24</v>
      </c>
      <c r="L56" s="98">
        <v>11.34</v>
      </c>
      <c r="M56" s="98">
        <v>10.6</v>
      </c>
      <c r="N56" s="98">
        <v>9.9700000000000006</v>
      </c>
      <c r="O56" s="98">
        <v>9.44</v>
      </c>
      <c r="P56" s="98">
        <v>8.98</v>
      </c>
      <c r="Q56" s="98">
        <v>8.58</v>
      </c>
      <c r="R56" s="98">
        <v>8.24</v>
      </c>
      <c r="S56" s="98">
        <v>7.93</v>
      </c>
      <c r="T56" s="98">
        <v>7.66</v>
      </c>
      <c r="U56" s="98">
        <v>7.43</v>
      </c>
      <c r="V56" s="98">
        <v>7.21</v>
      </c>
      <c r="W56" s="98">
        <v>7.04</v>
      </c>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97">
        <v>46</v>
      </c>
      <c r="B57" s="98">
        <v>104.61</v>
      </c>
      <c r="C57" s="98">
        <v>53.32</v>
      </c>
      <c r="D57" s="98">
        <v>36.24</v>
      </c>
      <c r="E57" s="98">
        <v>27.71</v>
      </c>
      <c r="F57" s="98">
        <v>22.6</v>
      </c>
      <c r="G57" s="98">
        <v>19.190000000000001</v>
      </c>
      <c r="H57" s="98">
        <v>16.77</v>
      </c>
      <c r="I57" s="98">
        <v>14.96</v>
      </c>
      <c r="J57" s="98">
        <v>13.55</v>
      </c>
      <c r="K57" s="98">
        <v>12.44</v>
      </c>
      <c r="L57" s="98">
        <v>11.53</v>
      </c>
      <c r="M57" s="98">
        <v>10.77</v>
      </c>
      <c r="N57" s="98">
        <v>10.14</v>
      </c>
      <c r="O57" s="98">
        <v>9.6</v>
      </c>
      <c r="P57" s="98">
        <v>9.1300000000000008</v>
      </c>
      <c r="Q57" s="98">
        <v>8.73</v>
      </c>
      <c r="R57" s="98">
        <v>8.3800000000000008</v>
      </c>
      <c r="S57" s="98">
        <v>8.08</v>
      </c>
      <c r="T57" s="98">
        <v>7.81</v>
      </c>
      <c r="U57" s="98">
        <v>7.57</v>
      </c>
      <c r="V57" s="98">
        <v>7.37</v>
      </c>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97">
        <v>47</v>
      </c>
      <c r="B58" s="98">
        <v>106.09</v>
      </c>
      <c r="C58" s="98">
        <v>54.09</v>
      </c>
      <c r="D58" s="98">
        <v>36.76</v>
      </c>
      <c r="E58" s="98">
        <v>28.11</v>
      </c>
      <c r="F58" s="98">
        <v>22.93</v>
      </c>
      <c r="G58" s="98">
        <v>19.48</v>
      </c>
      <c r="H58" s="98">
        <v>17.03</v>
      </c>
      <c r="I58" s="98">
        <v>15.19</v>
      </c>
      <c r="J58" s="98">
        <v>13.77</v>
      </c>
      <c r="K58" s="98">
        <v>12.63</v>
      </c>
      <c r="L58" s="98">
        <v>11.71</v>
      </c>
      <c r="M58" s="98">
        <v>10.95</v>
      </c>
      <c r="N58" s="98">
        <v>10.31</v>
      </c>
      <c r="O58" s="98">
        <v>9.76</v>
      </c>
      <c r="P58" s="98">
        <v>9.2899999999999991</v>
      </c>
      <c r="Q58" s="98">
        <v>8.89</v>
      </c>
      <c r="R58" s="98">
        <v>8.5399999999999991</v>
      </c>
      <c r="S58" s="98">
        <v>8.23</v>
      </c>
      <c r="T58" s="98">
        <v>7.96</v>
      </c>
      <c r="U58" s="98">
        <v>7.73</v>
      </c>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97">
        <v>48</v>
      </c>
      <c r="B59" s="98">
        <v>107.59</v>
      </c>
      <c r="C59" s="98">
        <v>54.86</v>
      </c>
      <c r="D59" s="98">
        <v>37.299999999999997</v>
      </c>
      <c r="E59" s="98">
        <v>28.52</v>
      </c>
      <c r="F59" s="98">
        <v>23.27</v>
      </c>
      <c r="G59" s="98">
        <v>19.78</v>
      </c>
      <c r="H59" s="98">
        <v>17.29</v>
      </c>
      <c r="I59" s="98">
        <v>15.43</v>
      </c>
      <c r="J59" s="98">
        <v>13.99</v>
      </c>
      <c r="K59" s="98">
        <v>12.84</v>
      </c>
      <c r="L59" s="98">
        <v>11.9</v>
      </c>
      <c r="M59" s="98">
        <v>11.13</v>
      </c>
      <c r="N59" s="98">
        <v>10.48</v>
      </c>
      <c r="O59" s="98">
        <v>9.93</v>
      </c>
      <c r="P59" s="98">
        <v>9.4600000000000009</v>
      </c>
      <c r="Q59" s="98">
        <v>9.0500000000000007</v>
      </c>
      <c r="R59" s="98">
        <v>8.6999999999999993</v>
      </c>
      <c r="S59" s="98">
        <v>8.39</v>
      </c>
      <c r="T59" s="98">
        <v>8.1300000000000008</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97">
        <v>49</v>
      </c>
      <c r="B60" s="98">
        <v>109.11</v>
      </c>
      <c r="C60" s="98">
        <v>55.65</v>
      </c>
      <c r="D60" s="98">
        <v>37.840000000000003</v>
      </c>
      <c r="E60" s="98">
        <v>28.95</v>
      </c>
      <c r="F60" s="98">
        <v>23.62</v>
      </c>
      <c r="G60" s="98">
        <v>20.079999999999998</v>
      </c>
      <c r="H60" s="98">
        <v>17.55</v>
      </c>
      <c r="I60" s="98">
        <v>15.67</v>
      </c>
      <c r="J60" s="98">
        <v>14.21</v>
      </c>
      <c r="K60" s="98">
        <v>13.05</v>
      </c>
      <c r="L60" s="98">
        <v>12.1</v>
      </c>
      <c r="M60" s="98">
        <v>11.32</v>
      </c>
      <c r="N60" s="98">
        <v>10.67</v>
      </c>
      <c r="O60" s="98">
        <v>10.11</v>
      </c>
      <c r="P60" s="98">
        <v>9.64</v>
      </c>
      <c r="Q60" s="98">
        <v>9.23</v>
      </c>
      <c r="R60" s="98">
        <v>8.8699999999999992</v>
      </c>
      <c r="S60" s="98">
        <v>8.57</v>
      </c>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97">
        <v>50</v>
      </c>
      <c r="B61" s="98">
        <v>110.66</v>
      </c>
      <c r="C61" s="98">
        <v>56.45</v>
      </c>
      <c r="D61" s="98">
        <v>38.39</v>
      </c>
      <c r="E61" s="98">
        <v>29.38</v>
      </c>
      <c r="F61" s="98">
        <v>23.98</v>
      </c>
      <c r="G61" s="98">
        <v>20.39</v>
      </c>
      <c r="H61" s="98">
        <v>17.829999999999998</v>
      </c>
      <c r="I61" s="98">
        <v>15.92</v>
      </c>
      <c r="J61" s="98">
        <v>14.44</v>
      </c>
      <c r="K61" s="98">
        <v>13.27</v>
      </c>
      <c r="L61" s="98">
        <v>12.31</v>
      </c>
      <c r="M61" s="98">
        <v>11.52</v>
      </c>
      <c r="N61" s="98">
        <v>10.86</v>
      </c>
      <c r="O61" s="98">
        <v>10.3</v>
      </c>
      <c r="P61" s="98">
        <v>9.82</v>
      </c>
      <c r="Q61" s="98">
        <v>9.41</v>
      </c>
      <c r="R61" s="98">
        <v>9.06</v>
      </c>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97">
        <v>51</v>
      </c>
      <c r="B62" s="98">
        <v>112.24</v>
      </c>
      <c r="C62" s="98">
        <v>57.27</v>
      </c>
      <c r="D62" s="98">
        <v>38.96</v>
      </c>
      <c r="E62" s="98">
        <v>29.82</v>
      </c>
      <c r="F62" s="98">
        <v>24.34</v>
      </c>
      <c r="G62" s="98">
        <v>20.71</v>
      </c>
      <c r="H62" s="98">
        <v>18.12</v>
      </c>
      <c r="I62" s="98">
        <v>16.18</v>
      </c>
      <c r="J62" s="98">
        <v>14.69</v>
      </c>
      <c r="K62" s="98">
        <v>13.5</v>
      </c>
      <c r="L62" s="98">
        <v>12.53</v>
      </c>
      <c r="M62" s="98">
        <v>11.73</v>
      </c>
      <c r="N62" s="98">
        <v>11.06</v>
      </c>
      <c r="O62" s="98">
        <v>10.5</v>
      </c>
      <c r="P62" s="98">
        <v>10.02</v>
      </c>
      <c r="Q62" s="98">
        <v>9.61</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97">
        <v>52</v>
      </c>
      <c r="B63" s="98">
        <v>113.85</v>
      </c>
      <c r="C63" s="98">
        <v>58.1</v>
      </c>
      <c r="D63" s="98">
        <v>39.54</v>
      </c>
      <c r="E63" s="98">
        <v>30.27</v>
      </c>
      <c r="F63" s="98">
        <v>24.72</v>
      </c>
      <c r="G63" s="98">
        <v>21.04</v>
      </c>
      <c r="H63" s="98">
        <v>18.41</v>
      </c>
      <c r="I63" s="98">
        <v>16.45</v>
      </c>
      <c r="J63" s="98">
        <v>14.94</v>
      </c>
      <c r="K63" s="98">
        <v>13.73</v>
      </c>
      <c r="L63" s="98">
        <v>12.76</v>
      </c>
      <c r="M63" s="98">
        <v>11.95</v>
      </c>
      <c r="N63" s="98">
        <v>11.28</v>
      </c>
      <c r="O63" s="98">
        <v>10.71</v>
      </c>
      <c r="P63" s="98">
        <v>10.23</v>
      </c>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97">
        <v>53</v>
      </c>
      <c r="B64" s="98">
        <v>115.49</v>
      </c>
      <c r="C64" s="98">
        <v>58.96</v>
      </c>
      <c r="D64" s="98">
        <v>40.130000000000003</v>
      </c>
      <c r="E64" s="98">
        <v>30.74</v>
      </c>
      <c r="F64" s="98">
        <v>25.11</v>
      </c>
      <c r="G64" s="98">
        <v>21.38</v>
      </c>
      <c r="H64" s="98">
        <v>18.72</v>
      </c>
      <c r="I64" s="98">
        <v>16.73</v>
      </c>
      <c r="J64" s="98">
        <v>15.2</v>
      </c>
      <c r="K64" s="98">
        <v>13.98</v>
      </c>
      <c r="L64" s="98">
        <v>13</v>
      </c>
      <c r="M64" s="98">
        <v>12.18</v>
      </c>
      <c r="N64" s="98">
        <v>11.5</v>
      </c>
      <c r="O64" s="98">
        <v>10.93</v>
      </c>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97">
        <v>54</v>
      </c>
      <c r="B65" s="98">
        <v>117.17</v>
      </c>
      <c r="C65" s="98">
        <v>59.84</v>
      </c>
      <c r="D65" s="98">
        <v>40.75</v>
      </c>
      <c r="E65" s="98">
        <v>31.22</v>
      </c>
      <c r="F65" s="98">
        <v>25.52</v>
      </c>
      <c r="G65" s="98">
        <v>21.73</v>
      </c>
      <c r="H65" s="98">
        <v>19.04</v>
      </c>
      <c r="I65" s="98">
        <v>17.03</v>
      </c>
      <c r="J65" s="98">
        <v>15.48</v>
      </c>
      <c r="K65" s="98">
        <v>14.25</v>
      </c>
      <c r="L65" s="98">
        <v>13.25</v>
      </c>
      <c r="M65" s="98">
        <v>12.43</v>
      </c>
      <c r="N65" s="98">
        <v>11.75</v>
      </c>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97">
        <v>55</v>
      </c>
      <c r="B66" s="98">
        <v>118.9</v>
      </c>
      <c r="C66" s="98">
        <v>60.74</v>
      </c>
      <c r="D66" s="98">
        <v>41.38</v>
      </c>
      <c r="E66" s="98">
        <v>31.72</v>
      </c>
      <c r="F66" s="98">
        <v>25.94</v>
      </c>
      <c r="G66" s="98">
        <v>22.1</v>
      </c>
      <c r="H66" s="98">
        <v>19.37</v>
      </c>
      <c r="I66" s="98">
        <v>17.34</v>
      </c>
      <c r="J66" s="98">
        <v>15.77</v>
      </c>
      <c r="K66" s="98">
        <v>14.53</v>
      </c>
      <c r="L66" s="98">
        <v>13.52</v>
      </c>
      <c r="M66" s="98">
        <v>12.69</v>
      </c>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97">
        <v>56</v>
      </c>
      <c r="B67" s="98">
        <v>120.67</v>
      </c>
      <c r="C67" s="98">
        <v>61.68</v>
      </c>
      <c r="D67" s="98">
        <v>42.04</v>
      </c>
      <c r="E67" s="98">
        <v>32.24</v>
      </c>
      <c r="F67" s="98">
        <v>26.38</v>
      </c>
      <c r="G67" s="98">
        <v>22.49</v>
      </c>
      <c r="H67" s="98">
        <v>19.72</v>
      </c>
      <c r="I67" s="98">
        <v>17.670000000000002</v>
      </c>
      <c r="J67" s="98">
        <v>16.079999999999998</v>
      </c>
      <c r="K67" s="98">
        <v>14.82</v>
      </c>
      <c r="L67" s="98">
        <v>13.8</v>
      </c>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97">
        <v>57</v>
      </c>
      <c r="B68" s="98">
        <v>122.5</v>
      </c>
      <c r="C68" s="98">
        <v>62.64</v>
      </c>
      <c r="D68" s="98">
        <v>42.72</v>
      </c>
      <c r="E68" s="98">
        <v>32.78</v>
      </c>
      <c r="F68" s="98">
        <v>26.84</v>
      </c>
      <c r="G68" s="98">
        <v>22.9</v>
      </c>
      <c r="H68" s="98">
        <v>20.100000000000001</v>
      </c>
      <c r="I68" s="98">
        <v>18.010000000000002</v>
      </c>
      <c r="J68" s="98">
        <v>16.41</v>
      </c>
      <c r="K68" s="98">
        <v>15.13</v>
      </c>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97">
        <v>58</v>
      </c>
      <c r="B69" s="98">
        <v>124.4</v>
      </c>
      <c r="C69" s="98">
        <v>63.65</v>
      </c>
      <c r="D69" s="98">
        <v>43.43</v>
      </c>
      <c r="E69" s="98">
        <v>33.35</v>
      </c>
      <c r="F69" s="98">
        <v>27.32</v>
      </c>
      <c r="G69" s="98">
        <v>23.33</v>
      </c>
      <c r="H69" s="98">
        <v>20.49</v>
      </c>
      <c r="I69" s="98">
        <v>18.38</v>
      </c>
      <c r="J69" s="98">
        <v>16.75</v>
      </c>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97">
        <v>59</v>
      </c>
      <c r="B70" s="98">
        <v>126.36</v>
      </c>
      <c r="C70" s="98">
        <v>64.7</v>
      </c>
      <c r="D70" s="98">
        <v>44.18</v>
      </c>
      <c r="E70" s="98">
        <v>33.950000000000003</v>
      </c>
      <c r="F70" s="98">
        <v>27.84</v>
      </c>
      <c r="G70" s="98">
        <v>23.79</v>
      </c>
      <c r="H70" s="98">
        <v>20.92</v>
      </c>
      <c r="I70" s="98">
        <v>18.77</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97">
        <v>60</v>
      </c>
      <c r="B71" s="98">
        <v>128.41999999999999</v>
      </c>
      <c r="C71" s="98">
        <v>65.8</v>
      </c>
      <c r="D71" s="98">
        <v>44.96</v>
      </c>
      <c r="E71" s="98">
        <v>34.58</v>
      </c>
      <c r="F71" s="98">
        <v>28.39</v>
      </c>
      <c r="G71" s="98">
        <v>24.28</v>
      </c>
      <c r="H71" s="98">
        <v>21.36</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97">
        <v>61</v>
      </c>
      <c r="B72" s="98">
        <v>130.58000000000001</v>
      </c>
      <c r="C72" s="98">
        <v>66.959999999999994</v>
      </c>
      <c r="D72" s="98">
        <v>45.8</v>
      </c>
      <c r="E72" s="98">
        <v>35.270000000000003</v>
      </c>
      <c r="F72" s="98">
        <v>28.98</v>
      </c>
      <c r="G72" s="98">
        <v>24.79</v>
      </c>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97">
        <v>62</v>
      </c>
      <c r="B73" s="98">
        <v>132.87</v>
      </c>
      <c r="C73" s="98">
        <v>68.2</v>
      </c>
      <c r="D73" s="98">
        <v>46.7</v>
      </c>
      <c r="E73" s="98">
        <v>36</v>
      </c>
      <c r="F73" s="98">
        <v>29.59</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97">
        <v>63</v>
      </c>
      <c r="B74" s="98">
        <v>135.33000000000001</v>
      </c>
      <c r="C74" s="98">
        <v>69.55</v>
      </c>
      <c r="D74" s="98">
        <v>47.68</v>
      </c>
      <c r="E74" s="98">
        <v>36.76</v>
      </c>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97">
        <v>64</v>
      </c>
      <c r="B75" s="98">
        <v>137.97999999999999</v>
      </c>
      <c r="C75" s="98">
        <v>71</v>
      </c>
      <c r="D75" s="98">
        <v>48.68</v>
      </c>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97">
        <v>65</v>
      </c>
      <c r="B76" s="98">
        <v>140.84</v>
      </c>
      <c r="C76" s="98">
        <v>72.489999999999995</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97">
        <v>66</v>
      </c>
      <c r="B77" s="98">
        <v>143.80000000000001</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sheetData>
  <sheetProtection algorithmName="SHA-512" hashValue="12kE7aD6stV/7VSB6DnmZKFqrIojZWIWg9eICFI1TnTB4M45VCpODBOBYoQtJH2YVIb8OQ7wq6RvyL7HN9PnIw==" saltValue="NXwxrB2hrrFMJ5QqSCl84A==" spinCount="100000" sheet="1" objects="1" scenarios="1"/>
  <conditionalFormatting sqref="A6:A21">
    <cfRule type="expression" dxfId="213" priority="19" stopIfTrue="1">
      <formula>MOD(ROW(),2)=0</formula>
    </cfRule>
    <cfRule type="expression" dxfId="212" priority="20" stopIfTrue="1">
      <formula>MOD(ROW(),2)&lt;&gt;0</formula>
    </cfRule>
  </conditionalFormatting>
  <conditionalFormatting sqref="B6:AZ16 C17:AZ21">
    <cfRule type="expression" dxfId="211" priority="21" stopIfTrue="1">
      <formula>MOD(ROW(),2)=0</formula>
    </cfRule>
    <cfRule type="expression" dxfId="210" priority="22" stopIfTrue="1">
      <formula>MOD(ROW(),2)&lt;&gt;0</formula>
    </cfRule>
  </conditionalFormatting>
  <conditionalFormatting sqref="B17">
    <cfRule type="expression" dxfId="209" priority="13" stopIfTrue="1">
      <formula>MOD(ROW(),2)=0</formula>
    </cfRule>
    <cfRule type="expression" dxfId="208" priority="14" stopIfTrue="1">
      <formula>MOD(ROW(),2)&lt;&gt;0</formula>
    </cfRule>
  </conditionalFormatting>
  <conditionalFormatting sqref="A26:A77">
    <cfRule type="expression" dxfId="207" priority="7" stopIfTrue="1">
      <formula>MOD(ROW(),2)=0</formula>
    </cfRule>
    <cfRule type="expression" dxfId="206" priority="8" stopIfTrue="1">
      <formula>MOD(ROW(),2)&lt;&gt;0</formula>
    </cfRule>
  </conditionalFormatting>
  <conditionalFormatting sqref="B26:AZ77">
    <cfRule type="expression" dxfId="205" priority="9" stopIfTrue="1">
      <formula>MOD(ROW(),2)=0</formula>
    </cfRule>
    <cfRule type="expression" dxfId="204" priority="10" stopIfTrue="1">
      <formula>MOD(ROW(),2)&lt;&gt;0</formula>
    </cfRule>
  </conditionalFormatting>
  <conditionalFormatting sqref="B18 B20:B21">
    <cfRule type="expression" dxfId="203" priority="5" stopIfTrue="1">
      <formula>MOD(ROW(),2)=0</formula>
    </cfRule>
    <cfRule type="expression" dxfId="202" priority="6" stopIfTrue="1">
      <formula>MOD(ROW(),2)&lt;&gt;0</formula>
    </cfRule>
  </conditionalFormatting>
  <conditionalFormatting sqref="B19">
    <cfRule type="expression" dxfId="201" priority="1" stopIfTrue="1">
      <formula>MOD(ROW(),2)=0</formula>
    </cfRule>
    <cfRule type="expression" dxfId="200" priority="2" stopIfTrue="1">
      <formula>MOD(ROW(),2)&lt;&gt;0</formula>
    </cfRule>
  </conditionalFormatting>
  <hyperlinks>
    <hyperlink ref="B24" location="Assumptions!A1" display="Assumptions" xr:uid="{42C9521B-DD79-44BD-9F7E-C6F21AFF6F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7"/>
  <dimension ref="A1:AZ77"/>
  <sheetViews>
    <sheetView showGridLines="0" zoomScale="85" zoomScaleNormal="85" workbookViewId="0">
      <selection activeCell="B17" sqref="B17"/>
    </sheetView>
  </sheetViews>
  <sheetFormatPr defaultColWidth="10" defaultRowHeight="12.5" x14ac:dyDescent="0.25"/>
  <cols>
    <col min="1" max="1" width="31.54296875" style="27" customWidth="1"/>
    <col min="2" max="52" width="13.81640625" style="27" customWidth="1"/>
    <col min="53" max="16384" width="10" style="27"/>
  </cols>
  <sheetData>
    <row r="1" spans="1:52" ht="20" x14ac:dyDescent="0.4">
      <c r="A1" s="39" t="s">
        <v>4</v>
      </c>
      <c r="B1" s="40"/>
      <c r="C1" s="40"/>
      <c r="D1" s="40"/>
      <c r="E1" s="40"/>
      <c r="F1" s="40"/>
      <c r="G1" s="40"/>
      <c r="H1" s="40"/>
      <c r="I1" s="40"/>
    </row>
    <row r="2" spans="1:52"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2" ht="15.5" x14ac:dyDescent="0.35">
      <c r="A3" s="43" t="str">
        <f>TABLE_FACTOR_TYPE&amp;" - x-"&amp;TABLE_SERIES_NUMBER</f>
        <v>Added pension - x-718</v>
      </c>
      <c r="B3" s="42"/>
      <c r="C3" s="42"/>
      <c r="D3" s="42"/>
      <c r="E3" s="42"/>
      <c r="F3" s="42"/>
      <c r="G3" s="42"/>
      <c r="H3" s="42"/>
      <c r="I3" s="42"/>
    </row>
    <row r="4" spans="1:52" x14ac:dyDescent="0.25">
      <c r="A4" s="44"/>
    </row>
    <row r="6" spans="1:52"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row>
    <row r="7" spans="1:52"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x14ac:dyDescent="0.25">
      <c r="A10" s="73" t="s">
        <v>2</v>
      </c>
      <c r="B10" s="75" t="s">
        <v>443</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x14ac:dyDescent="0.25">
      <c r="A14" s="73" t="s">
        <v>17</v>
      </c>
      <c r="B14" s="75">
        <v>718</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x14ac:dyDescent="0.25">
      <c r="A15" s="73" t="s">
        <v>53</v>
      </c>
      <c r="B15" s="75" t="s">
        <v>457</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x14ac:dyDescent="0.25">
      <c r="A16" s="73" t="s">
        <v>54</v>
      </c>
      <c r="B16" s="75" t="s">
        <v>449</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x14ac:dyDescent="0.25">
      <c r="A22" s="88"/>
    </row>
    <row r="23" spans="1:52" x14ac:dyDescent="0.25">
      <c r="B23" s="88" t="str">
        <f>HYPERLINK("#'Factor List'!A1","Back to Factor List")</f>
        <v>Back to Factor List</v>
      </c>
    </row>
    <row r="24" spans="1:52" x14ac:dyDescent="0.25">
      <c r="B24" s="88" t="s">
        <v>797</v>
      </c>
    </row>
    <row r="26" spans="1:52" ht="61.4"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c r="AY26" s="96" t="s">
        <v>792</v>
      </c>
      <c r="AZ26" s="96" t="s">
        <v>793</v>
      </c>
    </row>
    <row r="27" spans="1:52" x14ac:dyDescent="0.25">
      <c r="A27" s="97">
        <v>16</v>
      </c>
      <c r="B27" s="98">
        <v>74.19</v>
      </c>
      <c r="C27" s="98">
        <v>37.78</v>
      </c>
      <c r="D27" s="98">
        <v>25.65</v>
      </c>
      <c r="E27" s="98">
        <v>19.579999999999998</v>
      </c>
      <c r="F27" s="98">
        <v>15.95</v>
      </c>
      <c r="G27" s="98">
        <v>13.53</v>
      </c>
      <c r="H27" s="98">
        <v>11.8</v>
      </c>
      <c r="I27" s="98">
        <v>10.51</v>
      </c>
      <c r="J27" s="98">
        <v>9.51</v>
      </c>
      <c r="K27" s="98">
        <v>8.7100000000000009</v>
      </c>
      <c r="L27" s="98">
        <v>8.0500000000000007</v>
      </c>
      <c r="M27" s="98">
        <v>7.51</v>
      </c>
      <c r="N27" s="98">
        <v>7.05</v>
      </c>
      <c r="O27" s="98">
        <v>6.66</v>
      </c>
      <c r="P27" s="98">
        <v>6.32</v>
      </c>
      <c r="Q27" s="98">
        <v>6.02</v>
      </c>
      <c r="R27" s="98">
        <v>5.76</v>
      </c>
      <c r="S27" s="98">
        <v>5.53</v>
      </c>
      <c r="T27" s="98">
        <v>5.33</v>
      </c>
      <c r="U27" s="98">
        <v>5.14</v>
      </c>
      <c r="V27" s="98">
        <v>4.9800000000000004</v>
      </c>
      <c r="W27" s="98">
        <v>4.83</v>
      </c>
      <c r="X27" s="98">
        <v>4.6900000000000004</v>
      </c>
      <c r="Y27" s="98">
        <v>4.57</v>
      </c>
      <c r="Z27" s="98">
        <v>4.46</v>
      </c>
      <c r="AA27" s="98">
        <v>4.3499999999999996</v>
      </c>
      <c r="AB27" s="98">
        <v>4.26</v>
      </c>
      <c r="AC27" s="98">
        <v>4.17</v>
      </c>
      <c r="AD27" s="98">
        <v>4.09</v>
      </c>
      <c r="AE27" s="98">
        <v>4.01</v>
      </c>
      <c r="AF27" s="98">
        <v>3.94</v>
      </c>
      <c r="AG27" s="98">
        <v>3.88</v>
      </c>
      <c r="AH27" s="98">
        <v>3.82</v>
      </c>
      <c r="AI27" s="98">
        <v>3.76</v>
      </c>
      <c r="AJ27" s="98">
        <v>3.71</v>
      </c>
      <c r="AK27" s="98">
        <v>3.66</v>
      </c>
      <c r="AL27" s="98">
        <v>3.61</v>
      </c>
      <c r="AM27" s="98">
        <v>3.57</v>
      </c>
      <c r="AN27" s="98">
        <v>3.53</v>
      </c>
      <c r="AO27" s="98">
        <v>3.49</v>
      </c>
      <c r="AP27" s="98">
        <v>3.45</v>
      </c>
      <c r="AQ27" s="98">
        <v>3.42</v>
      </c>
      <c r="AR27" s="98">
        <v>3.39</v>
      </c>
      <c r="AS27" s="98">
        <v>3.36</v>
      </c>
      <c r="AT27" s="98">
        <v>3.33</v>
      </c>
      <c r="AU27" s="98">
        <v>3.3</v>
      </c>
      <c r="AV27" s="98">
        <v>3.28</v>
      </c>
      <c r="AW27" s="98">
        <v>3.25</v>
      </c>
      <c r="AX27" s="98">
        <v>3.23</v>
      </c>
      <c r="AY27" s="98">
        <v>3.21</v>
      </c>
      <c r="AZ27" s="98">
        <v>3.18</v>
      </c>
    </row>
    <row r="28" spans="1:52" x14ac:dyDescent="0.25">
      <c r="A28" s="97">
        <v>17</v>
      </c>
      <c r="B28" s="98">
        <v>75.290000000000006</v>
      </c>
      <c r="C28" s="98">
        <v>38.340000000000003</v>
      </c>
      <c r="D28" s="98">
        <v>26.02</v>
      </c>
      <c r="E28" s="98">
        <v>19.87</v>
      </c>
      <c r="F28" s="98">
        <v>16.18</v>
      </c>
      <c r="G28" s="98">
        <v>13.73</v>
      </c>
      <c r="H28" s="98">
        <v>11.98</v>
      </c>
      <c r="I28" s="98">
        <v>10.67</v>
      </c>
      <c r="J28" s="98">
        <v>9.65</v>
      </c>
      <c r="K28" s="98">
        <v>8.83</v>
      </c>
      <c r="L28" s="98">
        <v>8.17</v>
      </c>
      <c r="M28" s="98">
        <v>7.62</v>
      </c>
      <c r="N28" s="98">
        <v>7.15</v>
      </c>
      <c r="O28" s="98">
        <v>6.76</v>
      </c>
      <c r="P28" s="98">
        <v>6.41</v>
      </c>
      <c r="Q28" s="98">
        <v>6.11</v>
      </c>
      <c r="R28" s="98">
        <v>5.85</v>
      </c>
      <c r="S28" s="98">
        <v>5.62</v>
      </c>
      <c r="T28" s="98">
        <v>5.41</v>
      </c>
      <c r="U28" s="98">
        <v>5.22</v>
      </c>
      <c r="V28" s="98">
        <v>5.05</v>
      </c>
      <c r="W28" s="98">
        <v>4.9000000000000004</v>
      </c>
      <c r="X28" s="98">
        <v>4.76</v>
      </c>
      <c r="Y28" s="98">
        <v>4.6399999999999997</v>
      </c>
      <c r="Z28" s="98">
        <v>4.5199999999999996</v>
      </c>
      <c r="AA28" s="98">
        <v>4.42</v>
      </c>
      <c r="AB28" s="98">
        <v>4.32</v>
      </c>
      <c r="AC28" s="98">
        <v>4.2300000000000004</v>
      </c>
      <c r="AD28" s="98">
        <v>4.1500000000000004</v>
      </c>
      <c r="AE28" s="98">
        <v>4.07</v>
      </c>
      <c r="AF28" s="98">
        <v>4</v>
      </c>
      <c r="AG28" s="98">
        <v>3.94</v>
      </c>
      <c r="AH28" s="98">
        <v>3.87</v>
      </c>
      <c r="AI28" s="98">
        <v>3.82</v>
      </c>
      <c r="AJ28" s="98">
        <v>3.76</v>
      </c>
      <c r="AK28" s="98">
        <v>3.71</v>
      </c>
      <c r="AL28" s="98">
        <v>3.67</v>
      </c>
      <c r="AM28" s="98">
        <v>3.62</v>
      </c>
      <c r="AN28" s="98">
        <v>3.58</v>
      </c>
      <c r="AO28" s="98">
        <v>3.54</v>
      </c>
      <c r="AP28" s="98">
        <v>3.51</v>
      </c>
      <c r="AQ28" s="98">
        <v>3.47</v>
      </c>
      <c r="AR28" s="98">
        <v>3.44</v>
      </c>
      <c r="AS28" s="98">
        <v>3.41</v>
      </c>
      <c r="AT28" s="98">
        <v>3.38</v>
      </c>
      <c r="AU28" s="98">
        <v>3.35</v>
      </c>
      <c r="AV28" s="98">
        <v>3.33</v>
      </c>
      <c r="AW28" s="98">
        <v>3.31</v>
      </c>
      <c r="AX28" s="98">
        <v>3.28</v>
      </c>
      <c r="AY28" s="98">
        <v>3.27</v>
      </c>
      <c r="AZ28" s="98"/>
    </row>
    <row r="29" spans="1:52" x14ac:dyDescent="0.25">
      <c r="A29" s="97">
        <v>18</v>
      </c>
      <c r="B29" s="98">
        <v>76.400000000000006</v>
      </c>
      <c r="C29" s="98">
        <v>38.9</v>
      </c>
      <c r="D29" s="98">
        <v>26.41</v>
      </c>
      <c r="E29" s="98">
        <v>20.170000000000002</v>
      </c>
      <c r="F29" s="98">
        <v>16.420000000000002</v>
      </c>
      <c r="G29" s="98">
        <v>13.93</v>
      </c>
      <c r="H29" s="98">
        <v>12.15</v>
      </c>
      <c r="I29" s="98">
        <v>10.82</v>
      </c>
      <c r="J29" s="98">
        <v>9.7899999999999991</v>
      </c>
      <c r="K29" s="98">
        <v>8.9600000000000009</v>
      </c>
      <c r="L29" s="98">
        <v>8.2899999999999991</v>
      </c>
      <c r="M29" s="98">
        <v>7.73</v>
      </c>
      <c r="N29" s="98">
        <v>7.26</v>
      </c>
      <c r="O29" s="98">
        <v>6.86</v>
      </c>
      <c r="P29" s="98">
        <v>6.51</v>
      </c>
      <c r="Q29" s="98">
        <v>6.2</v>
      </c>
      <c r="R29" s="98">
        <v>5.94</v>
      </c>
      <c r="S29" s="98">
        <v>5.7</v>
      </c>
      <c r="T29" s="98">
        <v>5.49</v>
      </c>
      <c r="U29" s="98">
        <v>5.3</v>
      </c>
      <c r="V29" s="98">
        <v>5.13</v>
      </c>
      <c r="W29" s="98">
        <v>4.97</v>
      </c>
      <c r="X29" s="98">
        <v>4.84</v>
      </c>
      <c r="Y29" s="98">
        <v>4.71</v>
      </c>
      <c r="Z29" s="98">
        <v>4.59</v>
      </c>
      <c r="AA29" s="98">
        <v>4.4800000000000004</v>
      </c>
      <c r="AB29" s="98">
        <v>4.3899999999999997</v>
      </c>
      <c r="AC29" s="98">
        <v>4.3</v>
      </c>
      <c r="AD29" s="98">
        <v>4.21</v>
      </c>
      <c r="AE29" s="98">
        <v>4.13</v>
      </c>
      <c r="AF29" s="98">
        <v>4.0599999999999996</v>
      </c>
      <c r="AG29" s="98">
        <v>3.99</v>
      </c>
      <c r="AH29" s="98">
        <v>3.93</v>
      </c>
      <c r="AI29" s="98">
        <v>3.87</v>
      </c>
      <c r="AJ29" s="98">
        <v>3.82</v>
      </c>
      <c r="AK29" s="98">
        <v>3.77</v>
      </c>
      <c r="AL29" s="98">
        <v>3.72</v>
      </c>
      <c r="AM29" s="98">
        <v>3.68</v>
      </c>
      <c r="AN29" s="98">
        <v>3.64</v>
      </c>
      <c r="AO29" s="98">
        <v>3.6</v>
      </c>
      <c r="AP29" s="98">
        <v>3.56</v>
      </c>
      <c r="AQ29" s="98">
        <v>3.52</v>
      </c>
      <c r="AR29" s="98">
        <v>3.49</v>
      </c>
      <c r="AS29" s="98">
        <v>3.46</v>
      </c>
      <c r="AT29" s="98">
        <v>3.43</v>
      </c>
      <c r="AU29" s="98">
        <v>3.41</v>
      </c>
      <c r="AV29" s="98">
        <v>3.38</v>
      </c>
      <c r="AW29" s="98">
        <v>3.36</v>
      </c>
      <c r="AX29" s="98">
        <v>3.35</v>
      </c>
      <c r="AY29" s="98"/>
      <c r="AZ29" s="98"/>
    </row>
    <row r="30" spans="1:52" x14ac:dyDescent="0.25">
      <c r="A30" s="97">
        <v>19</v>
      </c>
      <c r="B30" s="98">
        <v>77.53</v>
      </c>
      <c r="C30" s="98">
        <v>39.479999999999997</v>
      </c>
      <c r="D30" s="98">
        <v>26.8</v>
      </c>
      <c r="E30" s="98">
        <v>20.46</v>
      </c>
      <c r="F30" s="98">
        <v>16.670000000000002</v>
      </c>
      <c r="G30" s="98">
        <v>14.14</v>
      </c>
      <c r="H30" s="98">
        <v>12.33</v>
      </c>
      <c r="I30" s="98">
        <v>10.98</v>
      </c>
      <c r="J30" s="98">
        <v>9.93</v>
      </c>
      <c r="K30" s="98">
        <v>9.1</v>
      </c>
      <c r="L30" s="98">
        <v>8.41</v>
      </c>
      <c r="M30" s="98">
        <v>7.85</v>
      </c>
      <c r="N30" s="98">
        <v>7.37</v>
      </c>
      <c r="O30" s="98">
        <v>6.96</v>
      </c>
      <c r="P30" s="98">
        <v>6.6</v>
      </c>
      <c r="Q30" s="98">
        <v>6.29</v>
      </c>
      <c r="R30" s="98">
        <v>6.02</v>
      </c>
      <c r="S30" s="98">
        <v>5.78</v>
      </c>
      <c r="T30" s="98">
        <v>5.57</v>
      </c>
      <c r="U30" s="98">
        <v>5.38</v>
      </c>
      <c r="V30" s="98">
        <v>5.21</v>
      </c>
      <c r="W30" s="98">
        <v>5.05</v>
      </c>
      <c r="X30" s="98">
        <v>4.91</v>
      </c>
      <c r="Y30" s="98">
        <v>4.78</v>
      </c>
      <c r="Z30" s="98">
        <v>4.66</v>
      </c>
      <c r="AA30" s="98">
        <v>4.55</v>
      </c>
      <c r="AB30" s="98">
        <v>4.45</v>
      </c>
      <c r="AC30" s="98">
        <v>4.3600000000000003</v>
      </c>
      <c r="AD30" s="98">
        <v>4.2699999999999996</v>
      </c>
      <c r="AE30" s="98">
        <v>4.2</v>
      </c>
      <c r="AF30" s="98">
        <v>4.12</v>
      </c>
      <c r="AG30" s="98">
        <v>4.05</v>
      </c>
      <c r="AH30" s="98">
        <v>3.99</v>
      </c>
      <c r="AI30" s="98">
        <v>3.93</v>
      </c>
      <c r="AJ30" s="98">
        <v>3.88</v>
      </c>
      <c r="AK30" s="98">
        <v>3.83</v>
      </c>
      <c r="AL30" s="98">
        <v>3.78</v>
      </c>
      <c r="AM30" s="98">
        <v>3.73</v>
      </c>
      <c r="AN30" s="98">
        <v>3.69</v>
      </c>
      <c r="AO30" s="98">
        <v>3.65</v>
      </c>
      <c r="AP30" s="98">
        <v>3.61</v>
      </c>
      <c r="AQ30" s="98">
        <v>3.58</v>
      </c>
      <c r="AR30" s="98">
        <v>3.55</v>
      </c>
      <c r="AS30" s="98">
        <v>3.52</v>
      </c>
      <c r="AT30" s="98">
        <v>3.49</v>
      </c>
      <c r="AU30" s="98">
        <v>3.46</v>
      </c>
      <c r="AV30" s="98">
        <v>3.44</v>
      </c>
      <c r="AW30" s="98">
        <v>3.42</v>
      </c>
      <c r="AX30" s="98"/>
      <c r="AY30" s="98"/>
      <c r="AZ30" s="98"/>
    </row>
    <row r="31" spans="1:52" x14ac:dyDescent="0.25">
      <c r="A31" s="97">
        <v>20</v>
      </c>
      <c r="B31" s="98">
        <v>78.680000000000007</v>
      </c>
      <c r="C31" s="98">
        <v>40.06</v>
      </c>
      <c r="D31" s="98">
        <v>27.2</v>
      </c>
      <c r="E31" s="98">
        <v>20.77</v>
      </c>
      <c r="F31" s="98">
        <v>16.91</v>
      </c>
      <c r="G31" s="98">
        <v>14.35</v>
      </c>
      <c r="H31" s="98">
        <v>12.52</v>
      </c>
      <c r="I31" s="98">
        <v>11.15</v>
      </c>
      <c r="J31" s="98">
        <v>10.08</v>
      </c>
      <c r="K31" s="98">
        <v>9.23</v>
      </c>
      <c r="L31" s="98">
        <v>8.5399999999999991</v>
      </c>
      <c r="M31" s="98">
        <v>7.96</v>
      </c>
      <c r="N31" s="98">
        <v>7.48</v>
      </c>
      <c r="O31" s="98">
        <v>7.06</v>
      </c>
      <c r="P31" s="98">
        <v>6.7</v>
      </c>
      <c r="Q31" s="98">
        <v>6.39</v>
      </c>
      <c r="R31" s="98">
        <v>6.11</v>
      </c>
      <c r="S31" s="98">
        <v>5.87</v>
      </c>
      <c r="T31" s="98">
        <v>5.65</v>
      </c>
      <c r="U31" s="98">
        <v>5.46</v>
      </c>
      <c r="V31" s="98">
        <v>5.28</v>
      </c>
      <c r="W31" s="98">
        <v>5.12</v>
      </c>
      <c r="X31" s="98">
        <v>4.9800000000000004</v>
      </c>
      <c r="Y31" s="98">
        <v>4.8499999999999996</v>
      </c>
      <c r="Z31" s="98">
        <v>4.7300000000000004</v>
      </c>
      <c r="AA31" s="98">
        <v>4.62</v>
      </c>
      <c r="AB31" s="98">
        <v>4.5199999999999996</v>
      </c>
      <c r="AC31" s="98">
        <v>4.43</v>
      </c>
      <c r="AD31" s="98">
        <v>4.34</v>
      </c>
      <c r="AE31" s="98">
        <v>4.26</v>
      </c>
      <c r="AF31" s="98">
        <v>4.1900000000000004</v>
      </c>
      <c r="AG31" s="98">
        <v>4.12</v>
      </c>
      <c r="AH31" s="98">
        <v>4.05</v>
      </c>
      <c r="AI31" s="98">
        <v>3.99</v>
      </c>
      <c r="AJ31" s="98">
        <v>3.94</v>
      </c>
      <c r="AK31" s="98">
        <v>3.89</v>
      </c>
      <c r="AL31" s="98">
        <v>3.84</v>
      </c>
      <c r="AM31" s="98">
        <v>3.79</v>
      </c>
      <c r="AN31" s="98">
        <v>3.75</v>
      </c>
      <c r="AO31" s="98">
        <v>3.71</v>
      </c>
      <c r="AP31" s="98">
        <v>3.67</v>
      </c>
      <c r="AQ31" s="98">
        <v>3.64</v>
      </c>
      <c r="AR31" s="98">
        <v>3.6</v>
      </c>
      <c r="AS31" s="98">
        <v>3.57</v>
      </c>
      <c r="AT31" s="98">
        <v>3.54</v>
      </c>
      <c r="AU31" s="98">
        <v>3.52</v>
      </c>
      <c r="AV31" s="98">
        <v>3.5</v>
      </c>
      <c r="AW31" s="98"/>
      <c r="AX31" s="98"/>
      <c r="AY31" s="98"/>
      <c r="AZ31" s="98"/>
    </row>
    <row r="32" spans="1:52" x14ac:dyDescent="0.25">
      <c r="A32" s="97">
        <v>21</v>
      </c>
      <c r="B32" s="98">
        <v>79.84</v>
      </c>
      <c r="C32" s="98">
        <v>40.65</v>
      </c>
      <c r="D32" s="98">
        <v>27.6</v>
      </c>
      <c r="E32" s="98">
        <v>21.07</v>
      </c>
      <c r="F32" s="98">
        <v>17.16</v>
      </c>
      <c r="G32" s="98">
        <v>14.56</v>
      </c>
      <c r="H32" s="98">
        <v>12.7</v>
      </c>
      <c r="I32" s="98">
        <v>11.31</v>
      </c>
      <c r="J32" s="98">
        <v>10.23</v>
      </c>
      <c r="K32" s="98">
        <v>9.3699999999999992</v>
      </c>
      <c r="L32" s="98">
        <v>8.67</v>
      </c>
      <c r="M32" s="98">
        <v>8.08</v>
      </c>
      <c r="N32" s="98">
        <v>7.59</v>
      </c>
      <c r="O32" s="98">
        <v>7.16</v>
      </c>
      <c r="P32" s="98">
        <v>6.8</v>
      </c>
      <c r="Q32" s="98">
        <v>6.48</v>
      </c>
      <c r="R32" s="98">
        <v>6.2</v>
      </c>
      <c r="S32" s="98">
        <v>5.96</v>
      </c>
      <c r="T32" s="98">
        <v>5.74</v>
      </c>
      <c r="U32" s="98">
        <v>5.54</v>
      </c>
      <c r="V32" s="98">
        <v>5.36</v>
      </c>
      <c r="W32" s="98">
        <v>5.2</v>
      </c>
      <c r="X32" s="98">
        <v>5.05</v>
      </c>
      <c r="Y32" s="98">
        <v>4.92</v>
      </c>
      <c r="Z32" s="98">
        <v>4.8</v>
      </c>
      <c r="AA32" s="98">
        <v>4.6900000000000004</v>
      </c>
      <c r="AB32" s="98">
        <v>4.59</v>
      </c>
      <c r="AC32" s="98">
        <v>4.49</v>
      </c>
      <c r="AD32" s="98">
        <v>4.4000000000000004</v>
      </c>
      <c r="AE32" s="98">
        <v>4.32</v>
      </c>
      <c r="AF32" s="98">
        <v>4.25</v>
      </c>
      <c r="AG32" s="98">
        <v>4.18</v>
      </c>
      <c r="AH32" s="98">
        <v>4.1100000000000003</v>
      </c>
      <c r="AI32" s="98">
        <v>4.05</v>
      </c>
      <c r="AJ32" s="98">
        <v>4</v>
      </c>
      <c r="AK32" s="98">
        <v>3.94</v>
      </c>
      <c r="AL32" s="98">
        <v>3.9</v>
      </c>
      <c r="AM32" s="98">
        <v>3.85</v>
      </c>
      <c r="AN32" s="98">
        <v>3.81</v>
      </c>
      <c r="AO32" s="98">
        <v>3.77</v>
      </c>
      <c r="AP32" s="98">
        <v>3.73</v>
      </c>
      <c r="AQ32" s="98">
        <v>3.69</v>
      </c>
      <c r="AR32" s="98">
        <v>3.66</v>
      </c>
      <c r="AS32" s="98">
        <v>3.63</v>
      </c>
      <c r="AT32" s="98">
        <v>3.6</v>
      </c>
      <c r="AU32" s="98">
        <v>3.59</v>
      </c>
      <c r="AV32" s="98"/>
      <c r="AW32" s="98"/>
      <c r="AX32" s="98"/>
      <c r="AY32" s="98"/>
      <c r="AZ32" s="98"/>
    </row>
    <row r="33" spans="1:52" x14ac:dyDescent="0.25">
      <c r="A33" s="97">
        <v>22</v>
      </c>
      <c r="B33" s="98">
        <v>81.010000000000005</v>
      </c>
      <c r="C33" s="98">
        <v>41.25</v>
      </c>
      <c r="D33" s="98">
        <v>28</v>
      </c>
      <c r="E33" s="98">
        <v>21.38</v>
      </c>
      <c r="F33" s="98">
        <v>17.420000000000002</v>
      </c>
      <c r="G33" s="98">
        <v>14.77</v>
      </c>
      <c r="H33" s="98">
        <v>12.89</v>
      </c>
      <c r="I33" s="98">
        <v>11.48</v>
      </c>
      <c r="J33" s="98">
        <v>10.38</v>
      </c>
      <c r="K33" s="98">
        <v>9.51</v>
      </c>
      <c r="L33" s="98">
        <v>8.7899999999999991</v>
      </c>
      <c r="M33" s="98">
        <v>8.1999999999999993</v>
      </c>
      <c r="N33" s="98">
        <v>7.7</v>
      </c>
      <c r="O33" s="98">
        <v>7.27</v>
      </c>
      <c r="P33" s="98">
        <v>6.9</v>
      </c>
      <c r="Q33" s="98">
        <v>6.58</v>
      </c>
      <c r="R33" s="98">
        <v>6.3</v>
      </c>
      <c r="S33" s="98">
        <v>6.05</v>
      </c>
      <c r="T33" s="98">
        <v>5.82</v>
      </c>
      <c r="U33" s="98">
        <v>5.62</v>
      </c>
      <c r="V33" s="98">
        <v>5.44</v>
      </c>
      <c r="W33" s="98">
        <v>5.28</v>
      </c>
      <c r="X33" s="98">
        <v>5.13</v>
      </c>
      <c r="Y33" s="98">
        <v>5</v>
      </c>
      <c r="Z33" s="98">
        <v>4.87</v>
      </c>
      <c r="AA33" s="98">
        <v>4.76</v>
      </c>
      <c r="AB33" s="98">
        <v>4.66</v>
      </c>
      <c r="AC33" s="98">
        <v>4.5599999999999996</v>
      </c>
      <c r="AD33" s="98">
        <v>4.47</v>
      </c>
      <c r="AE33" s="98">
        <v>4.3899999999999997</v>
      </c>
      <c r="AF33" s="98">
        <v>4.3099999999999996</v>
      </c>
      <c r="AG33" s="98">
        <v>4.24</v>
      </c>
      <c r="AH33" s="98">
        <v>4.18</v>
      </c>
      <c r="AI33" s="98">
        <v>4.12</v>
      </c>
      <c r="AJ33" s="98">
        <v>4.0599999999999996</v>
      </c>
      <c r="AK33" s="98">
        <v>4.01</v>
      </c>
      <c r="AL33" s="98">
        <v>3.96</v>
      </c>
      <c r="AM33" s="98">
        <v>3.91</v>
      </c>
      <c r="AN33" s="98">
        <v>3.87</v>
      </c>
      <c r="AO33" s="98">
        <v>3.83</v>
      </c>
      <c r="AP33" s="98">
        <v>3.79</v>
      </c>
      <c r="AQ33" s="98">
        <v>3.75</v>
      </c>
      <c r="AR33" s="98">
        <v>3.72</v>
      </c>
      <c r="AS33" s="98">
        <v>3.69</v>
      </c>
      <c r="AT33" s="98">
        <v>3.67</v>
      </c>
      <c r="AU33" s="98"/>
      <c r="AV33" s="98"/>
      <c r="AW33" s="98"/>
      <c r="AX33" s="98"/>
      <c r="AY33" s="98"/>
      <c r="AZ33" s="98"/>
    </row>
    <row r="34" spans="1:52" x14ac:dyDescent="0.25">
      <c r="A34" s="97">
        <v>23</v>
      </c>
      <c r="B34" s="98">
        <v>82.21</v>
      </c>
      <c r="C34" s="98">
        <v>41.86</v>
      </c>
      <c r="D34" s="98">
        <v>28.42</v>
      </c>
      <c r="E34" s="98">
        <v>21.7</v>
      </c>
      <c r="F34" s="98">
        <v>17.670000000000002</v>
      </c>
      <c r="G34" s="98">
        <v>14.99</v>
      </c>
      <c r="H34" s="98">
        <v>13.08</v>
      </c>
      <c r="I34" s="98">
        <v>11.65</v>
      </c>
      <c r="J34" s="98">
        <v>10.54</v>
      </c>
      <c r="K34" s="98">
        <v>9.65</v>
      </c>
      <c r="L34" s="98">
        <v>8.92</v>
      </c>
      <c r="M34" s="98">
        <v>8.32</v>
      </c>
      <c r="N34" s="98">
        <v>7.81</v>
      </c>
      <c r="O34" s="98">
        <v>7.38</v>
      </c>
      <c r="P34" s="98">
        <v>7</v>
      </c>
      <c r="Q34" s="98">
        <v>6.68</v>
      </c>
      <c r="R34" s="98">
        <v>6.39</v>
      </c>
      <c r="S34" s="98">
        <v>6.14</v>
      </c>
      <c r="T34" s="98">
        <v>5.91</v>
      </c>
      <c r="U34" s="98">
        <v>5.71</v>
      </c>
      <c r="V34" s="98">
        <v>5.52</v>
      </c>
      <c r="W34" s="98">
        <v>5.36</v>
      </c>
      <c r="X34" s="98">
        <v>5.21</v>
      </c>
      <c r="Y34" s="98">
        <v>5.07</v>
      </c>
      <c r="Z34" s="98">
        <v>4.95</v>
      </c>
      <c r="AA34" s="98">
        <v>4.83</v>
      </c>
      <c r="AB34" s="98">
        <v>4.7300000000000004</v>
      </c>
      <c r="AC34" s="98">
        <v>4.63</v>
      </c>
      <c r="AD34" s="98">
        <v>4.54</v>
      </c>
      <c r="AE34" s="98">
        <v>4.46</v>
      </c>
      <c r="AF34" s="98">
        <v>4.38</v>
      </c>
      <c r="AG34" s="98">
        <v>4.3099999999999996</v>
      </c>
      <c r="AH34" s="98">
        <v>4.24</v>
      </c>
      <c r="AI34" s="98">
        <v>4.18</v>
      </c>
      <c r="AJ34" s="98">
        <v>4.12</v>
      </c>
      <c r="AK34" s="98">
        <v>4.07</v>
      </c>
      <c r="AL34" s="98">
        <v>4.0199999999999996</v>
      </c>
      <c r="AM34" s="98">
        <v>3.97</v>
      </c>
      <c r="AN34" s="98">
        <v>3.93</v>
      </c>
      <c r="AO34" s="98">
        <v>3.89</v>
      </c>
      <c r="AP34" s="98">
        <v>3.85</v>
      </c>
      <c r="AQ34" s="98">
        <v>3.81</v>
      </c>
      <c r="AR34" s="98">
        <v>3.78</v>
      </c>
      <c r="AS34" s="98">
        <v>3.76</v>
      </c>
      <c r="AT34" s="98"/>
      <c r="AU34" s="98"/>
      <c r="AV34" s="98"/>
      <c r="AW34" s="98"/>
      <c r="AX34" s="98"/>
      <c r="AY34" s="98"/>
      <c r="AZ34" s="98"/>
    </row>
    <row r="35" spans="1:52" x14ac:dyDescent="0.25">
      <c r="A35" s="97">
        <v>24</v>
      </c>
      <c r="B35" s="98">
        <v>83.42</v>
      </c>
      <c r="C35" s="98">
        <v>42.47</v>
      </c>
      <c r="D35" s="98">
        <v>28.83</v>
      </c>
      <c r="E35" s="98">
        <v>22.02</v>
      </c>
      <c r="F35" s="98">
        <v>17.93</v>
      </c>
      <c r="G35" s="98">
        <v>15.21</v>
      </c>
      <c r="H35" s="98">
        <v>13.27</v>
      </c>
      <c r="I35" s="98">
        <v>11.82</v>
      </c>
      <c r="J35" s="98">
        <v>10.69</v>
      </c>
      <c r="K35" s="98">
        <v>9.7899999999999991</v>
      </c>
      <c r="L35" s="98">
        <v>9.06</v>
      </c>
      <c r="M35" s="98">
        <v>8.44</v>
      </c>
      <c r="N35" s="98">
        <v>7.93</v>
      </c>
      <c r="O35" s="98">
        <v>7.49</v>
      </c>
      <c r="P35" s="98">
        <v>7.11</v>
      </c>
      <c r="Q35" s="98">
        <v>6.78</v>
      </c>
      <c r="R35" s="98">
        <v>6.48</v>
      </c>
      <c r="S35" s="98">
        <v>6.23</v>
      </c>
      <c r="T35" s="98">
        <v>6</v>
      </c>
      <c r="U35" s="98">
        <v>5.79</v>
      </c>
      <c r="V35" s="98">
        <v>5.61</v>
      </c>
      <c r="W35" s="98">
        <v>5.44</v>
      </c>
      <c r="X35" s="98">
        <v>5.29</v>
      </c>
      <c r="Y35" s="98">
        <v>5.15</v>
      </c>
      <c r="Z35" s="98">
        <v>5.0199999999999996</v>
      </c>
      <c r="AA35" s="98">
        <v>4.9000000000000004</v>
      </c>
      <c r="AB35" s="98">
        <v>4.8</v>
      </c>
      <c r="AC35" s="98">
        <v>4.7</v>
      </c>
      <c r="AD35" s="98">
        <v>4.6100000000000003</v>
      </c>
      <c r="AE35" s="98">
        <v>4.5199999999999996</v>
      </c>
      <c r="AF35" s="98">
        <v>4.45</v>
      </c>
      <c r="AG35" s="98">
        <v>4.37</v>
      </c>
      <c r="AH35" s="98">
        <v>4.3099999999999996</v>
      </c>
      <c r="AI35" s="98">
        <v>4.24</v>
      </c>
      <c r="AJ35" s="98">
        <v>4.1900000000000004</v>
      </c>
      <c r="AK35" s="98">
        <v>4.13</v>
      </c>
      <c r="AL35" s="98">
        <v>4.08</v>
      </c>
      <c r="AM35" s="98">
        <v>4.03</v>
      </c>
      <c r="AN35" s="98">
        <v>3.99</v>
      </c>
      <c r="AO35" s="98">
        <v>3.95</v>
      </c>
      <c r="AP35" s="98">
        <v>3.91</v>
      </c>
      <c r="AQ35" s="98">
        <v>3.88</v>
      </c>
      <c r="AR35" s="98">
        <v>3.85</v>
      </c>
      <c r="AS35" s="98"/>
      <c r="AT35" s="98"/>
      <c r="AU35" s="98"/>
      <c r="AV35" s="98"/>
      <c r="AW35" s="98"/>
      <c r="AX35" s="98"/>
      <c r="AY35" s="98"/>
      <c r="AZ35" s="98"/>
    </row>
    <row r="36" spans="1:52" x14ac:dyDescent="0.25">
      <c r="A36" s="97">
        <v>25</v>
      </c>
      <c r="B36" s="98">
        <v>84.64</v>
      </c>
      <c r="C36" s="98">
        <v>43.1</v>
      </c>
      <c r="D36" s="98">
        <v>29.26</v>
      </c>
      <c r="E36" s="98">
        <v>22.34</v>
      </c>
      <c r="F36" s="98">
        <v>18.2</v>
      </c>
      <c r="G36" s="98">
        <v>15.44</v>
      </c>
      <c r="H36" s="98">
        <v>13.47</v>
      </c>
      <c r="I36" s="98">
        <v>11.99</v>
      </c>
      <c r="J36" s="98">
        <v>10.85</v>
      </c>
      <c r="K36" s="98">
        <v>9.93</v>
      </c>
      <c r="L36" s="98">
        <v>9.19</v>
      </c>
      <c r="M36" s="98">
        <v>8.57</v>
      </c>
      <c r="N36" s="98">
        <v>8.0500000000000007</v>
      </c>
      <c r="O36" s="98">
        <v>7.6</v>
      </c>
      <c r="P36" s="98">
        <v>7.21</v>
      </c>
      <c r="Q36" s="98">
        <v>6.88</v>
      </c>
      <c r="R36" s="98">
        <v>6.58</v>
      </c>
      <c r="S36" s="98">
        <v>6.32</v>
      </c>
      <c r="T36" s="98">
        <v>6.09</v>
      </c>
      <c r="U36" s="98">
        <v>5.88</v>
      </c>
      <c r="V36" s="98">
        <v>5.69</v>
      </c>
      <c r="W36" s="98">
        <v>5.52</v>
      </c>
      <c r="X36" s="98">
        <v>5.36</v>
      </c>
      <c r="Y36" s="98">
        <v>5.22</v>
      </c>
      <c r="Z36" s="98">
        <v>5.0999999999999996</v>
      </c>
      <c r="AA36" s="98">
        <v>4.9800000000000004</v>
      </c>
      <c r="AB36" s="98">
        <v>4.87</v>
      </c>
      <c r="AC36" s="98">
        <v>4.7699999999999996</v>
      </c>
      <c r="AD36" s="98">
        <v>4.68</v>
      </c>
      <c r="AE36" s="98">
        <v>4.59</v>
      </c>
      <c r="AF36" s="98">
        <v>4.51</v>
      </c>
      <c r="AG36" s="98">
        <v>4.4400000000000004</v>
      </c>
      <c r="AH36" s="98">
        <v>4.37</v>
      </c>
      <c r="AI36" s="98">
        <v>4.3099999999999996</v>
      </c>
      <c r="AJ36" s="98">
        <v>4.25</v>
      </c>
      <c r="AK36" s="98">
        <v>4.2</v>
      </c>
      <c r="AL36" s="98">
        <v>4.1500000000000004</v>
      </c>
      <c r="AM36" s="98">
        <v>4.0999999999999996</v>
      </c>
      <c r="AN36" s="98">
        <v>4.0599999999999996</v>
      </c>
      <c r="AO36" s="98">
        <v>4.01</v>
      </c>
      <c r="AP36" s="98">
        <v>3.98</v>
      </c>
      <c r="AQ36" s="98">
        <v>3.95</v>
      </c>
      <c r="AR36" s="98"/>
      <c r="AS36" s="98"/>
      <c r="AT36" s="98"/>
      <c r="AU36" s="98"/>
      <c r="AV36" s="98"/>
      <c r="AW36" s="98"/>
      <c r="AX36" s="98"/>
      <c r="AY36" s="98"/>
      <c r="AZ36" s="98"/>
    </row>
    <row r="37" spans="1:52" x14ac:dyDescent="0.25">
      <c r="A37" s="97">
        <v>26</v>
      </c>
      <c r="B37" s="98">
        <v>85.88</v>
      </c>
      <c r="C37" s="98">
        <v>43.73</v>
      </c>
      <c r="D37" s="98">
        <v>29.69</v>
      </c>
      <c r="E37" s="98">
        <v>22.67</v>
      </c>
      <c r="F37" s="98">
        <v>18.46</v>
      </c>
      <c r="G37" s="98">
        <v>15.66</v>
      </c>
      <c r="H37" s="98">
        <v>13.67</v>
      </c>
      <c r="I37" s="98">
        <v>12.17</v>
      </c>
      <c r="J37" s="98">
        <v>11.01</v>
      </c>
      <c r="K37" s="98">
        <v>10.08</v>
      </c>
      <c r="L37" s="98">
        <v>9.32</v>
      </c>
      <c r="M37" s="98">
        <v>8.6999999999999993</v>
      </c>
      <c r="N37" s="98">
        <v>8.17</v>
      </c>
      <c r="O37" s="98">
        <v>7.71</v>
      </c>
      <c r="P37" s="98">
        <v>7.32</v>
      </c>
      <c r="Q37" s="98">
        <v>6.98</v>
      </c>
      <c r="R37" s="98">
        <v>6.68</v>
      </c>
      <c r="S37" s="98">
        <v>6.41</v>
      </c>
      <c r="T37" s="98">
        <v>6.18</v>
      </c>
      <c r="U37" s="98">
        <v>5.97</v>
      </c>
      <c r="V37" s="98">
        <v>5.77</v>
      </c>
      <c r="W37" s="98">
        <v>5.6</v>
      </c>
      <c r="X37" s="98">
        <v>5.45</v>
      </c>
      <c r="Y37" s="98">
        <v>5.3</v>
      </c>
      <c r="Z37" s="98">
        <v>5.17</v>
      </c>
      <c r="AA37" s="98">
        <v>5.05</v>
      </c>
      <c r="AB37" s="98">
        <v>4.9400000000000004</v>
      </c>
      <c r="AC37" s="98">
        <v>4.84</v>
      </c>
      <c r="AD37" s="98">
        <v>4.75</v>
      </c>
      <c r="AE37" s="98">
        <v>4.66</v>
      </c>
      <c r="AF37" s="98">
        <v>4.58</v>
      </c>
      <c r="AG37" s="98">
        <v>4.51</v>
      </c>
      <c r="AH37" s="98">
        <v>4.4400000000000004</v>
      </c>
      <c r="AI37" s="98">
        <v>4.38</v>
      </c>
      <c r="AJ37" s="98">
        <v>4.32</v>
      </c>
      <c r="AK37" s="98">
        <v>4.26</v>
      </c>
      <c r="AL37" s="98">
        <v>4.21</v>
      </c>
      <c r="AM37" s="98">
        <v>4.17</v>
      </c>
      <c r="AN37" s="98">
        <v>4.12</v>
      </c>
      <c r="AO37" s="98">
        <v>4.08</v>
      </c>
      <c r="AP37" s="98">
        <v>4.05</v>
      </c>
      <c r="AQ37" s="98"/>
      <c r="AR37" s="98"/>
      <c r="AS37" s="98"/>
      <c r="AT37" s="98"/>
      <c r="AU37" s="98"/>
      <c r="AV37" s="98"/>
      <c r="AW37" s="98"/>
      <c r="AX37" s="98"/>
      <c r="AY37" s="98"/>
      <c r="AZ37" s="98"/>
    </row>
    <row r="38" spans="1:52" x14ac:dyDescent="0.25">
      <c r="A38" s="97">
        <v>27</v>
      </c>
      <c r="B38" s="98">
        <v>87.14</v>
      </c>
      <c r="C38" s="98">
        <v>44.37</v>
      </c>
      <c r="D38" s="98">
        <v>30.12</v>
      </c>
      <c r="E38" s="98">
        <v>23</v>
      </c>
      <c r="F38" s="98">
        <v>18.739999999999998</v>
      </c>
      <c r="G38" s="98">
        <v>15.89</v>
      </c>
      <c r="H38" s="98">
        <v>13.87</v>
      </c>
      <c r="I38" s="98">
        <v>12.35</v>
      </c>
      <c r="J38" s="98">
        <v>11.17</v>
      </c>
      <c r="K38" s="98">
        <v>10.23</v>
      </c>
      <c r="L38" s="98">
        <v>9.4600000000000009</v>
      </c>
      <c r="M38" s="98">
        <v>8.82</v>
      </c>
      <c r="N38" s="98">
        <v>8.2899999999999991</v>
      </c>
      <c r="O38" s="98">
        <v>7.83</v>
      </c>
      <c r="P38" s="98">
        <v>7.43</v>
      </c>
      <c r="Q38" s="98">
        <v>7.08</v>
      </c>
      <c r="R38" s="98">
        <v>6.78</v>
      </c>
      <c r="S38" s="98">
        <v>6.51</v>
      </c>
      <c r="T38" s="98">
        <v>6.27</v>
      </c>
      <c r="U38" s="98">
        <v>6.05</v>
      </c>
      <c r="V38" s="98">
        <v>5.86</v>
      </c>
      <c r="W38" s="98">
        <v>5.69</v>
      </c>
      <c r="X38" s="98">
        <v>5.53</v>
      </c>
      <c r="Y38" s="98">
        <v>5.38</v>
      </c>
      <c r="Z38" s="98">
        <v>5.25</v>
      </c>
      <c r="AA38" s="98">
        <v>5.13</v>
      </c>
      <c r="AB38" s="98">
        <v>5.0199999999999996</v>
      </c>
      <c r="AC38" s="98">
        <v>4.92</v>
      </c>
      <c r="AD38" s="98">
        <v>4.82</v>
      </c>
      <c r="AE38" s="98">
        <v>4.74</v>
      </c>
      <c r="AF38" s="98">
        <v>4.66</v>
      </c>
      <c r="AG38" s="98">
        <v>4.58</v>
      </c>
      <c r="AH38" s="98">
        <v>4.51</v>
      </c>
      <c r="AI38" s="98">
        <v>4.45</v>
      </c>
      <c r="AJ38" s="98">
        <v>4.3899999999999997</v>
      </c>
      <c r="AK38" s="98">
        <v>4.33</v>
      </c>
      <c r="AL38" s="98">
        <v>4.28</v>
      </c>
      <c r="AM38" s="98">
        <v>4.2300000000000004</v>
      </c>
      <c r="AN38" s="98">
        <v>4.1900000000000004</v>
      </c>
      <c r="AO38" s="98">
        <v>4.16</v>
      </c>
      <c r="AP38" s="98"/>
      <c r="AQ38" s="98"/>
      <c r="AR38" s="98"/>
      <c r="AS38" s="98"/>
      <c r="AT38" s="98"/>
      <c r="AU38" s="98"/>
      <c r="AV38" s="98"/>
      <c r="AW38" s="98"/>
      <c r="AX38" s="98"/>
      <c r="AY38" s="98"/>
      <c r="AZ38" s="98"/>
    </row>
    <row r="39" spans="1:52" x14ac:dyDescent="0.25">
      <c r="A39" s="97">
        <v>28</v>
      </c>
      <c r="B39" s="98">
        <v>88.42</v>
      </c>
      <c r="C39" s="98">
        <v>45.03</v>
      </c>
      <c r="D39" s="98">
        <v>30.57</v>
      </c>
      <c r="E39" s="98">
        <v>23.34</v>
      </c>
      <c r="F39" s="98">
        <v>19.010000000000002</v>
      </c>
      <c r="G39" s="98">
        <v>16.13</v>
      </c>
      <c r="H39" s="98">
        <v>14.07</v>
      </c>
      <c r="I39" s="98">
        <v>12.53</v>
      </c>
      <c r="J39" s="98">
        <v>11.34</v>
      </c>
      <c r="K39" s="98">
        <v>10.38</v>
      </c>
      <c r="L39" s="98">
        <v>9.6</v>
      </c>
      <c r="M39" s="98">
        <v>8.9600000000000009</v>
      </c>
      <c r="N39" s="98">
        <v>8.41</v>
      </c>
      <c r="O39" s="98">
        <v>7.94</v>
      </c>
      <c r="P39" s="98">
        <v>7.54</v>
      </c>
      <c r="Q39" s="98">
        <v>7.19</v>
      </c>
      <c r="R39" s="98">
        <v>6.88</v>
      </c>
      <c r="S39" s="98">
        <v>6.61</v>
      </c>
      <c r="T39" s="98">
        <v>6.36</v>
      </c>
      <c r="U39" s="98">
        <v>6.15</v>
      </c>
      <c r="V39" s="98">
        <v>5.95</v>
      </c>
      <c r="W39" s="98">
        <v>5.77</v>
      </c>
      <c r="X39" s="98">
        <v>5.61</v>
      </c>
      <c r="Y39" s="98">
        <v>5.47</v>
      </c>
      <c r="Z39" s="98">
        <v>5.33</v>
      </c>
      <c r="AA39" s="98">
        <v>5.21</v>
      </c>
      <c r="AB39" s="98">
        <v>5.0999999999999996</v>
      </c>
      <c r="AC39" s="98">
        <v>4.99</v>
      </c>
      <c r="AD39" s="98">
        <v>4.9000000000000004</v>
      </c>
      <c r="AE39" s="98">
        <v>4.8099999999999996</v>
      </c>
      <c r="AF39" s="98">
        <v>4.7300000000000004</v>
      </c>
      <c r="AG39" s="98">
        <v>4.6500000000000004</v>
      </c>
      <c r="AH39" s="98">
        <v>4.58</v>
      </c>
      <c r="AI39" s="98">
        <v>4.5199999999999996</v>
      </c>
      <c r="AJ39" s="98">
        <v>4.46</v>
      </c>
      <c r="AK39" s="98">
        <v>4.4000000000000004</v>
      </c>
      <c r="AL39" s="98">
        <v>4.3499999999999996</v>
      </c>
      <c r="AM39" s="98">
        <v>4.3</v>
      </c>
      <c r="AN39" s="98">
        <v>4.2699999999999996</v>
      </c>
      <c r="AO39" s="98"/>
      <c r="AP39" s="98"/>
      <c r="AQ39" s="98"/>
      <c r="AR39" s="98"/>
      <c r="AS39" s="98"/>
      <c r="AT39" s="98"/>
      <c r="AU39" s="98"/>
      <c r="AV39" s="98"/>
      <c r="AW39" s="98"/>
      <c r="AX39" s="98"/>
      <c r="AY39" s="98"/>
      <c r="AZ39" s="98"/>
    </row>
    <row r="40" spans="1:52" x14ac:dyDescent="0.25">
      <c r="A40" s="97">
        <v>29</v>
      </c>
      <c r="B40" s="98">
        <v>89.72</v>
      </c>
      <c r="C40" s="98">
        <v>45.69</v>
      </c>
      <c r="D40" s="98">
        <v>31.02</v>
      </c>
      <c r="E40" s="98">
        <v>23.69</v>
      </c>
      <c r="F40" s="98">
        <v>19.29</v>
      </c>
      <c r="G40" s="98">
        <v>16.37</v>
      </c>
      <c r="H40" s="98">
        <v>14.28</v>
      </c>
      <c r="I40" s="98">
        <v>12.72</v>
      </c>
      <c r="J40" s="98">
        <v>11.5</v>
      </c>
      <c r="K40" s="98">
        <v>10.53</v>
      </c>
      <c r="L40" s="98">
        <v>9.74</v>
      </c>
      <c r="M40" s="98">
        <v>9.09</v>
      </c>
      <c r="N40" s="98">
        <v>8.5299999999999994</v>
      </c>
      <c r="O40" s="98">
        <v>8.06</v>
      </c>
      <c r="P40" s="98">
        <v>7.65</v>
      </c>
      <c r="Q40" s="98">
        <v>7.3</v>
      </c>
      <c r="R40" s="98">
        <v>6.98</v>
      </c>
      <c r="S40" s="98">
        <v>6.71</v>
      </c>
      <c r="T40" s="98">
        <v>6.46</v>
      </c>
      <c r="U40" s="98">
        <v>6.24</v>
      </c>
      <c r="V40" s="98">
        <v>6.04</v>
      </c>
      <c r="W40" s="98">
        <v>5.86</v>
      </c>
      <c r="X40" s="98">
        <v>5.7</v>
      </c>
      <c r="Y40" s="98">
        <v>5.55</v>
      </c>
      <c r="Z40" s="98">
        <v>5.41</v>
      </c>
      <c r="AA40" s="98">
        <v>5.29</v>
      </c>
      <c r="AB40" s="98">
        <v>5.18</v>
      </c>
      <c r="AC40" s="98">
        <v>5.07</v>
      </c>
      <c r="AD40" s="98">
        <v>4.9800000000000004</v>
      </c>
      <c r="AE40" s="98">
        <v>4.8899999999999997</v>
      </c>
      <c r="AF40" s="98">
        <v>4.8</v>
      </c>
      <c r="AG40" s="98">
        <v>4.7300000000000004</v>
      </c>
      <c r="AH40" s="98">
        <v>4.66</v>
      </c>
      <c r="AI40" s="98">
        <v>4.59</v>
      </c>
      <c r="AJ40" s="98">
        <v>4.53</v>
      </c>
      <c r="AK40" s="98">
        <v>4.4800000000000004</v>
      </c>
      <c r="AL40" s="98">
        <v>4.43</v>
      </c>
      <c r="AM40" s="98">
        <v>4.3899999999999997</v>
      </c>
      <c r="AN40" s="98"/>
      <c r="AO40" s="98"/>
      <c r="AP40" s="98"/>
      <c r="AQ40" s="98"/>
      <c r="AR40" s="98"/>
      <c r="AS40" s="98"/>
      <c r="AT40" s="98"/>
      <c r="AU40" s="98"/>
      <c r="AV40" s="98"/>
      <c r="AW40" s="98"/>
      <c r="AX40" s="98"/>
      <c r="AY40" s="98"/>
      <c r="AZ40" s="98"/>
    </row>
    <row r="41" spans="1:52" x14ac:dyDescent="0.25">
      <c r="A41" s="97">
        <v>30</v>
      </c>
      <c r="B41" s="98">
        <v>91.03</v>
      </c>
      <c r="C41" s="98">
        <v>46.36</v>
      </c>
      <c r="D41" s="98">
        <v>31.47</v>
      </c>
      <c r="E41" s="98">
        <v>24.03</v>
      </c>
      <c r="F41" s="98">
        <v>19.57</v>
      </c>
      <c r="G41" s="98">
        <v>16.61</v>
      </c>
      <c r="H41" s="98">
        <v>14.49</v>
      </c>
      <c r="I41" s="98">
        <v>12.9</v>
      </c>
      <c r="J41" s="98">
        <v>11.67</v>
      </c>
      <c r="K41" s="98">
        <v>10.69</v>
      </c>
      <c r="L41" s="98">
        <v>9.89</v>
      </c>
      <c r="M41" s="98">
        <v>9.2200000000000006</v>
      </c>
      <c r="N41" s="98">
        <v>8.66</v>
      </c>
      <c r="O41" s="98">
        <v>8.18</v>
      </c>
      <c r="P41" s="98">
        <v>7.77</v>
      </c>
      <c r="Q41" s="98">
        <v>7.4</v>
      </c>
      <c r="R41" s="98">
        <v>7.09</v>
      </c>
      <c r="S41" s="98">
        <v>6.81</v>
      </c>
      <c r="T41" s="98">
        <v>6.56</v>
      </c>
      <c r="U41" s="98">
        <v>6.33</v>
      </c>
      <c r="V41" s="98">
        <v>6.13</v>
      </c>
      <c r="W41" s="98">
        <v>5.95</v>
      </c>
      <c r="X41" s="98">
        <v>5.78</v>
      </c>
      <c r="Y41" s="98">
        <v>5.63</v>
      </c>
      <c r="Z41" s="98">
        <v>5.5</v>
      </c>
      <c r="AA41" s="98">
        <v>5.37</v>
      </c>
      <c r="AB41" s="98">
        <v>5.26</v>
      </c>
      <c r="AC41" s="98">
        <v>5.15</v>
      </c>
      <c r="AD41" s="98">
        <v>5.05</v>
      </c>
      <c r="AE41" s="98">
        <v>4.96</v>
      </c>
      <c r="AF41" s="98">
        <v>4.88</v>
      </c>
      <c r="AG41" s="98">
        <v>4.8</v>
      </c>
      <c r="AH41" s="98">
        <v>4.7300000000000004</v>
      </c>
      <c r="AI41" s="98">
        <v>4.67</v>
      </c>
      <c r="AJ41" s="98">
        <v>4.6100000000000003</v>
      </c>
      <c r="AK41" s="98">
        <v>4.55</v>
      </c>
      <c r="AL41" s="98">
        <v>4.51</v>
      </c>
      <c r="AM41" s="98"/>
      <c r="AN41" s="98"/>
      <c r="AO41" s="98"/>
      <c r="AP41" s="98"/>
      <c r="AQ41" s="98"/>
      <c r="AR41" s="98"/>
      <c r="AS41" s="98"/>
      <c r="AT41" s="98"/>
      <c r="AU41" s="98"/>
      <c r="AV41" s="98"/>
      <c r="AW41" s="98"/>
      <c r="AX41" s="98"/>
      <c r="AY41" s="98"/>
      <c r="AZ41" s="98"/>
    </row>
    <row r="42" spans="1:52" x14ac:dyDescent="0.25">
      <c r="A42" s="97">
        <v>31</v>
      </c>
      <c r="B42" s="98">
        <v>92.36</v>
      </c>
      <c r="C42" s="98">
        <v>47.03</v>
      </c>
      <c r="D42" s="98">
        <v>31.93</v>
      </c>
      <c r="E42" s="98">
        <v>24.39</v>
      </c>
      <c r="F42" s="98">
        <v>19.86</v>
      </c>
      <c r="G42" s="98">
        <v>16.850000000000001</v>
      </c>
      <c r="H42" s="98">
        <v>14.7</v>
      </c>
      <c r="I42" s="98">
        <v>13.09</v>
      </c>
      <c r="J42" s="98">
        <v>11.85</v>
      </c>
      <c r="K42" s="98">
        <v>10.85</v>
      </c>
      <c r="L42" s="98">
        <v>10.039999999999999</v>
      </c>
      <c r="M42" s="98">
        <v>9.36</v>
      </c>
      <c r="N42" s="98">
        <v>8.7899999999999991</v>
      </c>
      <c r="O42" s="98">
        <v>8.3000000000000007</v>
      </c>
      <c r="P42" s="98">
        <v>7.88</v>
      </c>
      <c r="Q42" s="98">
        <v>7.52</v>
      </c>
      <c r="R42" s="98">
        <v>7.19</v>
      </c>
      <c r="S42" s="98">
        <v>6.91</v>
      </c>
      <c r="T42" s="98">
        <v>6.66</v>
      </c>
      <c r="U42" s="98">
        <v>6.43</v>
      </c>
      <c r="V42" s="98">
        <v>6.22</v>
      </c>
      <c r="W42" s="98">
        <v>6.04</v>
      </c>
      <c r="X42" s="98">
        <v>5.87</v>
      </c>
      <c r="Y42" s="98">
        <v>5.72</v>
      </c>
      <c r="Z42" s="98">
        <v>5.58</v>
      </c>
      <c r="AA42" s="98">
        <v>5.46</v>
      </c>
      <c r="AB42" s="98">
        <v>5.34</v>
      </c>
      <c r="AC42" s="98">
        <v>5.23</v>
      </c>
      <c r="AD42" s="98">
        <v>5.13</v>
      </c>
      <c r="AE42" s="98">
        <v>5.04</v>
      </c>
      <c r="AF42" s="98">
        <v>4.96</v>
      </c>
      <c r="AG42" s="98">
        <v>4.88</v>
      </c>
      <c r="AH42" s="98">
        <v>4.8099999999999996</v>
      </c>
      <c r="AI42" s="98">
        <v>4.75</v>
      </c>
      <c r="AJ42" s="98">
        <v>4.6900000000000004</v>
      </c>
      <c r="AK42" s="98">
        <v>4.6399999999999997</v>
      </c>
      <c r="AL42" s="98"/>
      <c r="AM42" s="98"/>
      <c r="AN42" s="98"/>
      <c r="AO42" s="98"/>
      <c r="AP42" s="98"/>
      <c r="AQ42" s="98"/>
      <c r="AR42" s="98"/>
      <c r="AS42" s="98"/>
      <c r="AT42" s="98"/>
      <c r="AU42" s="98"/>
      <c r="AV42" s="98"/>
      <c r="AW42" s="98"/>
      <c r="AX42" s="98"/>
      <c r="AY42" s="98"/>
      <c r="AZ42" s="98"/>
    </row>
    <row r="43" spans="1:52" x14ac:dyDescent="0.25">
      <c r="A43" s="97">
        <v>32</v>
      </c>
      <c r="B43" s="98">
        <v>93.71</v>
      </c>
      <c r="C43" s="98">
        <v>47.72</v>
      </c>
      <c r="D43" s="98">
        <v>32.4</v>
      </c>
      <c r="E43" s="98">
        <v>24.74</v>
      </c>
      <c r="F43" s="98">
        <v>20.149999999999999</v>
      </c>
      <c r="G43" s="98">
        <v>17.100000000000001</v>
      </c>
      <c r="H43" s="98">
        <v>14.92</v>
      </c>
      <c r="I43" s="98">
        <v>13.29</v>
      </c>
      <c r="J43" s="98">
        <v>12.02</v>
      </c>
      <c r="K43" s="98">
        <v>11.01</v>
      </c>
      <c r="L43" s="98">
        <v>10.18</v>
      </c>
      <c r="M43" s="98">
        <v>9.5</v>
      </c>
      <c r="N43" s="98">
        <v>8.92</v>
      </c>
      <c r="O43" s="98">
        <v>8.43</v>
      </c>
      <c r="P43" s="98">
        <v>8</v>
      </c>
      <c r="Q43" s="98">
        <v>7.63</v>
      </c>
      <c r="R43" s="98">
        <v>7.3</v>
      </c>
      <c r="S43" s="98">
        <v>7.01</v>
      </c>
      <c r="T43" s="98">
        <v>6.76</v>
      </c>
      <c r="U43" s="98">
        <v>6.53</v>
      </c>
      <c r="V43" s="98">
        <v>6.32</v>
      </c>
      <c r="W43" s="98">
        <v>6.13</v>
      </c>
      <c r="X43" s="98">
        <v>5.96</v>
      </c>
      <c r="Y43" s="98">
        <v>5.81</v>
      </c>
      <c r="Z43" s="98">
        <v>5.67</v>
      </c>
      <c r="AA43" s="98">
        <v>5.54</v>
      </c>
      <c r="AB43" s="98">
        <v>5.42</v>
      </c>
      <c r="AC43" s="98">
        <v>5.32</v>
      </c>
      <c r="AD43" s="98">
        <v>5.22</v>
      </c>
      <c r="AE43" s="98">
        <v>5.13</v>
      </c>
      <c r="AF43" s="98">
        <v>5.04</v>
      </c>
      <c r="AG43" s="98">
        <v>4.96</v>
      </c>
      <c r="AH43" s="98">
        <v>4.8899999999999997</v>
      </c>
      <c r="AI43" s="98">
        <v>4.83</v>
      </c>
      <c r="AJ43" s="98">
        <v>4.7699999999999996</v>
      </c>
      <c r="AK43" s="98"/>
      <c r="AL43" s="98"/>
      <c r="AM43" s="98"/>
      <c r="AN43" s="98"/>
      <c r="AO43" s="98"/>
      <c r="AP43" s="98"/>
      <c r="AQ43" s="98"/>
      <c r="AR43" s="98"/>
      <c r="AS43" s="98"/>
      <c r="AT43" s="98"/>
      <c r="AU43" s="98"/>
      <c r="AV43" s="98"/>
      <c r="AW43" s="98"/>
      <c r="AX43" s="98"/>
      <c r="AY43" s="98"/>
      <c r="AZ43" s="98"/>
    </row>
    <row r="44" spans="1:52" x14ac:dyDescent="0.25">
      <c r="A44" s="97">
        <v>33</v>
      </c>
      <c r="B44" s="98">
        <v>95.08</v>
      </c>
      <c r="C44" s="98">
        <v>48.42</v>
      </c>
      <c r="D44" s="98">
        <v>32.869999999999997</v>
      </c>
      <c r="E44" s="98">
        <v>25.11</v>
      </c>
      <c r="F44" s="98">
        <v>20.45</v>
      </c>
      <c r="G44" s="98">
        <v>17.350000000000001</v>
      </c>
      <c r="H44" s="98">
        <v>15.14</v>
      </c>
      <c r="I44" s="98">
        <v>13.48</v>
      </c>
      <c r="J44" s="98">
        <v>12.2</v>
      </c>
      <c r="K44" s="98">
        <v>11.17</v>
      </c>
      <c r="L44" s="98">
        <v>10.34</v>
      </c>
      <c r="M44" s="98">
        <v>9.64</v>
      </c>
      <c r="N44" s="98">
        <v>9.0500000000000007</v>
      </c>
      <c r="O44" s="98">
        <v>8.5500000000000007</v>
      </c>
      <c r="P44" s="98">
        <v>8.1199999999999992</v>
      </c>
      <c r="Q44" s="98">
        <v>7.74</v>
      </c>
      <c r="R44" s="98">
        <v>7.41</v>
      </c>
      <c r="S44" s="98">
        <v>7.12</v>
      </c>
      <c r="T44" s="98">
        <v>6.86</v>
      </c>
      <c r="U44" s="98">
        <v>6.63</v>
      </c>
      <c r="V44" s="98">
        <v>6.42</v>
      </c>
      <c r="W44" s="98">
        <v>6.23</v>
      </c>
      <c r="X44" s="98">
        <v>6.06</v>
      </c>
      <c r="Y44" s="98">
        <v>5.9</v>
      </c>
      <c r="Z44" s="98">
        <v>5.76</v>
      </c>
      <c r="AA44" s="98">
        <v>5.63</v>
      </c>
      <c r="AB44" s="98">
        <v>5.51</v>
      </c>
      <c r="AC44" s="98">
        <v>5.4</v>
      </c>
      <c r="AD44" s="98">
        <v>5.3</v>
      </c>
      <c r="AE44" s="98">
        <v>5.21</v>
      </c>
      <c r="AF44" s="98">
        <v>5.13</v>
      </c>
      <c r="AG44" s="98">
        <v>5.05</v>
      </c>
      <c r="AH44" s="98">
        <v>4.9800000000000004</v>
      </c>
      <c r="AI44" s="98">
        <v>4.92</v>
      </c>
      <c r="AJ44" s="98"/>
      <c r="AK44" s="98"/>
      <c r="AL44" s="98"/>
      <c r="AM44" s="98"/>
      <c r="AN44" s="98"/>
      <c r="AO44" s="98"/>
      <c r="AP44" s="98"/>
      <c r="AQ44" s="98"/>
      <c r="AR44" s="98"/>
      <c r="AS44" s="98"/>
      <c r="AT44" s="98"/>
      <c r="AU44" s="98"/>
      <c r="AV44" s="98"/>
      <c r="AW44" s="98"/>
      <c r="AX44" s="98"/>
      <c r="AY44" s="98"/>
      <c r="AZ44" s="98"/>
    </row>
    <row r="45" spans="1:52" x14ac:dyDescent="0.25">
      <c r="A45" s="97">
        <v>34</v>
      </c>
      <c r="B45" s="98">
        <v>96.47</v>
      </c>
      <c r="C45" s="98">
        <v>49.13</v>
      </c>
      <c r="D45" s="98">
        <v>33.35</v>
      </c>
      <c r="E45" s="98">
        <v>25.47</v>
      </c>
      <c r="F45" s="98">
        <v>20.75</v>
      </c>
      <c r="G45" s="98">
        <v>17.600000000000001</v>
      </c>
      <c r="H45" s="98">
        <v>15.36</v>
      </c>
      <c r="I45" s="98">
        <v>13.68</v>
      </c>
      <c r="J45" s="98">
        <v>12.38</v>
      </c>
      <c r="K45" s="98">
        <v>11.34</v>
      </c>
      <c r="L45" s="98">
        <v>10.49</v>
      </c>
      <c r="M45" s="98">
        <v>9.7799999999999994</v>
      </c>
      <c r="N45" s="98">
        <v>9.19</v>
      </c>
      <c r="O45" s="98">
        <v>8.68</v>
      </c>
      <c r="P45" s="98">
        <v>8.24</v>
      </c>
      <c r="Q45" s="98">
        <v>7.86</v>
      </c>
      <c r="R45" s="98">
        <v>7.52</v>
      </c>
      <c r="S45" s="98">
        <v>7.23</v>
      </c>
      <c r="T45" s="98">
        <v>6.96</v>
      </c>
      <c r="U45" s="98">
        <v>6.73</v>
      </c>
      <c r="V45" s="98">
        <v>6.52</v>
      </c>
      <c r="W45" s="98">
        <v>6.32</v>
      </c>
      <c r="X45" s="98">
        <v>6.15</v>
      </c>
      <c r="Y45" s="98">
        <v>5.99</v>
      </c>
      <c r="Z45" s="98">
        <v>5.85</v>
      </c>
      <c r="AA45" s="98">
        <v>5.72</v>
      </c>
      <c r="AB45" s="98">
        <v>5.6</v>
      </c>
      <c r="AC45" s="98">
        <v>5.49</v>
      </c>
      <c r="AD45" s="98">
        <v>5.39</v>
      </c>
      <c r="AE45" s="98">
        <v>5.3</v>
      </c>
      <c r="AF45" s="98">
        <v>5.21</v>
      </c>
      <c r="AG45" s="98">
        <v>5.13</v>
      </c>
      <c r="AH45" s="98">
        <v>5.07</v>
      </c>
      <c r="AI45" s="98"/>
      <c r="AJ45" s="98"/>
      <c r="AK45" s="98"/>
      <c r="AL45" s="98"/>
      <c r="AM45" s="98"/>
      <c r="AN45" s="98"/>
      <c r="AO45" s="98"/>
      <c r="AP45" s="98"/>
      <c r="AQ45" s="98"/>
      <c r="AR45" s="98"/>
      <c r="AS45" s="98"/>
      <c r="AT45" s="98"/>
      <c r="AU45" s="98"/>
      <c r="AV45" s="98"/>
      <c r="AW45" s="98"/>
      <c r="AX45" s="98"/>
      <c r="AY45" s="98"/>
      <c r="AZ45" s="98"/>
    </row>
    <row r="46" spans="1:52" x14ac:dyDescent="0.25">
      <c r="A46" s="97">
        <v>35</v>
      </c>
      <c r="B46" s="98">
        <v>97.88</v>
      </c>
      <c r="C46" s="98">
        <v>49.85</v>
      </c>
      <c r="D46" s="98">
        <v>33.840000000000003</v>
      </c>
      <c r="E46" s="98">
        <v>25.85</v>
      </c>
      <c r="F46" s="98">
        <v>21.05</v>
      </c>
      <c r="G46" s="98">
        <v>17.86</v>
      </c>
      <c r="H46" s="98">
        <v>15.59</v>
      </c>
      <c r="I46" s="98">
        <v>13.88</v>
      </c>
      <c r="J46" s="98">
        <v>12.56</v>
      </c>
      <c r="K46" s="98">
        <v>11.51</v>
      </c>
      <c r="L46" s="98">
        <v>10.65</v>
      </c>
      <c r="M46" s="98">
        <v>9.93</v>
      </c>
      <c r="N46" s="98">
        <v>9.33</v>
      </c>
      <c r="O46" s="98">
        <v>8.81</v>
      </c>
      <c r="P46" s="98">
        <v>8.3699999999999992</v>
      </c>
      <c r="Q46" s="98">
        <v>7.98</v>
      </c>
      <c r="R46" s="98">
        <v>7.64</v>
      </c>
      <c r="S46" s="98">
        <v>7.34</v>
      </c>
      <c r="T46" s="98">
        <v>7.07</v>
      </c>
      <c r="U46" s="98">
        <v>6.83</v>
      </c>
      <c r="V46" s="98">
        <v>6.62</v>
      </c>
      <c r="W46" s="98">
        <v>6.42</v>
      </c>
      <c r="X46" s="98">
        <v>6.25</v>
      </c>
      <c r="Y46" s="98">
        <v>6.09</v>
      </c>
      <c r="Z46" s="98">
        <v>5.94</v>
      </c>
      <c r="AA46" s="98">
        <v>5.81</v>
      </c>
      <c r="AB46" s="98">
        <v>5.69</v>
      </c>
      <c r="AC46" s="98">
        <v>5.58</v>
      </c>
      <c r="AD46" s="98">
        <v>5.48</v>
      </c>
      <c r="AE46" s="98">
        <v>5.39</v>
      </c>
      <c r="AF46" s="98">
        <v>5.3</v>
      </c>
      <c r="AG46" s="98">
        <v>5.23</v>
      </c>
      <c r="AH46" s="98"/>
      <c r="AI46" s="98"/>
      <c r="AJ46" s="98"/>
      <c r="AK46" s="98"/>
      <c r="AL46" s="98"/>
      <c r="AM46" s="98"/>
      <c r="AN46" s="98"/>
      <c r="AO46" s="98"/>
      <c r="AP46" s="98"/>
      <c r="AQ46" s="98"/>
      <c r="AR46" s="98"/>
      <c r="AS46" s="98"/>
      <c r="AT46" s="98"/>
      <c r="AU46" s="98"/>
      <c r="AV46" s="98"/>
      <c r="AW46" s="98"/>
      <c r="AX46" s="98"/>
      <c r="AY46" s="98"/>
      <c r="AZ46" s="98"/>
    </row>
    <row r="47" spans="1:52" x14ac:dyDescent="0.25">
      <c r="A47" s="97">
        <v>36</v>
      </c>
      <c r="B47" s="98">
        <v>99.3</v>
      </c>
      <c r="C47" s="98">
        <v>50.57</v>
      </c>
      <c r="D47" s="98">
        <v>34.340000000000003</v>
      </c>
      <c r="E47" s="98">
        <v>26.23</v>
      </c>
      <c r="F47" s="98">
        <v>21.36</v>
      </c>
      <c r="G47" s="98">
        <v>18.13</v>
      </c>
      <c r="H47" s="98">
        <v>15.82</v>
      </c>
      <c r="I47" s="98">
        <v>14.09</v>
      </c>
      <c r="J47" s="98">
        <v>12.75</v>
      </c>
      <c r="K47" s="98">
        <v>11.68</v>
      </c>
      <c r="L47" s="98">
        <v>10.8</v>
      </c>
      <c r="M47" s="98">
        <v>10.08</v>
      </c>
      <c r="N47" s="98">
        <v>9.4700000000000006</v>
      </c>
      <c r="O47" s="98">
        <v>8.94</v>
      </c>
      <c r="P47" s="98">
        <v>8.49</v>
      </c>
      <c r="Q47" s="98">
        <v>8.1</v>
      </c>
      <c r="R47" s="98">
        <v>7.76</v>
      </c>
      <c r="S47" s="98">
        <v>7.45</v>
      </c>
      <c r="T47" s="98">
        <v>7.18</v>
      </c>
      <c r="U47" s="98">
        <v>6.94</v>
      </c>
      <c r="V47" s="98">
        <v>6.72</v>
      </c>
      <c r="W47" s="98">
        <v>6.53</v>
      </c>
      <c r="X47" s="98">
        <v>6.35</v>
      </c>
      <c r="Y47" s="98">
        <v>6.19</v>
      </c>
      <c r="Z47" s="98">
        <v>6.04</v>
      </c>
      <c r="AA47" s="98">
        <v>5.91</v>
      </c>
      <c r="AB47" s="98">
        <v>5.79</v>
      </c>
      <c r="AC47" s="98">
        <v>5.68</v>
      </c>
      <c r="AD47" s="98">
        <v>5.57</v>
      </c>
      <c r="AE47" s="98">
        <v>5.48</v>
      </c>
      <c r="AF47" s="98">
        <v>5.4</v>
      </c>
      <c r="AG47" s="98"/>
      <c r="AH47" s="98"/>
      <c r="AI47" s="98"/>
      <c r="AJ47" s="98"/>
      <c r="AK47" s="98"/>
      <c r="AL47" s="98"/>
      <c r="AM47" s="98"/>
      <c r="AN47" s="98"/>
      <c r="AO47" s="98"/>
      <c r="AP47" s="98"/>
      <c r="AQ47" s="98"/>
      <c r="AR47" s="98"/>
      <c r="AS47" s="98"/>
      <c r="AT47" s="98"/>
      <c r="AU47" s="98"/>
      <c r="AV47" s="98"/>
      <c r="AW47" s="98"/>
      <c r="AX47" s="98"/>
      <c r="AY47" s="98"/>
      <c r="AZ47" s="98"/>
    </row>
    <row r="48" spans="1:52" x14ac:dyDescent="0.25">
      <c r="A48" s="97">
        <v>37</v>
      </c>
      <c r="B48" s="98">
        <v>100.75</v>
      </c>
      <c r="C48" s="98">
        <v>51.31</v>
      </c>
      <c r="D48" s="98">
        <v>34.840000000000003</v>
      </c>
      <c r="E48" s="98">
        <v>26.61</v>
      </c>
      <c r="F48" s="98">
        <v>21.68</v>
      </c>
      <c r="G48" s="98">
        <v>18.39</v>
      </c>
      <c r="H48" s="98">
        <v>16.05</v>
      </c>
      <c r="I48" s="98">
        <v>14.3</v>
      </c>
      <c r="J48" s="98">
        <v>12.94</v>
      </c>
      <c r="K48" s="98">
        <v>11.85</v>
      </c>
      <c r="L48" s="98">
        <v>10.97</v>
      </c>
      <c r="M48" s="98">
        <v>10.23</v>
      </c>
      <c r="N48" s="98">
        <v>9.61</v>
      </c>
      <c r="O48" s="98">
        <v>9.08</v>
      </c>
      <c r="P48" s="98">
        <v>8.6199999999999992</v>
      </c>
      <c r="Q48" s="98">
        <v>8.2200000000000006</v>
      </c>
      <c r="R48" s="98">
        <v>7.88</v>
      </c>
      <c r="S48" s="98">
        <v>7.57</v>
      </c>
      <c r="T48" s="98">
        <v>7.29</v>
      </c>
      <c r="U48" s="98">
        <v>7.05</v>
      </c>
      <c r="V48" s="98">
        <v>6.83</v>
      </c>
      <c r="W48" s="98">
        <v>6.63</v>
      </c>
      <c r="X48" s="98">
        <v>6.45</v>
      </c>
      <c r="Y48" s="98">
        <v>6.29</v>
      </c>
      <c r="Z48" s="98">
        <v>6.14</v>
      </c>
      <c r="AA48" s="98">
        <v>6.01</v>
      </c>
      <c r="AB48" s="98">
        <v>5.88</v>
      </c>
      <c r="AC48" s="98">
        <v>5.77</v>
      </c>
      <c r="AD48" s="98">
        <v>5.67</v>
      </c>
      <c r="AE48" s="98">
        <v>5.58</v>
      </c>
      <c r="AF48" s="98"/>
      <c r="AG48" s="98"/>
      <c r="AH48" s="98"/>
      <c r="AI48" s="98"/>
      <c r="AJ48" s="98"/>
      <c r="AK48" s="98"/>
      <c r="AL48" s="98"/>
      <c r="AM48" s="98"/>
      <c r="AN48" s="98"/>
      <c r="AO48" s="98"/>
      <c r="AP48" s="98"/>
      <c r="AQ48" s="98"/>
      <c r="AR48" s="98"/>
      <c r="AS48" s="98"/>
      <c r="AT48" s="98"/>
      <c r="AU48" s="98"/>
      <c r="AV48" s="98"/>
      <c r="AW48" s="98"/>
      <c r="AX48" s="98"/>
      <c r="AY48" s="98"/>
      <c r="AZ48" s="98"/>
    </row>
    <row r="49" spans="1:52" x14ac:dyDescent="0.25">
      <c r="A49" s="97">
        <v>38</v>
      </c>
      <c r="B49" s="98">
        <v>102.21</v>
      </c>
      <c r="C49" s="98">
        <v>52.06</v>
      </c>
      <c r="D49" s="98">
        <v>35.35</v>
      </c>
      <c r="E49" s="98">
        <v>27</v>
      </c>
      <c r="F49" s="98">
        <v>21.99</v>
      </c>
      <c r="G49" s="98">
        <v>18.66</v>
      </c>
      <c r="H49" s="98">
        <v>16.29</v>
      </c>
      <c r="I49" s="98">
        <v>14.51</v>
      </c>
      <c r="J49" s="98">
        <v>13.13</v>
      </c>
      <c r="K49" s="98">
        <v>12.03</v>
      </c>
      <c r="L49" s="98">
        <v>11.13</v>
      </c>
      <c r="M49" s="98">
        <v>10.38</v>
      </c>
      <c r="N49" s="98">
        <v>9.75</v>
      </c>
      <c r="O49" s="98">
        <v>9.2200000000000006</v>
      </c>
      <c r="P49" s="98">
        <v>8.75</v>
      </c>
      <c r="Q49" s="98">
        <v>8.35</v>
      </c>
      <c r="R49" s="98">
        <v>8</v>
      </c>
      <c r="S49" s="98">
        <v>7.68</v>
      </c>
      <c r="T49" s="98">
        <v>7.41</v>
      </c>
      <c r="U49" s="98">
        <v>7.16</v>
      </c>
      <c r="V49" s="98">
        <v>6.94</v>
      </c>
      <c r="W49" s="98">
        <v>6.74</v>
      </c>
      <c r="X49" s="98">
        <v>6.56</v>
      </c>
      <c r="Y49" s="98">
        <v>6.39</v>
      </c>
      <c r="Z49" s="98">
        <v>6.24</v>
      </c>
      <c r="AA49" s="98">
        <v>6.11</v>
      </c>
      <c r="AB49" s="98">
        <v>5.99</v>
      </c>
      <c r="AC49" s="98">
        <v>5.87</v>
      </c>
      <c r="AD49" s="98">
        <v>5.78</v>
      </c>
      <c r="AE49" s="98"/>
      <c r="AF49" s="98"/>
      <c r="AG49" s="98"/>
      <c r="AH49" s="98"/>
      <c r="AI49" s="98"/>
      <c r="AJ49" s="98"/>
      <c r="AK49" s="98"/>
      <c r="AL49" s="98"/>
      <c r="AM49" s="98"/>
      <c r="AN49" s="98"/>
      <c r="AO49" s="98"/>
      <c r="AP49" s="98"/>
      <c r="AQ49" s="98"/>
      <c r="AR49" s="98"/>
      <c r="AS49" s="98"/>
      <c r="AT49" s="98"/>
      <c r="AU49" s="98"/>
      <c r="AV49" s="98"/>
      <c r="AW49" s="98"/>
      <c r="AX49" s="98"/>
      <c r="AY49" s="98"/>
      <c r="AZ49" s="98"/>
    </row>
    <row r="50" spans="1:52" x14ac:dyDescent="0.25">
      <c r="A50" s="97">
        <v>39</v>
      </c>
      <c r="B50" s="98">
        <v>103.69</v>
      </c>
      <c r="C50" s="98">
        <v>52.81</v>
      </c>
      <c r="D50" s="98">
        <v>35.86</v>
      </c>
      <c r="E50" s="98">
        <v>27.39</v>
      </c>
      <c r="F50" s="98">
        <v>22.32</v>
      </c>
      <c r="G50" s="98">
        <v>18.940000000000001</v>
      </c>
      <c r="H50" s="98">
        <v>16.53</v>
      </c>
      <c r="I50" s="98">
        <v>14.72</v>
      </c>
      <c r="J50" s="98">
        <v>13.32</v>
      </c>
      <c r="K50" s="98">
        <v>12.21</v>
      </c>
      <c r="L50" s="98">
        <v>11.3</v>
      </c>
      <c r="M50" s="98">
        <v>10.54</v>
      </c>
      <c r="N50" s="98">
        <v>9.9</v>
      </c>
      <c r="O50" s="98">
        <v>9.36</v>
      </c>
      <c r="P50" s="98">
        <v>8.89</v>
      </c>
      <c r="Q50" s="98">
        <v>8.48</v>
      </c>
      <c r="R50" s="98">
        <v>8.1199999999999992</v>
      </c>
      <c r="S50" s="98">
        <v>7.81</v>
      </c>
      <c r="T50" s="98">
        <v>7.53</v>
      </c>
      <c r="U50" s="98">
        <v>7.27</v>
      </c>
      <c r="V50" s="98">
        <v>7.05</v>
      </c>
      <c r="W50" s="98">
        <v>6.85</v>
      </c>
      <c r="X50" s="98">
        <v>6.67</v>
      </c>
      <c r="Y50" s="98">
        <v>6.5</v>
      </c>
      <c r="Z50" s="98">
        <v>6.35</v>
      </c>
      <c r="AA50" s="98">
        <v>6.21</v>
      </c>
      <c r="AB50" s="98">
        <v>6.09</v>
      </c>
      <c r="AC50" s="98">
        <v>5.99</v>
      </c>
      <c r="AD50" s="98"/>
      <c r="AE50" s="98"/>
      <c r="AF50" s="98"/>
      <c r="AG50" s="98"/>
      <c r="AH50" s="98"/>
      <c r="AI50" s="98"/>
      <c r="AJ50" s="98"/>
      <c r="AK50" s="98"/>
      <c r="AL50" s="98"/>
      <c r="AM50" s="98"/>
      <c r="AN50" s="98"/>
      <c r="AO50" s="98"/>
      <c r="AP50" s="98"/>
      <c r="AQ50" s="98"/>
      <c r="AR50" s="98"/>
      <c r="AS50" s="98"/>
      <c r="AT50" s="98"/>
      <c r="AU50" s="98"/>
      <c r="AV50" s="98"/>
      <c r="AW50" s="98"/>
      <c r="AX50" s="98"/>
      <c r="AY50" s="98"/>
      <c r="AZ50" s="98"/>
    </row>
    <row r="51" spans="1:52" x14ac:dyDescent="0.25">
      <c r="A51" s="97">
        <v>40</v>
      </c>
      <c r="B51" s="98">
        <v>105.2</v>
      </c>
      <c r="C51" s="98">
        <v>53.58</v>
      </c>
      <c r="D51" s="98">
        <v>36.39</v>
      </c>
      <c r="E51" s="98">
        <v>27.79</v>
      </c>
      <c r="F51" s="98">
        <v>22.65</v>
      </c>
      <c r="G51" s="98">
        <v>19.22</v>
      </c>
      <c r="H51" s="98">
        <v>16.77</v>
      </c>
      <c r="I51" s="98">
        <v>14.94</v>
      </c>
      <c r="J51" s="98">
        <v>13.52</v>
      </c>
      <c r="K51" s="98">
        <v>12.39</v>
      </c>
      <c r="L51" s="98">
        <v>11.47</v>
      </c>
      <c r="M51" s="98">
        <v>10.7</v>
      </c>
      <c r="N51" s="98">
        <v>10.050000000000001</v>
      </c>
      <c r="O51" s="98">
        <v>9.5</v>
      </c>
      <c r="P51" s="98">
        <v>9.0299999999999994</v>
      </c>
      <c r="Q51" s="98">
        <v>8.61</v>
      </c>
      <c r="R51" s="98">
        <v>8.25</v>
      </c>
      <c r="S51" s="98">
        <v>7.93</v>
      </c>
      <c r="T51" s="98">
        <v>7.65</v>
      </c>
      <c r="U51" s="98">
        <v>7.39</v>
      </c>
      <c r="V51" s="98">
        <v>7.17</v>
      </c>
      <c r="W51" s="98">
        <v>6.96</v>
      </c>
      <c r="X51" s="98">
        <v>6.78</v>
      </c>
      <c r="Y51" s="98">
        <v>6.61</v>
      </c>
      <c r="Z51" s="98">
        <v>6.46</v>
      </c>
      <c r="AA51" s="98">
        <v>6.33</v>
      </c>
      <c r="AB51" s="98">
        <v>6.21</v>
      </c>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row>
    <row r="52" spans="1:52" x14ac:dyDescent="0.25">
      <c r="A52" s="97">
        <v>41</v>
      </c>
      <c r="B52" s="98">
        <v>106.72</v>
      </c>
      <c r="C52" s="98">
        <v>54.36</v>
      </c>
      <c r="D52" s="98">
        <v>36.92</v>
      </c>
      <c r="E52" s="98">
        <v>28.2</v>
      </c>
      <c r="F52" s="98">
        <v>22.98</v>
      </c>
      <c r="G52" s="98">
        <v>19.5</v>
      </c>
      <c r="H52" s="98">
        <v>17.02</v>
      </c>
      <c r="I52" s="98">
        <v>15.17</v>
      </c>
      <c r="J52" s="98">
        <v>13.73</v>
      </c>
      <c r="K52" s="98">
        <v>12.58</v>
      </c>
      <c r="L52" s="98">
        <v>11.64</v>
      </c>
      <c r="M52" s="98">
        <v>10.86</v>
      </c>
      <c r="N52" s="98">
        <v>10.210000000000001</v>
      </c>
      <c r="O52" s="98">
        <v>9.65</v>
      </c>
      <c r="P52" s="98">
        <v>9.17</v>
      </c>
      <c r="Q52" s="98">
        <v>8.75</v>
      </c>
      <c r="R52" s="98">
        <v>8.3800000000000008</v>
      </c>
      <c r="S52" s="98">
        <v>8.06</v>
      </c>
      <c r="T52" s="98">
        <v>7.77</v>
      </c>
      <c r="U52" s="98">
        <v>7.51</v>
      </c>
      <c r="V52" s="98">
        <v>7.29</v>
      </c>
      <c r="W52" s="98">
        <v>7.08</v>
      </c>
      <c r="X52" s="98">
        <v>6.89</v>
      </c>
      <c r="Y52" s="98">
        <v>6.73</v>
      </c>
      <c r="Z52" s="98">
        <v>6.58</v>
      </c>
      <c r="AA52" s="98">
        <v>6.45</v>
      </c>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row>
    <row r="53" spans="1:52" x14ac:dyDescent="0.25">
      <c r="A53" s="97">
        <v>42</v>
      </c>
      <c r="B53" s="98">
        <v>108.27</v>
      </c>
      <c r="C53" s="98">
        <v>55.15</v>
      </c>
      <c r="D53" s="98">
        <v>37.46</v>
      </c>
      <c r="E53" s="98">
        <v>28.61</v>
      </c>
      <c r="F53" s="98">
        <v>23.32</v>
      </c>
      <c r="G53" s="98">
        <v>19.79</v>
      </c>
      <c r="H53" s="98">
        <v>17.27</v>
      </c>
      <c r="I53" s="98">
        <v>15.39</v>
      </c>
      <c r="J53" s="98">
        <v>13.93</v>
      </c>
      <c r="K53" s="98">
        <v>12.77</v>
      </c>
      <c r="L53" s="98">
        <v>11.82</v>
      </c>
      <c r="M53" s="98">
        <v>11.03</v>
      </c>
      <c r="N53" s="98">
        <v>10.37</v>
      </c>
      <c r="O53" s="98">
        <v>9.8000000000000007</v>
      </c>
      <c r="P53" s="98">
        <v>9.31</v>
      </c>
      <c r="Q53" s="98">
        <v>8.89</v>
      </c>
      <c r="R53" s="98">
        <v>8.52</v>
      </c>
      <c r="S53" s="98">
        <v>8.19</v>
      </c>
      <c r="T53" s="98">
        <v>7.9</v>
      </c>
      <c r="U53" s="98">
        <v>7.64</v>
      </c>
      <c r="V53" s="98">
        <v>7.41</v>
      </c>
      <c r="W53" s="98">
        <v>7.2</v>
      </c>
      <c r="X53" s="98">
        <v>7.02</v>
      </c>
      <c r="Y53" s="98">
        <v>6.85</v>
      </c>
      <c r="Z53" s="98">
        <v>6.7</v>
      </c>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row>
    <row r="54" spans="1:52" x14ac:dyDescent="0.25">
      <c r="A54" s="97">
        <v>43</v>
      </c>
      <c r="B54" s="98">
        <v>109.83</v>
      </c>
      <c r="C54" s="98">
        <v>55.95</v>
      </c>
      <c r="D54" s="98">
        <v>38</v>
      </c>
      <c r="E54" s="98">
        <v>29.03</v>
      </c>
      <c r="F54" s="98">
        <v>23.66</v>
      </c>
      <c r="G54" s="98">
        <v>20.079999999999998</v>
      </c>
      <c r="H54" s="98">
        <v>17.53</v>
      </c>
      <c r="I54" s="98">
        <v>15.62</v>
      </c>
      <c r="J54" s="98">
        <v>14.14</v>
      </c>
      <c r="K54" s="98">
        <v>12.96</v>
      </c>
      <c r="L54" s="98">
        <v>12</v>
      </c>
      <c r="M54" s="98">
        <v>11.2</v>
      </c>
      <c r="N54" s="98">
        <v>10.53</v>
      </c>
      <c r="O54" s="98">
        <v>9.9600000000000009</v>
      </c>
      <c r="P54" s="98">
        <v>9.4600000000000009</v>
      </c>
      <c r="Q54" s="98">
        <v>9.0299999999999994</v>
      </c>
      <c r="R54" s="98">
        <v>8.66</v>
      </c>
      <c r="S54" s="98">
        <v>8.33</v>
      </c>
      <c r="T54" s="98">
        <v>8.0299999999999994</v>
      </c>
      <c r="U54" s="98">
        <v>7.77</v>
      </c>
      <c r="V54" s="98">
        <v>7.54</v>
      </c>
      <c r="W54" s="98">
        <v>7.33</v>
      </c>
      <c r="X54" s="98">
        <v>7.14</v>
      </c>
      <c r="Y54" s="98">
        <v>6.98</v>
      </c>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row>
    <row r="55" spans="1:52" x14ac:dyDescent="0.25">
      <c r="A55" s="97">
        <v>44</v>
      </c>
      <c r="B55" s="98">
        <v>111.42</v>
      </c>
      <c r="C55" s="98">
        <v>56.76</v>
      </c>
      <c r="D55" s="98">
        <v>38.56</v>
      </c>
      <c r="E55" s="98">
        <v>29.46</v>
      </c>
      <c r="F55" s="98">
        <v>24.01</v>
      </c>
      <c r="G55" s="98">
        <v>20.38</v>
      </c>
      <c r="H55" s="98">
        <v>17.79</v>
      </c>
      <c r="I55" s="98">
        <v>15.86</v>
      </c>
      <c r="J55" s="98">
        <v>14.36</v>
      </c>
      <c r="K55" s="98">
        <v>13.16</v>
      </c>
      <c r="L55" s="98">
        <v>12.19</v>
      </c>
      <c r="M55" s="98">
        <v>11.38</v>
      </c>
      <c r="N55" s="98">
        <v>10.69</v>
      </c>
      <c r="O55" s="98">
        <v>10.11</v>
      </c>
      <c r="P55" s="98">
        <v>9.61</v>
      </c>
      <c r="Q55" s="98">
        <v>9.18</v>
      </c>
      <c r="R55" s="98">
        <v>8.8000000000000007</v>
      </c>
      <c r="S55" s="98">
        <v>8.4700000000000006</v>
      </c>
      <c r="T55" s="98">
        <v>8.17</v>
      </c>
      <c r="U55" s="98">
        <v>7.91</v>
      </c>
      <c r="V55" s="98">
        <v>7.67</v>
      </c>
      <c r="W55" s="98">
        <v>7.46</v>
      </c>
      <c r="X55" s="98">
        <v>7.28</v>
      </c>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row>
    <row r="56" spans="1:52" x14ac:dyDescent="0.25">
      <c r="A56" s="97">
        <v>45</v>
      </c>
      <c r="B56" s="98">
        <v>113.03</v>
      </c>
      <c r="C56" s="98">
        <v>57.59</v>
      </c>
      <c r="D56" s="98">
        <v>39.119999999999997</v>
      </c>
      <c r="E56" s="98">
        <v>29.89</v>
      </c>
      <c r="F56" s="98">
        <v>24.36</v>
      </c>
      <c r="G56" s="98">
        <v>20.68</v>
      </c>
      <c r="H56" s="98">
        <v>18.059999999999999</v>
      </c>
      <c r="I56" s="98">
        <v>16.100000000000001</v>
      </c>
      <c r="J56" s="98">
        <v>14.58</v>
      </c>
      <c r="K56" s="98">
        <v>13.36</v>
      </c>
      <c r="L56" s="98">
        <v>12.38</v>
      </c>
      <c r="M56" s="98">
        <v>11.56</v>
      </c>
      <c r="N56" s="98">
        <v>10.87</v>
      </c>
      <c r="O56" s="98">
        <v>10.28</v>
      </c>
      <c r="P56" s="98">
        <v>9.77</v>
      </c>
      <c r="Q56" s="98">
        <v>9.33</v>
      </c>
      <c r="R56" s="98">
        <v>8.9499999999999993</v>
      </c>
      <c r="S56" s="98">
        <v>8.61</v>
      </c>
      <c r="T56" s="98">
        <v>8.31</v>
      </c>
      <c r="U56" s="98">
        <v>8.0500000000000007</v>
      </c>
      <c r="V56" s="98">
        <v>7.81</v>
      </c>
      <c r="W56" s="98">
        <v>7.61</v>
      </c>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row>
    <row r="57" spans="1:52" x14ac:dyDescent="0.25">
      <c r="A57" s="97">
        <v>46</v>
      </c>
      <c r="B57" s="98">
        <v>114.66</v>
      </c>
      <c r="C57" s="98">
        <v>58.42</v>
      </c>
      <c r="D57" s="98">
        <v>39.69</v>
      </c>
      <c r="E57" s="98">
        <v>30.33</v>
      </c>
      <c r="F57" s="98">
        <v>24.72</v>
      </c>
      <c r="G57" s="98">
        <v>20.99</v>
      </c>
      <c r="H57" s="98">
        <v>18.329999999999998</v>
      </c>
      <c r="I57" s="98">
        <v>16.34</v>
      </c>
      <c r="J57" s="98">
        <v>14.8</v>
      </c>
      <c r="K57" s="98">
        <v>13.57</v>
      </c>
      <c r="L57" s="98">
        <v>12.57</v>
      </c>
      <c r="M57" s="98">
        <v>11.74</v>
      </c>
      <c r="N57" s="98">
        <v>11.04</v>
      </c>
      <c r="O57" s="98">
        <v>10.45</v>
      </c>
      <c r="P57" s="98">
        <v>9.94</v>
      </c>
      <c r="Q57" s="98">
        <v>9.49</v>
      </c>
      <c r="R57" s="98">
        <v>9.1</v>
      </c>
      <c r="S57" s="98">
        <v>8.76</v>
      </c>
      <c r="T57" s="98">
        <v>8.4600000000000009</v>
      </c>
      <c r="U57" s="98">
        <v>8.1999999999999993</v>
      </c>
      <c r="V57" s="98">
        <v>7.96</v>
      </c>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row>
    <row r="58" spans="1:52" x14ac:dyDescent="0.25">
      <c r="A58" s="97">
        <v>47</v>
      </c>
      <c r="B58" s="98">
        <v>116.31</v>
      </c>
      <c r="C58" s="98">
        <v>59.27</v>
      </c>
      <c r="D58" s="98">
        <v>40.270000000000003</v>
      </c>
      <c r="E58" s="98">
        <v>30.78</v>
      </c>
      <c r="F58" s="98">
        <v>25.09</v>
      </c>
      <c r="G58" s="98">
        <v>21.31</v>
      </c>
      <c r="H58" s="98">
        <v>18.61</v>
      </c>
      <c r="I58" s="98">
        <v>16.600000000000001</v>
      </c>
      <c r="J58" s="98">
        <v>15.03</v>
      </c>
      <c r="K58" s="98">
        <v>13.79</v>
      </c>
      <c r="L58" s="98">
        <v>12.77</v>
      </c>
      <c r="M58" s="98">
        <v>11.93</v>
      </c>
      <c r="N58" s="98">
        <v>11.22</v>
      </c>
      <c r="O58" s="98">
        <v>10.62</v>
      </c>
      <c r="P58" s="98">
        <v>10.11</v>
      </c>
      <c r="Q58" s="98">
        <v>9.66</v>
      </c>
      <c r="R58" s="98">
        <v>9.27</v>
      </c>
      <c r="S58" s="98">
        <v>8.92</v>
      </c>
      <c r="T58" s="98">
        <v>8.6199999999999992</v>
      </c>
      <c r="U58" s="98">
        <v>8.35</v>
      </c>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row>
    <row r="59" spans="1:52" x14ac:dyDescent="0.25">
      <c r="A59" s="97">
        <v>48</v>
      </c>
      <c r="B59" s="98">
        <v>117.99</v>
      </c>
      <c r="C59" s="98">
        <v>60.13</v>
      </c>
      <c r="D59" s="98">
        <v>40.86</v>
      </c>
      <c r="E59" s="98">
        <v>31.24</v>
      </c>
      <c r="F59" s="98">
        <v>25.47</v>
      </c>
      <c r="G59" s="98">
        <v>21.63</v>
      </c>
      <c r="H59" s="98">
        <v>18.899999999999999</v>
      </c>
      <c r="I59" s="98">
        <v>16.850000000000001</v>
      </c>
      <c r="J59" s="98">
        <v>15.27</v>
      </c>
      <c r="K59" s="98">
        <v>14.01</v>
      </c>
      <c r="L59" s="98">
        <v>12.98</v>
      </c>
      <c r="M59" s="98">
        <v>12.13</v>
      </c>
      <c r="N59" s="98">
        <v>11.41</v>
      </c>
      <c r="O59" s="98">
        <v>10.8</v>
      </c>
      <c r="P59" s="98">
        <v>10.28</v>
      </c>
      <c r="Q59" s="98">
        <v>9.83</v>
      </c>
      <c r="R59" s="98">
        <v>9.44</v>
      </c>
      <c r="S59" s="98">
        <v>9.09</v>
      </c>
      <c r="T59" s="98">
        <v>8.7899999999999991</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row>
    <row r="60" spans="1:52" x14ac:dyDescent="0.25">
      <c r="A60" s="97">
        <v>49</v>
      </c>
      <c r="B60" s="98">
        <v>119.69</v>
      </c>
      <c r="C60" s="98">
        <v>61.01</v>
      </c>
      <c r="D60" s="98">
        <v>41.46</v>
      </c>
      <c r="E60" s="98">
        <v>31.7</v>
      </c>
      <c r="F60" s="98">
        <v>25.85</v>
      </c>
      <c r="G60" s="98">
        <v>21.96</v>
      </c>
      <c r="H60" s="98">
        <v>19.190000000000001</v>
      </c>
      <c r="I60" s="98">
        <v>17.12</v>
      </c>
      <c r="J60" s="98">
        <v>15.51</v>
      </c>
      <c r="K60" s="98">
        <v>14.23</v>
      </c>
      <c r="L60" s="98">
        <v>13.19</v>
      </c>
      <c r="M60" s="98">
        <v>12.33</v>
      </c>
      <c r="N60" s="98">
        <v>11.61</v>
      </c>
      <c r="O60" s="98">
        <v>10.99</v>
      </c>
      <c r="P60" s="98">
        <v>10.46</v>
      </c>
      <c r="Q60" s="98">
        <v>10.01</v>
      </c>
      <c r="R60" s="98">
        <v>9.61</v>
      </c>
      <c r="S60" s="98">
        <v>9.26</v>
      </c>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row>
    <row r="61" spans="1:52" x14ac:dyDescent="0.25">
      <c r="A61" s="97">
        <v>50</v>
      </c>
      <c r="B61" s="98">
        <v>121.41</v>
      </c>
      <c r="C61" s="98">
        <v>61.9</v>
      </c>
      <c r="D61" s="98">
        <v>42.07</v>
      </c>
      <c r="E61" s="98">
        <v>32.17</v>
      </c>
      <c r="F61" s="98">
        <v>26.24</v>
      </c>
      <c r="G61" s="98">
        <v>22.3</v>
      </c>
      <c r="H61" s="98">
        <v>19.489999999999998</v>
      </c>
      <c r="I61" s="98">
        <v>17.39</v>
      </c>
      <c r="J61" s="98">
        <v>15.76</v>
      </c>
      <c r="K61" s="98">
        <v>14.47</v>
      </c>
      <c r="L61" s="98">
        <v>13.41</v>
      </c>
      <c r="M61" s="98">
        <v>12.54</v>
      </c>
      <c r="N61" s="98">
        <v>11.81</v>
      </c>
      <c r="O61" s="98">
        <v>11.19</v>
      </c>
      <c r="P61" s="98">
        <v>10.66</v>
      </c>
      <c r="Q61" s="98">
        <v>10.199999999999999</v>
      </c>
      <c r="R61" s="98">
        <v>9.8000000000000007</v>
      </c>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row>
    <row r="62" spans="1:52" x14ac:dyDescent="0.25">
      <c r="A62" s="97">
        <v>51</v>
      </c>
      <c r="B62" s="98">
        <v>123.17</v>
      </c>
      <c r="C62" s="98">
        <v>62.8</v>
      </c>
      <c r="D62" s="98">
        <v>42.7</v>
      </c>
      <c r="E62" s="98">
        <v>32.659999999999997</v>
      </c>
      <c r="F62" s="98">
        <v>26.64</v>
      </c>
      <c r="G62" s="98">
        <v>22.64</v>
      </c>
      <c r="H62" s="98">
        <v>19.8</v>
      </c>
      <c r="I62" s="98">
        <v>17.670000000000002</v>
      </c>
      <c r="J62" s="98">
        <v>16.02</v>
      </c>
      <c r="K62" s="98">
        <v>14.71</v>
      </c>
      <c r="L62" s="98">
        <v>13.64</v>
      </c>
      <c r="M62" s="98">
        <v>12.76</v>
      </c>
      <c r="N62" s="98">
        <v>12.02</v>
      </c>
      <c r="O62" s="98">
        <v>11.4</v>
      </c>
      <c r="P62" s="98">
        <v>10.86</v>
      </c>
      <c r="Q62" s="98">
        <v>10.39</v>
      </c>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row>
    <row r="63" spans="1:52" x14ac:dyDescent="0.25">
      <c r="A63" s="97">
        <v>52</v>
      </c>
      <c r="B63" s="98">
        <v>124.95</v>
      </c>
      <c r="C63" s="98">
        <v>63.72</v>
      </c>
      <c r="D63" s="98">
        <v>43.33</v>
      </c>
      <c r="E63" s="98">
        <v>33.15</v>
      </c>
      <c r="F63" s="98">
        <v>27.05</v>
      </c>
      <c r="G63" s="98">
        <v>23</v>
      </c>
      <c r="H63" s="98">
        <v>20.11</v>
      </c>
      <c r="I63" s="98">
        <v>17.96</v>
      </c>
      <c r="J63" s="98">
        <v>16.29</v>
      </c>
      <c r="K63" s="98">
        <v>14.96</v>
      </c>
      <c r="L63" s="98">
        <v>13.88</v>
      </c>
      <c r="M63" s="98">
        <v>12.99</v>
      </c>
      <c r="N63" s="98">
        <v>12.25</v>
      </c>
      <c r="O63" s="98">
        <v>11.61</v>
      </c>
      <c r="P63" s="98">
        <v>11.07</v>
      </c>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row>
    <row r="64" spans="1:52" x14ac:dyDescent="0.25">
      <c r="A64" s="97">
        <v>53</v>
      </c>
      <c r="B64" s="98">
        <v>126.77</v>
      </c>
      <c r="C64" s="98">
        <v>64.67</v>
      </c>
      <c r="D64" s="98">
        <v>43.98</v>
      </c>
      <c r="E64" s="98">
        <v>33.659999999999997</v>
      </c>
      <c r="F64" s="98">
        <v>27.48</v>
      </c>
      <c r="G64" s="98">
        <v>23.37</v>
      </c>
      <c r="H64" s="98">
        <v>20.440000000000001</v>
      </c>
      <c r="I64" s="98">
        <v>18.260000000000002</v>
      </c>
      <c r="J64" s="98">
        <v>16.57</v>
      </c>
      <c r="K64" s="98">
        <v>15.22</v>
      </c>
      <c r="L64" s="98">
        <v>14.13</v>
      </c>
      <c r="M64" s="98">
        <v>13.23</v>
      </c>
      <c r="N64" s="98">
        <v>12.48</v>
      </c>
      <c r="O64" s="98">
        <v>11.83</v>
      </c>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row>
    <row r="65" spans="1:52" x14ac:dyDescent="0.25">
      <c r="A65" s="97">
        <v>54</v>
      </c>
      <c r="B65" s="98">
        <v>128.62</v>
      </c>
      <c r="C65" s="98">
        <v>65.63</v>
      </c>
      <c r="D65" s="98">
        <v>44.65</v>
      </c>
      <c r="E65" s="98">
        <v>34.18</v>
      </c>
      <c r="F65" s="98">
        <v>27.91</v>
      </c>
      <c r="G65" s="98">
        <v>23.74</v>
      </c>
      <c r="H65" s="98">
        <v>20.78</v>
      </c>
      <c r="I65" s="98">
        <v>18.57</v>
      </c>
      <c r="J65" s="98">
        <v>16.86</v>
      </c>
      <c r="K65" s="98">
        <v>15.5</v>
      </c>
      <c r="L65" s="98">
        <v>14.4</v>
      </c>
      <c r="M65" s="98">
        <v>13.49</v>
      </c>
      <c r="N65" s="98">
        <v>12.72</v>
      </c>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row>
    <row r="66" spans="1:52" x14ac:dyDescent="0.25">
      <c r="A66" s="97">
        <v>55</v>
      </c>
      <c r="B66" s="98">
        <v>130.5</v>
      </c>
      <c r="C66" s="98">
        <v>66.61</v>
      </c>
      <c r="D66" s="98">
        <v>45.33</v>
      </c>
      <c r="E66" s="98">
        <v>34.72</v>
      </c>
      <c r="F66" s="98">
        <v>28.36</v>
      </c>
      <c r="G66" s="98">
        <v>24.14</v>
      </c>
      <c r="H66" s="98">
        <v>21.13</v>
      </c>
      <c r="I66" s="98">
        <v>18.89</v>
      </c>
      <c r="J66" s="98">
        <v>17.16</v>
      </c>
      <c r="K66" s="98">
        <v>15.79</v>
      </c>
      <c r="L66" s="98">
        <v>14.68</v>
      </c>
      <c r="M66" s="98">
        <v>13.74</v>
      </c>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row>
    <row r="67" spans="1:52" x14ac:dyDescent="0.25">
      <c r="A67" s="97">
        <v>56</v>
      </c>
      <c r="B67" s="98">
        <v>132.41999999999999</v>
      </c>
      <c r="C67" s="98">
        <v>67.61</v>
      </c>
      <c r="D67" s="98">
        <v>46.04</v>
      </c>
      <c r="E67" s="98">
        <v>35.270000000000003</v>
      </c>
      <c r="F67" s="98">
        <v>28.82</v>
      </c>
      <c r="G67" s="98">
        <v>24.54</v>
      </c>
      <c r="H67" s="98">
        <v>21.5</v>
      </c>
      <c r="I67" s="98">
        <v>19.23</v>
      </c>
      <c r="J67" s="98">
        <v>17.48</v>
      </c>
      <c r="K67" s="98">
        <v>16.09</v>
      </c>
      <c r="L67" s="98">
        <v>14.95</v>
      </c>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row>
    <row r="68" spans="1:52" x14ac:dyDescent="0.25">
      <c r="A68" s="97">
        <v>57</v>
      </c>
      <c r="B68" s="98">
        <v>134.4</v>
      </c>
      <c r="C68" s="98">
        <v>68.650000000000006</v>
      </c>
      <c r="D68" s="98">
        <v>46.76</v>
      </c>
      <c r="E68" s="98">
        <v>35.840000000000003</v>
      </c>
      <c r="F68" s="98">
        <v>29.31</v>
      </c>
      <c r="G68" s="98">
        <v>24.97</v>
      </c>
      <c r="H68" s="98">
        <v>21.89</v>
      </c>
      <c r="I68" s="98">
        <v>19.59</v>
      </c>
      <c r="J68" s="98">
        <v>17.82</v>
      </c>
      <c r="K68" s="98">
        <v>16.399999999999999</v>
      </c>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row>
    <row r="69" spans="1:52" x14ac:dyDescent="0.25">
      <c r="A69" s="97">
        <v>58</v>
      </c>
      <c r="B69" s="98">
        <v>136.41999999999999</v>
      </c>
      <c r="C69" s="98">
        <v>69.72</v>
      </c>
      <c r="D69" s="98">
        <v>47.51</v>
      </c>
      <c r="E69" s="98">
        <v>36.44</v>
      </c>
      <c r="F69" s="98">
        <v>29.81</v>
      </c>
      <c r="G69" s="98">
        <v>25.42</v>
      </c>
      <c r="H69" s="98">
        <v>22.3</v>
      </c>
      <c r="I69" s="98">
        <v>19.97</v>
      </c>
      <c r="J69" s="98">
        <v>18.16</v>
      </c>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row>
    <row r="70" spans="1:52" x14ac:dyDescent="0.25">
      <c r="A70" s="97">
        <v>59</v>
      </c>
      <c r="B70" s="98">
        <v>138.51</v>
      </c>
      <c r="C70" s="98">
        <v>70.819999999999993</v>
      </c>
      <c r="D70" s="98">
        <v>48.3</v>
      </c>
      <c r="E70" s="98">
        <v>37.06</v>
      </c>
      <c r="F70" s="98">
        <v>30.35</v>
      </c>
      <c r="G70" s="98">
        <v>25.89</v>
      </c>
      <c r="H70" s="98">
        <v>22.73</v>
      </c>
      <c r="I70" s="98">
        <v>20.350000000000001</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row>
    <row r="71" spans="1:52" x14ac:dyDescent="0.25">
      <c r="A71" s="97">
        <v>60</v>
      </c>
      <c r="B71" s="98">
        <v>140.68</v>
      </c>
      <c r="C71" s="98">
        <v>71.98</v>
      </c>
      <c r="D71" s="98">
        <v>49.12</v>
      </c>
      <c r="E71" s="98">
        <v>37.72</v>
      </c>
      <c r="F71" s="98">
        <v>30.91</v>
      </c>
      <c r="G71" s="98">
        <v>26.4</v>
      </c>
      <c r="H71" s="98">
        <v>23.16</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row>
    <row r="72" spans="1:52" x14ac:dyDescent="0.25">
      <c r="A72" s="97">
        <v>61</v>
      </c>
      <c r="B72" s="98">
        <v>142.93</v>
      </c>
      <c r="C72" s="98">
        <v>73.180000000000007</v>
      </c>
      <c r="D72" s="98">
        <v>49.98</v>
      </c>
      <c r="E72" s="98">
        <v>38.42</v>
      </c>
      <c r="F72" s="98">
        <v>31.51</v>
      </c>
      <c r="G72" s="98">
        <v>26.9</v>
      </c>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row>
    <row r="73" spans="1:52" x14ac:dyDescent="0.25">
      <c r="A73" s="97">
        <v>62</v>
      </c>
      <c r="B73" s="98">
        <v>145.29</v>
      </c>
      <c r="C73" s="98">
        <v>74.459999999999994</v>
      </c>
      <c r="D73" s="98">
        <v>50.9</v>
      </c>
      <c r="E73" s="98">
        <v>39.159999999999997</v>
      </c>
      <c r="F73" s="98">
        <v>32.11</v>
      </c>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row>
    <row r="74" spans="1:52" x14ac:dyDescent="0.25">
      <c r="A74" s="97">
        <v>63</v>
      </c>
      <c r="B74" s="98">
        <v>147.79</v>
      </c>
      <c r="C74" s="98">
        <v>75.819999999999993</v>
      </c>
      <c r="D74" s="98">
        <v>51.88</v>
      </c>
      <c r="E74" s="98">
        <v>39.9</v>
      </c>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row>
    <row r="75" spans="1:52" x14ac:dyDescent="0.25">
      <c r="A75" s="97">
        <v>64</v>
      </c>
      <c r="B75" s="98">
        <v>150.46</v>
      </c>
      <c r="C75" s="98">
        <v>77.27</v>
      </c>
      <c r="D75" s="98">
        <v>52.87</v>
      </c>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row>
    <row r="76" spans="1:52" x14ac:dyDescent="0.25">
      <c r="A76" s="97">
        <v>65</v>
      </c>
      <c r="B76" s="98">
        <v>153.32</v>
      </c>
      <c r="C76" s="98">
        <v>78.739999999999995</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row>
    <row r="77" spans="1:52" x14ac:dyDescent="0.25">
      <c r="A77" s="97">
        <v>66</v>
      </c>
      <c r="B77" s="98">
        <v>156.22999999999999</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row>
  </sheetData>
  <sheetProtection algorithmName="SHA-512" hashValue="7k2NvioyHkRxV3FG4xuoRgYRq0t5a8RrM+kpb+QrZQljXFIpt3VK6/q7TchQLV3FWfLKej57q3iA0pNqOwuhlQ==" saltValue="liP661pioJDDO6ZaX0PWxg==" spinCount="100000" sheet="1" objects="1" scenarios="1"/>
  <conditionalFormatting sqref="A6:A21">
    <cfRule type="expression" dxfId="199" priority="19" stopIfTrue="1">
      <formula>MOD(ROW(),2)=0</formula>
    </cfRule>
    <cfRule type="expression" dxfId="198" priority="20" stopIfTrue="1">
      <formula>MOD(ROW(),2)&lt;&gt;0</formula>
    </cfRule>
  </conditionalFormatting>
  <conditionalFormatting sqref="B6:AZ16 C17:AZ21">
    <cfRule type="expression" dxfId="197" priority="21" stopIfTrue="1">
      <formula>MOD(ROW(),2)=0</formula>
    </cfRule>
    <cfRule type="expression" dxfId="196" priority="22" stopIfTrue="1">
      <formula>MOD(ROW(),2)&lt;&gt;0</formula>
    </cfRule>
  </conditionalFormatting>
  <conditionalFormatting sqref="B17">
    <cfRule type="expression" dxfId="195" priority="13" stopIfTrue="1">
      <formula>MOD(ROW(),2)=0</formula>
    </cfRule>
    <cfRule type="expression" dxfId="194" priority="14" stopIfTrue="1">
      <formula>MOD(ROW(),2)&lt;&gt;0</formula>
    </cfRule>
  </conditionalFormatting>
  <conditionalFormatting sqref="A26:A77">
    <cfRule type="expression" dxfId="193" priority="7" stopIfTrue="1">
      <formula>MOD(ROW(),2)=0</formula>
    </cfRule>
    <cfRule type="expression" dxfId="192" priority="8" stopIfTrue="1">
      <formula>MOD(ROW(),2)&lt;&gt;0</formula>
    </cfRule>
  </conditionalFormatting>
  <conditionalFormatting sqref="B26:AZ77">
    <cfRule type="expression" dxfId="191" priority="9" stopIfTrue="1">
      <formula>MOD(ROW(),2)=0</formula>
    </cfRule>
    <cfRule type="expression" dxfId="190" priority="10" stopIfTrue="1">
      <formula>MOD(ROW(),2)&lt;&gt;0</formula>
    </cfRule>
  </conditionalFormatting>
  <conditionalFormatting sqref="B18 B20:B21">
    <cfRule type="expression" dxfId="189" priority="5" stopIfTrue="1">
      <formula>MOD(ROW(),2)=0</formula>
    </cfRule>
    <cfRule type="expression" dxfId="188" priority="6" stopIfTrue="1">
      <formula>MOD(ROW(),2)&lt;&gt;0</formula>
    </cfRule>
  </conditionalFormatting>
  <conditionalFormatting sqref="B19">
    <cfRule type="expression" dxfId="187" priority="1" stopIfTrue="1">
      <formula>MOD(ROW(),2)=0</formula>
    </cfRule>
    <cfRule type="expression" dxfId="186" priority="2" stopIfTrue="1">
      <formula>MOD(ROW(),2)&lt;&gt;0</formula>
    </cfRule>
  </conditionalFormatting>
  <hyperlinks>
    <hyperlink ref="B24" location="Assumptions!A1" display="Assumptions" xr:uid="{0CC8DB01-6CDC-4161-BF69-EA5F3C4976B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8"/>
  <dimension ref="A1:BA78"/>
  <sheetViews>
    <sheetView showGridLines="0" zoomScale="85" zoomScaleNormal="85" workbookViewId="0">
      <selection activeCell="B17" sqref="B17"/>
    </sheetView>
  </sheetViews>
  <sheetFormatPr defaultColWidth="10" defaultRowHeight="12.5" x14ac:dyDescent="0.25"/>
  <cols>
    <col min="1" max="1" width="31.54296875" style="27" customWidth="1"/>
    <col min="2" max="53" width="13.81640625" style="27" customWidth="1"/>
    <col min="54" max="16384" width="10" style="27"/>
  </cols>
  <sheetData>
    <row r="1" spans="1:53" ht="20" x14ac:dyDescent="0.4">
      <c r="A1" s="39" t="s">
        <v>4</v>
      </c>
      <c r="B1" s="40"/>
      <c r="C1" s="40"/>
      <c r="D1" s="40"/>
      <c r="E1" s="40"/>
      <c r="F1" s="40"/>
      <c r="G1" s="40"/>
      <c r="H1" s="40"/>
      <c r="I1" s="40"/>
    </row>
    <row r="2" spans="1:53"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3" ht="15.5" x14ac:dyDescent="0.35">
      <c r="A3" s="43" t="str">
        <f>TABLE_FACTOR_TYPE&amp;" - x-"&amp;TABLE_SERIES_NUMBER</f>
        <v>Added pension - x-719</v>
      </c>
      <c r="B3" s="42"/>
      <c r="C3" s="42"/>
      <c r="D3" s="42"/>
      <c r="E3" s="42"/>
      <c r="F3" s="42"/>
      <c r="G3" s="42"/>
      <c r="H3" s="42"/>
      <c r="I3" s="42"/>
    </row>
    <row r="4" spans="1:53" x14ac:dyDescent="0.25">
      <c r="A4" s="44"/>
    </row>
    <row r="6" spans="1:53"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row>
    <row r="7" spans="1:53"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row>
    <row r="8" spans="1:53"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row>
    <row r="9" spans="1:53"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row>
    <row r="10" spans="1:53" x14ac:dyDescent="0.25">
      <c r="A10" s="73" t="s">
        <v>2</v>
      </c>
      <c r="B10" s="75" t="s">
        <v>444</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row>
    <row r="11" spans="1:53" x14ac:dyDescent="0.25">
      <c r="A11" s="73" t="s">
        <v>22</v>
      </c>
      <c r="B11" s="75" t="s">
        <v>288</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row>
    <row r="12" spans="1:53"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row>
    <row r="13" spans="1:53"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row>
    <row r="14" spans="1:53" x14ac:dyDescent="0.25">
      <c r="A14" s="73" t="s">
        <v>17</v>
      </c>
      <c r="B14" s="75">
        <v>719</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row>
    <row r="15" spans="1:53" x14ac:dyDescent="0.25">
      <c r="A15" s="73" t="s">
        <v>53</v>
      </c>
      <c r="B15" s="75" t="s">
        <v>458</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row>
    <row r="16" spans="1:53" x14ac:dyDescent="0.25">
      <c r="A16" s="73" t="s">
        <v>54</v>
      </c>
      <c r="B16" s="75" t="s">
        <v>450</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row>
    <row r="17" spans="1:53"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row>
    <row r="18" spans="1:53"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row>
    <row r="19" spans="1:53"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3"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3"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row>
    <row r="22" spans="1:53" x14ac:dyDescent="0.25">
      <c r="A22" s="88"/>
    </row>
    <row r="23" spans="1:53" x14ac:dyDescent="0.25">
      <c r="B23" s="88" t="str">
        <f>HYPERLINK("#'Factor List'!A1","Back to Factor List")</f>
        <v>Back to Factor List</v>
      </c>
    </row>
    <row r="24" spans="1:53" x14ac:dyDescent="0.25">
      <c r="B24" s="88" t="s">
        <v>797</v>
      </c>
    </row>
    <row r="26" spans="1:53" ht="51.6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c r="AY26" s="96" t="s">
        <v>792</v>
      </c>
      <c r="AZ26" s="96" t="s">
        <v>793</v>
      </c>
      <c r="BA26" s="96" t="s">
        <v>794</v>
      </c>
    </row>
    <row r="27" spans="1:53" x14ac:dyDescent="0.25">
      <c r="A27" s="97">
        <v>16</v>
      </c>
      <c r="B27" s="98">
        <v>65.290000000000006</v>
      </c>
      <c r="C27" s="98">
        <v>33.25</v>
      </c>
      <c r="D27" s="98">
        <v>22.57</v>
      </c>
      <c r="E27" s="98">
        <v>17.239999999999998</v>
      </c>
      <c r="F27" s="98">
        <v>14.04</v>
      </c>
      <c r="G27" s="98">
        <v>11.91</v>
      </c>
      <c r="H27" s="98">
        <v>10.39</v>
      </c>
      <c r="I27" s="98">
        <v>9.25</v>
      </c>
      <c r="J27" s="98">
        <v>8.3699999999999992</v>
      </c>
      <c r="K27" s="98">
        <v>7.67</v>
      </c>
      <c r="L27" s="98">
        <v>7.09</v>
      </c>
      <c r="M27" s="98">
        <v>6.61</v>
      </c>
      <c r="N27" s="98">
        <v>6.21</v>
      </c>
      <c r="O27" s="98">
        <v>5.86</v>
      </c>
      <c r="P27" s="98">
        <v>5.57</v>
      </c>
      <c r="Q27" s="98">
        <v>5.31</v>
      </c>
      <c r="R27" s="98">
        <v>5.08</v>
      </c>
      <c r="S27" s="98">
        <v>4.88</v>
      </c>
      <c r="T27" s="98">
        <v>4.7</v>
      </c>
      <c r="U27" s="98">
        <v>4.53</v>
      </c>
      <c r="V27" s="98">
        <v>4.3899999999999997</v>
      </c>
      <c r="W27" s="98">
        <v>4.26</v>
      </c>
      <c r="X27" s="98">
        <v>4.1399999999999997</v>
      </c>
      <c r="Y27" s="98">
        <v>4.03</v>
      </c>
      <c r="Z27" s="98">
        <v>3.93</v>
      </c>
      <c r="AA27" s="98">
        <v>3.84</v>
      </c>
      <c r="AB27" s="98">
        <v>3.75</v>
      </c>
      <c r="AC27" s="98">
        <v>3.68</v>
      </c>
      <c r="AD27" s="98">
        <v>3.61</v>
      </c>
      <c r="AE27" s="98">
        <v>3.54</v>
      </c>
      <c r="AF27" s="98">
        <v>3.48</v>
      </c>
      <c r="AG27" s="98">
        <v>3.42</v>
      </c>
      <c r="AH27" s="98">
        <v>3.37</v>
      </c>
      <c r="AI27" s="98">
        <v>3.32</v>
      </c>
      <c r="AJ27" s="98">
        <v>3.27</v>
      </c>
      <c r="AK27" s="98">
        <v>3.23</v>
      </c>
      <c r="AL27" s="98">
        <v>3.19</v>
      </c>
      <c r="AM27" s="98">
        <v>3.15</v>
      </c>
      <c r="AN27" s="98">
        <v>3.11</v>
      </c>
      <c r="AO27" s="98">
        <v>3.08</v>
      </c>
      <c r="AP27" s="98">
        <v>3.05</v>
      </c>
      <c r="AQ27" s="98">
        <v>3.02</v>
      </c>
      <c r="AR27" s="98">
        <v>2.99</v>
      </c>
      <c r="AS27" s="98">
        <v>2.97</v>
      </c>
      <c r="AT27" s="98">
        <v>2.94</v>
      </c>
      <c r="AU27" s="98">
        <v>2.92</v>
      </c>
      <c r="AV27" s="98">
        <v>2.9</v>
      </c>
      <c r="AW27" s="98">
        <v>2.88</v>
      </c>
      <c r="AX27" s="98">
        <v>2.86</v>
      </c>
      <c r="AY27" s="98">
        <v>2.84</v>
      </c>
      <c r="AZ27" s="98">
        <v>2.83</v>
      </c>
      <c r="BA27" s="98">
        <v>2.8</v>
      </c>
    </row>
    <row r="28" spans="1:53" x14ac:dyDescent="0.25">
      <c r="A28" s="97">
        <v>17</v>
      </c>
      <c r="B28" s="98">
        <v>66.23</v>
      </c>
      <c r="C28" s="98">
        <v>33.729999999999997</v>
      </c>
      <c r="D28" s="98">
        <v>22.9</v>
      </c>
      <c r="E28" s="98">
        <v>17.48</v>
      </c>
      <c r="F28" s="98">
        <v>14.24</v>
      </c>
      <c r="G28" s="98">
        <v>12.08</v>
      </c>
      <c r="H28" s="98">
        <v>10.54</v>
      </c>
      <c r="I28" s="98">
        <v>9.39</v>
      </c>
      <c r="J28" s="98">
        <v>8.49</v>
      </c>
      <c r="K28" s="98">
        <v>7.78</v>
      </c>
      <c r="L28" s="98">
        <v>7.19</v>
      </c>
      <c r="M28" s="98">
        <v>6.71</v>
      </c>
      <c r="N28" s="98">
        <v>6.3</v>
      </c>
      <c r="O28" s="98">
        <v>5.95</v>
      </c>
      <c r="P28" s="98">
        <v>5.65</v>
      </c>
      <c r="Q28" s="98">
        <v>5.38</v>
      </c>
      <c r="R28" s="98">
        <v>5.15</v>
      </c>
      <c r="S28" s="98">
        <v>4.95</v>
      </c>
      <c r="T28" s="98">
        <v>4.76</v>
      </c>
      <c r="U28" s="98">
        <v>4.5999999999999996</v>
      </c>
      <c r="V28" s="98">
        <v>4.45</v>
      </c>
      <c r="W28" s="98">
        <v>4.32</v>
      </c>
      <c r="X28" s="98">
        <v>4.2</v>
      </c>
      <c r="Y28" s="98">
        <v>4.09</v>
      </c>
      <c r="Z28" s="98">
        <v>3.99</v>
      </c>
      <c r="AA28" s="98">
        <v>3.89</v>
      </c>
      <c r="AB28" s="98">
        <v>3.81</v>
      </c>
      <c r="AC28" s="98">
        <v>3.73</v>
      </c>
      <c r="AD28" s="98">
        <v>3.66</v>
      </c>
      <c r="AE28" s="98">
        <v>3.59</v>
      </c>
      <c r="AF28" s="98">
        <v>3.53</v>
      </c>
      <c r="AG28" s="98">
        <v>3.47</v>
      </c>
      <c r="AH28" s="98">
        <v>3.42</v>
      </c>
      <c r="AI28" s="98">
        <v>3.37</v>
      </c>
      <c r="AJ28" s="98">
        <v>3.32</v>
      </c>
      <c r="AK28" s="98">
        <v>3.28</v>
      </c>
      <c r="AL28" s="98">
        <v>3.24</v>
      </c>
      <c r="AM28" s="98">
        <v>3.2</v>
      </c>
      <c r="AN28" s="98">
        <v>3.16</v>
      </c>
      <c r="AO28" s="98">
        <v>3.13</v>
      </c>
      <c r="AP28" s="98">
        <v>3.1</v>
      </c>
      <c r="AQ28" s="98">
        <v>3.07</v>
      </c>
      <c r="AR28" s="98">
        <v>3.04</v>
      </c>
      <c r="AS28" s="98">
        <v>3.01</v>
      </c>
      <c r="AT28" s="98">
        <v>2.99</v>
      </c>
      <c r="AU28" s="98">
        <v>2.97</v>
      </c>
      <c r="AV28" s="98">
        <v>2.95</v>
      </c>
      <c r="AW28" s="98">
        <v>2.93</v>
      </c>
      <c r="AX28" s="98">
        <v>2.91</v>
      </c>
      <c r="AY28" s="98">
        <v>2.89</v>
      </c>
      <c r="AZ28" s="98">
        <v>2.89</v>
      </c>
      <c r="BA28" s="98"/>
    </row>
    <row r="29" spans="1:53" x14ac:dyDescent="0.25">
      <c r="A29" s="97">
        <v>18</v>
      </c>
      <c r="B29" s="98">
        <v>67.180000000000007</v>
      </c>
      <c r="C29" s="98">
        <v>34.21</v>
      </c>
      <c r="D29" s="98">
        <v>23.23</v>
      </c>
      <c r="E29" s="98">
        <v>17.739999999999998</v>
      </c>
      <c r="F29" s="98">
        <v>14.45</v>
      </c>
      <c r="G29" s="98">
        <v>12.26</v>
      </c>
      <c r="H29" s="98">
        <v>10.69</v>
      </c>
      <c r="I29" s="98">
        <v>9.52</v>
      </c>
      <c r="J29" s="98">
        <v>8.61</v>
      </c>
      <c r="K29" s="98">
        <v>7.89</v>
      </c>
      <c r="L29" s="98">
        <v>7.3</v>
      </c>
      <c r="M29" s="98">
        <v>6.8</v>
      </c>
      <c r="N29" s="98">
        <v>6.39</v>
      </c>
      <c r="O29" s="98">
        <v>6.03</v>
      </c>
      <c r="P29" s="98">
        <v>5.73</v>
      </c>
      <c r="Q29" s="98">
        <v>5.46</v>
      </c>
      <c r="R29" s="98">
        <v>5.23</v>
      </c>
      <c r="S29" s="98">
        <v>5.0199999999999996</v>
      </c>
      <c r="T29" s="98">
        <v>4.83</v>
      </c>
      <c r="U29" s="98">
        <v>4.67</v>
      </c>
      <c r="V29" s="98">
        <v>4.5199999999999996</v>
      </c>
      <c r="W29" s="98">
        <v>4.38</v>
      </c>
      <c r="X29" s="98">
        <v>4.26</v>
      </c>
      <c r="Y29" s="98">
        <v>4.1500000000000004</v>
      </c>
      <c r="Z29" s="98">
        <v>4.05</v>
      </c>
      <c r="AA29" s="98">
        <v>3.95</v>
      </c>
      <c r="AB29" s="98">
        <v>3.87</v>
      </c>
      <c r="AC29" s="98">
        <v>3.79</v>
      </c>
      <c r="AD29" s="98">
        <v>3.71</v>
      </c>
      <c r="AE29" s="98">
        <v>3.65</v>
      </c>
      <c r="AF29" s="98">
        <v>3.58</v>
      </c>
      <c r="AG29" s="98">
        <v>3.52</v>
      </c>
      <c r="AH29" s="98">
        <v>3.47</v>
      </c>
      <c r="AI29" s="98">
        <v>3.42</v>
      </c>
      <c r="AJ29" s="98">
        <v>3.37</v>
      </c>
      <c r="AK29" s="98">
        <v>3.33</v>
      </c>
      <c r="AL29" s="98">
        <v>3.29</v>
      </c>
      <c r="AM29" s="98">
        <v>3.25</v>
      </c>
      <c r="AN29" s="98">
        <v>3.21</v>
      </c>
      <c r="AO29" s="98">
        <v>3.18</v>
      </c>
      <c r="AP29" s="98">
        <v>3.14</v>
      </c>
      <c r="AQ29" s="98">
        <v>3.11</v>
      </c>
      <c r="AR29" s="98">
        <v>3.09</v>
      </c>
      <c r="AS29" s="98">
        <v>3.06</v>
      </c>
      <c r="AT29" s="98">
        <v>3.04</v>
      </c>
      <c r="AU29" s="98">
        <v>3.01</v>
      </c>
      <c r="AV29" s="98">
        <v>2.99</v>
      </c>
      <c r="AW29" s="98">
        <v>2.97</v>
      </c>
      <c r="AX29" s="98">
        <v>2.96</v>
      </c>
      <c r="AY29" s="98">
        <v>2.95</v>
      </c>
      <c r="AZ29" s="98"/>
      <c r="BA29" s="98"/>
    </row>
    <row r="30" spans="1:53" x14ac:dyDescent="0.25">
      <c r="A30" s="97">
        <v>19</v>
      </c>
      <c r="B30" s="98">
        <v>68.150000000000006</v>
      </c>
      <c r="C30" s="98">
        <v>34.700000000000003</v>
      </c>
      <c r="D30" s="98">
        <v>23.56</v>
      </c>
      <c r="E30" s="98">
        <v>17.989999999999998</v>
      </c>
      <c r="F30" s="98">
        <v>14.65</v>
      </c>
      <c r="G30" s="98">
        <v>12.43</v>
      </c>
      <c r="H30" s="98">
        <v>10.85</v>
      </c>
      <c r="I30" s="98">
        <v>9.66</v>
      </c>
      <c r="J30" s="98">
        <v>8.74</v>
      </c>
      <c r="K30" s="98">
        <v>8</v>
      </c>
      <c r="L30" s="98">
        <v>7.4</v>
      </c>
      <c r="M30" s="98">
        <v>6.9</v>
      </c>
      <c r="N30" s="98">
        <v>6.48</v>
      </c>
      <c r="O30" s="98">
        <v>6.12</v>
      </c>
      <c r="P30" s="98">
        <v>5.81</v>
      </c>
      <c r="Q30" s="98">
        <v>5.54</v>
      </c>
      <c r="R30" s="98">
        <v>5.3</v>
      </c>
      <c r="S30" s="98">
        <v>5.09</v>
      </c>
      <c r="T30" s="98">
        <v>4.9000000000000004</v>
      </c>
      <c r="U30" s="98">
        <v>4.7300000000000004</v>
      </c>
      <c r="V30" s="98">
        <v>4.58</v>
      </c>
      <c r="W30" s="98">
        <v>4.45</v>
      </c>
      <c r="X30" s="98">
        <v>4.32</v>
      </c>
      <c r="Y30" s="98">
        <v>4.21</v>
      </c>
      <c r="Z30" s="98">
        <v>4.1100000000000003</v>
      </c>
      <c r="AA30" s="98">
        <v>4.01</v>
      </c>
      <c r="AB30" s="98">
        <v>3.92</v>
      </c>
      <c r="AC30" s="98">
        <v>3.84</v>
      </c>
      <c r="AD30" s="98">
        <v>3.77</v>
      </c>
      <c r="AE30" s="98">
        <v>3.7</v>
      </c>
      <c r="AF30" s="98">
        <v>3.64</v>
      </c>
      <c r="AG30" s="98">
        <v>3.58</v>
      </c>
      <c r="AH30" s="98">
        <v>3.52</v>
      </c>
      <c r="AI30" s="98">
        <v>3.47</v>
      </c>
      <c r="AJ30" s="98">
        <v>3.42</v>
      </c>
      <c r="AK30" s="98">
        <v>3.38</v>
      </c>
      <c r="AL30" s="98">
        <v>3.33</v>
      </c>
      <c r="AM30" s="98">
        <v>3.3</v>
      </c>
      <c r="AN30" s="98">
        <v>3.26</v>
      </c>
      <c r="AO30" s="98">
        <v>3.23</v>
      </c>
      <c r="AP30" s="98">
        <v>3.19</v>
      </c>
      <c r="AQ30" s="98">
        <v>3.16</v>
      </c>
      <c r="AR30" s="98">
        <v>3.14</v>
      </c>
      <c r="AS30" s="98">
        <v>3.11</v>
      </c>
      <c r="AT30" s="98">
        <v>3.09</v>
      </c>
      <c r="AU30" s="98">
        <v>3.06</v>
      </c>
      <c r="AV30" s="98">
        <v>3.04</v>
      </c>
      <c r="AW30" s="98">
        <v>3.02</v>
      </c>
      <c r="AX30" s="98">
        <v>3.02</v>
      </c>
      <c r="AY30" s="98"/>
      <c r="AZ30" s="98"/>
      <c r="BA30" s="98"/>
    </row>
    <row r="31" spans="1:53" x14ac:dyDescent="0.25">
      <c r="A31" s="97">
        <v>20</v>
      </c>
      <c r="B31" s="98">
        <v>69.13</v>
      </c>
      <c r="C31" s="98">
        <v>35.200000000000003</v>
      </c>
      <c r="D31" s="98">
        <v>23.9</v>
      </c>
      <c r="E31" s="98">
        <v>18.25</v>
      </c>
      <c r="F31" s="98">
        <v>14.87</v>
      </c>
      <c r="G31" s="98">
        <v>12.61</v>
      </c>
      <c r="H31" s="98">
        <v>11</v>
      </c>
      <c r="I31" s="98">
        <v>9.8000000000000007</v>
      </c>
      <c r="J31" s="98">
        <v>8.86</v>
      </c>
      <c r="K31" s="98">
        <v>8.1199999999999992</v>
      </c>
      <c r="L31" s="98">
        <v>7.51</v>
      </c>
      <c r="M31" s="98">
        <v>7</v>
      </c>
      <c r="N31" s="98">
        <v>6.58</v>
      </c>
      <c r="O31" s="98">
        <v>6.21</v>
      </c>
      <c r="P31" s="98">
        <v>5.9</v>
      </c>
      <c r="Q31" s="98">
        <v>5.62</v>
      </c>
      <c r="R31" s="98">
        <v>5.38</v>
      </c>
      <c r="S31" s="98">
        <v>5.17</v>
      </c>
      <c r="T31" s="98">
        <v>4.97</v>
      </c>
      <c r="U31" s="98">
        <v>4.8</v>
      </c>
      <c r="V31" s="98">
        <v>4.6500000000000004</v>
      </c>
      <c r="W31" s="98">
        <v>4.51</v>
      </c>
      <c r="X31" s="98">
        <v>4.3899999999999997</v>
      </c>
      <c r="Y31" s="98">
        <v>4.2699999999999996</v>
      </c>
      <c r="Z31" s="98">
        <v>4.17</v>
      </c>
      <c r="AA31" s="98">
        <v>4.07</v>
      </c>
      <c r="AB31" s="98">
        <v>3.98</v>
      </c>
      <c r="AC31" s="98">
        <v>3.9</v>
      </c>
      <c r="AD31" s="98">
        <v>3.82</v>
      </c>
      <c r="AE31" s="98">
        <v>3.75</v>
      </c>
      <c r="AF31" s="98">
        <v>3.69</v>
      </c>
      <c r="AG31" s="98">
        <v>3.63</v>
      </c>
      <c r="AH31" s="98">
        <v>3.57</v>
      </c>
      <c r="AI31" s="98">
        <v>3.52</v>
      </c>
      <c r="AJ31" s="98">
        <v>3.47</v>
      </c>
      <c r="AK31" s="98">
        <v>3.43</v>
      </c>
      <c r="AL31" s="98">
        <v>3.39</v>
      </c>
      <c r="AM31" s="98">
        <v>3.35</v>
      </c>
      <c r="AN31" s="98">
        <v>3.31</v>
      </c>
      <c r="AO31" s="98">
        <v>3.28</v>
      </c>
      <c r="AP31" s="98">
        <v>3.24</v>
      </c>
      <c r="AQ31" s="98">
        <v>3.21</v>
      </c>
      <c r="AR31" s="98">
        <v>3.19</v>
      </c>
      <c r="AS31" s="98">
        <v>3.16</v>
      </c>
      <c r="AT31" s="98">
        <v>3.14</v>
      </c>
      <c r="AU31" s="98">
        <v>3.11</v>
      </c>
      <c r="AV31" s="98">
        <v>3.09</v>
      </c>
      <c r="AW31" s="98">
        <v>3.09</v>
      </c>
      <c r="AX31" s="98"/>
      <c r="AY31" s="98"/>
      <c r="AZ31" s="98"/>
      <c r="BA31" s="98"/>
    </row>
    <row r="32" spans="1:53" x14ac:dyDescent="0.25">
      <c r="A32" s="97">
        <v>21</v>
      </c>
      <c r="B32" s="98">
        <v>70.13</v>
      </c>
      <c r="C32" s="98">
        <v>35.71</v>
      </c>
      <c r="D32" s="98">
        <v>24.24</v>
      </c>
      <c r="E32" s="98">
        <v>18.510000000000002</v>
      </c>
      <c r="F32" s="98">
        <v>15.08</v>
      </c>
      <c r="G32" s="98">
        <v>12.79</v>
      </c>
      <c r="H32" s="98">
        <v>11.16</v>
      </c>
      <c r="I32" s="98">
        <v>9.94</v>
      </c>
      <c r="J32" s="98">
        <v>8.99</v>
      </c>
      <c r="K32" s="98">
        <v>8.24</v>
      </c>
      <c r="L32" s="98">
        <v>7.62</v>
      </c>
      <c r="M32" s="98">
        <v>7.1</v>
      </c>
      <c r="N32" s="98">
        <v>6.67</v>
      </c>
      <c r="O32" s="98">
        <v>6.3</v>
      </c>
      <c r="P32" s="98">
        <v>5.98</v>
      </c>
      <c r="Q32" s="98">
        <v>5.7</v>
      </c>
      <c r="R32" s="98">
        <v>5.46</v>
      </c>
      <c r="S32" s="98">
        <v>5.24</v>
      </c>
      <c r="T32" s="98">
        <v>5.05</v>
      </c>
      <c r="U32" s="98">
        <v>4.87</v>
      </c>
      <c r="V32" s="98">
        <v>4.72</v>
      </c>
      <c r="W32" s="98">
        <v>4.58</v>
      </c>
      <c r="X32" s="98">
        <v>4.45</v>
      </c>
      <c r="Y32" s="98">
        <v>4.33</v>
      </c>
      <c r="Z32" s="98">
        <v>4.2300000000000004</v>
      </c>
      <c r="AA32" s="98">
        <v>4.13</v>
      </c>
      <c r="AB32" s="98">
        <v>4.04</v>
      </c>
      <c r="AC32" s="98">
        <v>3.96</v>
      </c>
      <c r="AD32" s="98">
        <v>3.88</v>
      </c>
      <c r="AE32" s="98">
        <v>3.81</v>
      </c>
      <c r="AF32" s="98">
        <v>3.74</v>
      </c>
      <c r="AG32" s="98">
        <v>3.68</v>
      </c>
      <c r="AH32" s="98">
        <v>3.63</v>
      </c>
      <c r="AI32" s="98">
        <v>3.58</v>
      </c>
      <c r="AJ32" s="98">
        <v>3.53</v>
      </c>
      <c r="AK32" s="98">
        <v>3.48</v>
      </c>
      <c r="AL32" s="98">
        <v>3.44</v>
      </c>
      <c r="AM32" s="98">
        <v>3.4</v>
      </c>
      <c r="AN32" s="98">
        <v>3.36</v>
      </c>
      <c r="AO32" s="98">
        <v>3.33</v>
      </c>
      <c r="AP32" s="98">
        <v>3.29</v>
      </c>
      <c r="AQ32" s="98">
        <v>3.26</v>
      </c>
      <c r="AR32" s="98">
        <v>3.24</v>
      </c>
      <c r="AS32" s="98">
        <v>3.21</v>
      </c>
      <c r="AT32" s="98">
        <v>3.19</v>
      </c>
      <c r="AU32" s="98">
        <v>3.16</v>
      </c>
      <c r="AV32" s="98">
        <v>3.16</v>
      </c>
      <c r="AW32" s="98"/>
      <c r="AX32" s="98"/>
      <c r="AY32" s="98"/>
      <c r="AZ32" s="98"/>
      <c r="BA32" s="98"/>
    </row>
    <row r="33" spans="1:53" x14ac:dyDescent="0.25">
      <c r="A33" s="97">
        <v>22</v>
      </c>
      <c r="B33" s="98">
        <v>71.13</v>
      </c>
      <c r="C33" s="98">
        <v>36.22</v>
      </c>
      <c r="D33" s="98">
        <v>24.59</v>
      </c>
      <c r="E33" s="98">
        <v>18.78</v>
      </c>
      <c r="F33" s="98">
        <v>15.3</v>
      </c>
      <c r="G33" s="98">
        <v>12.98</v>
      </c>
      <c r="H33" s="98">
        <v>11.32</v>
      </c>
      <c r="I33" s="98">
        <v>10.08</v>
      </c>
      <c r="J33" s="98">
        <v>9.1199999999999992</v>
      </c>
      <c r="K33" s="98">
        <v>8.35</v>
      </c>
      <c r="L33" s="98">
        <v>7.73</v>
      </c>
      <c r="M33" s="98">
        <v>7.21</v>
      </c>
      <c r="N33" s="98">
        <v>6.77</v>
      </c>
      <c r="O33" s="98">
        <v>6.39</v>
      </c>
      <c r="P33" s="98">
        <v>6.07</v>
      </c>
      <c r="Q33" s="98">
        <v>5.79</v>
      </c>
      <c r="R33" s="98">
        <v>5.54</v>
      </c>
      <c r="S33" s="98">
        <v>5.32</v>
      </c>
      <c r="T33" s="98">
        <v>5.12</v>
      </c>
      <c r="U33" s="98">
        <v>4.95</v>
      </c>
      <c r="V33" s="98">
        <v>4.79</v>
      </c>
      <c r="W33" s="98">
        <v>4.6500000000000004</v>
      </c>
      <c r="X33" s="98">
        <v>4.5199999999999996</v>
      </c>
      <c r="Y33" s="98">
        <v>4.4000000000000004</v>
      </c>
      <c r="Z33" s="98">
        <v>4.29</v>
      </c>
      <c r="AA33" s="98">
        <v>4.1900000000000004</v>
      </c>
      <c r="AB33" s="98">
        <v>4.0999999999999996</v>
      </c>
      <c r="AC33" s="98">
        <v>4.0199999999999996</v>
      </c>
      <c r="AD33" s="98">
        <v>3.94</v>
      </c>
      <c r="AE33" s="98">
        <v>3.87</v>
      </c>
      <c r="AF33" s="98">
        <v>3.8</v>
      </c>
      <c r="AG33" s="98">
        <v>3.74</v>
      </c>
      <c r="AH33" s="98">
        <v>3.68</v>
      </c>
      <c r="AI33" s="98">
        <v>3.63</v>
      </c>
      <c r="AJ33" s="98">
        <v>3.58</v>
      </c>
      <c r="AK33" s="98">
        <v>3.53</v>
      </c>
      <c r="AL33" s="98">
        <v>3.49</v>
      </c>
      <c r="AM33" s="98">
        <v>3.45</v>
      </c>
      <c r="AN33" s="98">
        <v>3.41</v>
      </c>
      <c r="AO33" s="98">
        <v>3.38</v>
      </c>
      <c r="AP33" s="98">
        <v>3.35</v>
      </c>
      <c r="AQ33" s="98">
        <v>3.32</v>
      </c>
      <c r="AR33" s="98">
        <v>3.29</v>
      </c>
      <c r="AS33" s="98">
        <v>3.26</v>
      </c>
      <c r="AT33" s="98">
        <v>3.24</v>
      </c>
      <c r="AU33" s="98">
        <v>3.23</v>
      </c>
      <c r="AV33" s="98"/>
      <c r="AW33" s="98"/>
      <c r="AX33" s="98"/>
      <c r="AY33" s="98"/>
      <c r="AZ33" s="98"/>
      <c r="BA33" s="98"/>
    </row>
    <row r="34" spans="1:53" x14ac:dyDescent="0.25">
      <c r="A34" s="97">
        <v>23</v>
      </c>
      <c r="B34" s="98">
        <v>72.150000000000006</v>
      </c>
      <c r="C34" s="98">
        <v>36.74</v>
      </c>
      <c r="D34" s="98">
        <v>24.95</v>
      </c>
      <c r="E34" s="98">
        <v>19.05</v>
      </c>
      <c r="F34" s="98">
        <v>15.52</v>
      </c>
      <c r="G34" s="98">
        <v>13.16</v>
      </c>
      <c r="H34" s="98">
        <v>11.49</v>
      </c>
      <c r="I34" s="98">
        <v>10.23</v>
      </c>
      <c r="J34" s="98">
        <v>9.25</v>
      </c>
      <c r="K34" s="98">
        <v>8.48</v>
      </c>
      <c r="L34" s="98">
        <v>7.84</v>
      </c>
      <c r="M34" s="98">
        <v>7.31</v>
      </c>
      <c r="N34" s="98">
        <v>6.87</v>
      </c>
      <c r="O34" s="98">
        <v>6.48</v>
      </c>
      <c r="P34" s="98">
        <v>6.16</v>
      </c>
      <c r="Q34" s="98">
        <v>5.87</v>
      </c>
      <c r="R34" s="98">
        <v>5.62</v>
      </c>
      <c r="S34" s="98">
        <v>5.39</v>
      </c>
      <c r="T34" s="98">
        <v>5.2</v>
      </c>
      <c r="U34" s="98">
        <v>5.0199999999999996</v>
      </c>
      <c r="V34" s="98">
        <v>4.8600000000000003</v>
      </c>
      <c r="W34" s="98">
        <v>4.71</v>
      </c>
      <c r="X34" s="98">
        <v>4.58</v>
      </c>
      <c r="Y34" s="98">
        <v>4.46</v>
      </c>
      <c r="Z34" s="98">
        <v>4.3499999999999996</v>
      </c>
      <c r="AA34" s="98">
        <v>4.25</v>
      </c>
      <c r="AB34" s="98">
        <v>4.16</v>
      </c>
      <c r="AC34" s="98">
        <v>4.08</v>
      </c>
      <c r="AD34" s="98">
        <v>4</v>
      </c>
      <c r="AE34" s="98">
        <v>3.93</v>
      </c>
      <c r="AF34" s="98">
        <v>3.86</v>
      </c>
      <c r="AG34" s="98">
        <v>3.8</v>
      </c>
      <c r="AH34" s="98">
        <v>3.74</v>
      </c>
      <c r="AI34" s="98">
        <v>3.69</v>
      </c>
      <c r="AJ34" s="98">
        <v>3.64</v>
      </c>
      <c r="AK34" s="98">
        <v>3.59</v>
      </c>
      <c r="AL34" s="98">
        <v>3.55</v>
      </c>
      <c r="AM34" s="98">
        <v>3.51</v>
      </c>
      <c r="AN34" s="98">
        <v>3.47</v>
      </c>
      <c r="AO34" s="98">
        <v>3.43</v>
      </c>
      <c r="AP34" s="98">
        <v>3.4</v>
      </c>
      <c r="AQ34" s="98">
        <v>3.37</v>
      </c>
      <c r="AR34" s="98">
        <v>3.34</v>
      </c>
      <c r="AS34" s="98">
        <v>3.32</v>
      </c>
      <c r="AT34" s="98">
        <v>3.31</v>
      </c>
      <c r="AU34" s="98"/>
      <c r="AV34" s="98"/>
      <c r="AW34" s="98"/>
      <c r="AX34" s="98"/>
      <c r="AY34" s="98"/>
      <c r="AZ34" s="98"/>
      <c r="BA34" s="98"/>
    </row>
    <row r="35" spans="1:53" x14ac:dyDescent="0.25">
      <c r="A35" s="97">
        <v>24</v>
      </c>
      <c r="B35" s="98">
        <v>73.19</v>
      </c>
      <c r="C35" s="98">
        <v>37.270000000000003</v>
      </c>
      <c r="D35" s="98">
        <v>25.3</v>
      </c>
      <c r="E35" s="98">
        <v>19.32</v>
      </c>
      <c r="F35" s="98">
        <v>15.74</v>
      </c>
      <c r="G35" s="98">
        <v>13.35</v>
      </c>
      <c r="H35" s="98">
        <v>11.65</v>
      </c>
      <c r="I35" s="98">
        <v>10.38</v>
      </c>
      <c r="J35" s="98">
        <v>9.39</v>
      </c>
      <c r="K35" s="98">
        <v>8.6</v>
      </c>
      <c r="L35" s="98">
        <v>7.95</v>
      </c>
      <c r="M35" s="98">
        <v>7.42</v>
      </c>
      <c r="N35" s="98">
        <v>6.97</v>
      </c>
      <c r="O35" s="98">
        <v>6.58</v>
      </c>
      <c r="P35" s="98">
        <v>6.25</v>
      </c>
      <c r="Q35" s="98">
        <v>5.95</v>
      </c>
      <c r="R35" s="98">
        <v>5.7</v>
      </c>
      <c r="S35" s="98">
        <v>5.47</v>
      </c>
      <c r="T35" s="98">
        <v>5.27</v>
      </c>
      <c r="U35" s="98">
        <v>5.09</v>
      </c>
      <c r="V35" s="98">
        <v>4.93</v>
      </c>
      <c r="W35" s="98">
        <v>4.78</v>
      </c>
      <c r="X35" s="98">
        <v>4.6500000000000004</v>
      </c>
      <c r="Y35" s="98">
        <v>4.53</v>
      </c>
      <c r="Z35" s="98">
        <v>4.42</v>
      </c>
      <c r="AA35" s="98">
        <v>4.32</v>
      </c>
      <c r="AB35" s="98">
        <v>4.22</v>
      </c>
      <c r="AC35" s="98">
        <v>4.1399999999999997</v>
      </c>
      <c r="AD35" s="98">
        <v>4.0599999999999996</v>
      </c>
      <c r="AE35" s="98">
        <v>3.99</v>
      </c>
      <c r="AF35" s="98">
        <v>3.92</v>
      </c>
      <c r="AG35" s="98">
        <v>3.85</v>
      </c>
      <c r="AH35" s="98">
        <v>3.8</v>
      </c>
      <c r="AI35" s="98">
        <v>3.74</v>
      </c>
      <c r="AJ35" s="98">
        <v>3.69</v>
      </c>
      <c r="AK35" s="98">
        <v>3.65</v>
      </c>
      <c r="AL35" s="98">
        <v>3.6</v>
      </c>
      <c r="AM35" s="98">
        <v>3.56</v>
      </c>
      <c r="AN35" s="98">
        <v>3.52</v>
      </c>
      <c r="AO35" s="98">
        <v>3.49</v>
      </c>
      <c r="AP35" s="98">
        <v>3.46</v>
      </c>
      <c r="AQ35" s="98">
        <v>3.43</v>
      </c>
      <c r="AR35" s="98">
        <v>3.4</v>
      </c>
      <c r="AS35" s="98">
        <v>3.39</v>
      </c>
      <c r="AT35" s="98"/>
      <c r="AU35" s="98"/>
      <c r="AV35" s="98"/>
      <c r="AW35" s="98"/>
      <c r="AX35" s="98"/>
      <c r="AY35" s="98"/>
      <c r="AZ35" s="98"/>
      <c r="BA35" s="98"/>
    </row>
    <row r="36" spans="1:53" x14ac:dyDescent="0.25">
      <c r="A36" s="97">
        <v>25</v>
      </c>
      <c r="B36" s="98">
        <v>74.239999999999995</v>
      </c>
      <c r="C36" s="98">
        <v>37.799999999999997</v>
      </c>
      <c r="D36" s="98">
        <v>25.67</v>
      </c>
      <c r="E36" s="98">
        <v>19.600000000000001</v>
      </c>
      <c r="F36" s="98">
        <v>15.97</v>
      </c>
      <c r="G36" s="98">
        <v>13.55</v>
      </c>
      <c r="H36" s="98">
        <v>11.82</v>
      </c>
      <c r="I36" s="98">
        <v>10.53</v>
      </c>
      <c r="J36" s="98">
        <v>9.52</v>
      </c>
      <c r="K36" s="98">
        <v>8.7200000000000006</v>
      </c>
      <c r="L36" s="98">
        <v>8.07</v>
      </c>
      <c r="M36" s="98">
        <v>7.52</v>
      </c>
      <c r="N36" s="98">
        <v>7.07</v>
      </c>
      <c r="O36" s="98">
        <v>6.67</v>
      </c>
      <c r="P36" s="98">
        <v>6.34</v>
      </c>
      <c r="Q36" s="98">
        <v>6.04</v>
      </c>
      <c r="R36" s="98">
        <v>5.78</v>
      </c>
      <c r="S36" s="98">
        <v>5.55</v>
      </c>
      <c r="T36" s="98">
        <v>5.35</v>
      </c>
      <c r="U36" s="98">
        <v>5.17</v>
      </c>
      <c r="V36" s="98">
        <v>5</v>
      </c>
      <c r="W36" s="98">
        <v>4.8499999999999996</v>
      </c>
      <c r="X36" s="98">
        <v>4.72</v>
      </c>
      <c r="Y36" s="98">
        <v>4.5999999999999996</v>
      </c>
      <c r="Z36" s="98">
        <v>4.4800000000000004</v>
      </c>
      <c r="AA36" s="98">
        <v>4.38</v>
      </c>
      <c r="AB36" s="98">
        <v>4.29</v>
      </c>
      <c r="AC36" s="98">
        <v>4.2</v>
      </c>
      <c r="AD36" s="98">
        <v>4.12</v>
      </c>
      <c r="AE36" s="98">
        <v>4.05</v>
      </c>
      <c r="AF36" s="98">
        <v>3.98</v>
      </c>
      <c r="AG36" s="98">
        <v>3.91</v>
      </c>
      <c r="AH36" s="98">
        <v>3.86</v>
      </c>
      <c r="AI36" s="98">
        <v>3.8</v>
      </c>
      <c r="AJ36" s="98">
        <v>3.75</v>
      </c>
      <c r="AK36" s="98">
        <v>3.7</v>
      </c>
      <c r="AL36" s="98">
        <v>3.66</v>
      </c>
      <c r="AM36" s="98">
        <v>3.62</v>
      </c>
      <c r="AN36" s="98">
        <v>3.58</v>
      </c>
      <c r="AO36" s="98">
        <v>3.55</v>
      </c>
      <c r="AP36" s="98">
        <v>3.51</v>
      </c>
      <c r="AQ36" s="98">
        <v>3.48</v>
      </c>
      <c r="AR36" s="98">
        <v>3.47</v>
      </c>
      <c r="AS36" s="98"/>
      <c r="AT36" s="98"/>
      <c r="AU36" s="98"/>
      <c r="AV36" s="98"/>
      <c r="AW36" s="98"/>
      <c r="AX36" s="98"/>
      <c r="AY36" s="98"/>
      <c r="AZ36" s="98"/>
      <c r="BA36" s="98"/>
    </row>
    <row r="37" spans="1:53" x14ac:dyDescent="0.25">
      <c r="A37" s="97">
        <v>26</v>
      </c>
      <c r="B37" s="98">
        <v>75.3</v>
      </c>
      <c r="C37" s="98">
        <v>38.35</v>
      </c>
      <c r="D37" s="98">
        <v>26.03</v>
      </c>
      <c r="E37" s="98">
        <v>19.88</v>
      </c>
      <c r="F37" s="98">
        <v>16.2</v>
      </c>
      <c r="G37" s="98">
        <v>13.74</v>
      </c>
      <c r="H37" s="98">
        <v>11.99</v>
      </c>
      <c r="I37" s="98">
        <v>10.68</v>
      </c>
      <c r="J37" s="98">
        <v>9.66</v>
      </c>
      <c r="K37" s="98">
        <v>8.85</v>
      </c>
      <c r="L37" s="98">
        <v>8.18</v>
      </c>
      <c r="M37" s="98">
        <v>7.63</v>
      </c>
      <c r="N37" s="98">
        <v>7.17</v>
      </c>
      <c r="O37" s="98">
        <v>6.77</v>
      </c>
      <c r="P37" s="98">
        <v>6.43</v>
      </c>
      <c r="Q37" s="98">
        <v>6.13</v>
      </c>
      <c r="R37" s="98">
        <v>5.87</v>
      </c>
      <c r="S37" s="98">
        <v>5.63</v>
      </c>
      <c r="T37" s="98">
        <v>5.43</v>
      </c>
      <c r="U37" s="98">
        <v>5.24</v>
      </c>
      <c r="V37" s="98">
        <v>5.08</v>
      </c>
      <c r="W37" s="98">
        <v>4.93</v>
      </c>
      <c r="X37" s="98">
        <v>4.79</v>
      </c>
      <c r="Y37" s="98">
        <v>4.66</v>
      </c>
      <c r="Z37" s="98">
        <v>4.55</v>
      </c>
      <c r="AA37" s="98">
        <v>4.45</v>
      </c>
      <c r="AB37" s="98">
        <v>4.3499999999999996</v>
      </c>
      <c r="AC37" s="98">
        <v>4.26</v>
      </c>
      <c r="AD37" s="98">
        <v>4.18</v>
      </c>
      <c r="AE37" s="98">
        <v>4.1100000000000003</v>
      </c>
      <c r="AF37" s="98">
        <v>4.04</v>
      </c>
      <c r="AG37" s="98">
        <v>3.98</v>
      </c>
      <c r="AH37" s="98">
        <v>3.92</v>
      </c>
      <c r="AI37" s="98">
        <v>3.86</v>
      </c>
      <c r="AJ37" s="98">
        <v>3.81</v>
      </c>
      <c r="AK37" s="98">
        <v>3.76</v>
      </c>
      <c r="AL37" s="98">
        <v>3.72</v>
      </c>
      <c r="AM37" s="98">
        <v>3.68</v>
      </c>
      <c r="AN37" s="98">
        <v>3.64</v>
      </c>
      <c r="AO37" s="98">
        <v>3.61</v>
      </c>
      <c r="AP37" s="98">
        <v>3.57</v>
      </c>
      <c r="AQ37" s="98">
        <v>3.56</v>
      </c>
      <c r="AR37" s="98"/>
      <c r="AS37" s="98"/>
      <c r="AT37" s="98"/>
      <c r="AU37" s="98"/>
      <c r="AV37" s="98"/>
      <c r="AW37" s="98"/>
      <c r="AX37" s="98"/>
      <c r="AY37" s="98"/>
      <c r="AZ37" s="98"/>
      <c r="BA37" s="98"/>
    </row>
    <row r="38" spans="1:53" x14ac:dyDescent="0.25">
      <c r="A38" s="97">
        <v>27</v>
      </c>
      <c r="B38" s="98">
        <v>76.38</v>
      </c>
      <c r="C38" s="98">
        <v>38.89</v>
      </c>
      <c r="D38" s="98">
        <v>26.41</v>
      </c>
      <c r="E38" s="98">
        <v>20.170000000000002</v>
      </c>
      <c r="F38" s="98">
        <v>16.43</v>
      </c>
      <c r="G38" s="98">
        <v>13.94</v>
      </c>
      <c r="H38" s="98">
        <v>12.16</v>
      </c>
      <c r="I38" s="98">
        <v>10.83</v>
      </c>
      <c r="J38" s="98">
        <v>9.8000000000000007</v>
      </c>
      <c r="K38" s="98">
        <v>8.98</v>
      </c>
      <c r="L38" s="98">
        <v>8.3000000000000007</v>
      </c>
      <c r="M38" s="98">
        <v>7.74</v>
      </c>
      <c r="N38" s="98">
        <v>7.27</v>
      </c>
      <c r="O38" s="98">
        <v>6.87</v>
      </c>
      <c r="P38" s="98">
        <v>6.52</v>
      </c>
      <c r="Q38" s="98">
        <v>6.22</v>
      </c>
      <c r="R38" s="98">
        <v>5.95</v>
      </c>
      <c r="S38" s="98">
        <v>5.72</v>
      </c>
      <c r="T38" s="98">
        <v>5.51</v>
      </c>
      <c r="U38" s="98">
        <v>5.32</v>
      </c>
      <c r="V38" s="98">
        <v>5.15</v>
      </c>
      <c r="W38" s="98">
        <v>5</v>
      </c>
      <c r="X38" s="98">
        <v>4.8600000000000003</v>
      </c>
      <c r="Y38" s="98">
        <v>4.7300000000000004</v>
      </c>
      <c r="Z38" s="98">
        <v>4.62</v>
      </c>
      <c r="AA38" s="98">
        <v>4.51</v>
      </c>
      <c r="AB38" s="98">
        <v>4.42</v>
      </c>
      <c r="AC38" s="98">
        <v>4.33</v>
      </c>
      <c r="AD38" s="98">
        <v>4.25</v>
      </c>
      <c r="AE38" s="98">
        <v>4.17</v>
      </c>
      <c r="AF38" s="98">
        <v>4.0999999999999996</v>
      </c>
      <c r="AG38" s="98">
        <v>4.04</v>
      </c>
      <c r="AH38" s="98">
        <v>3.98</v>
      </c>
      <c r="AI38" s="98">
        <v>3.92</v>
      </c>
      <c r="AJ38" s="98">
        <v>3.87</v>
      </c>
      <c r="AK38" s="98">
        <v>3.82</v>
      </c>
      <c r="AL38" s="98">
        <v>3.78</v>
      </c>
      <c r="AM38" s="98">
        <v>3.74</v>
      </c>
      <c r="AN38" s="98">
        <v>3.7</v>
      </c>
      <c r="AO38" s="98">
        <v>3.67</v>
      </c>
      <c r="AP38" s="98">
        <v>3.65</v>
      </c>
      <c r="AQ38" s="98"/>
      <c r="AR38" s="98"/>
      <c r="AS38" s="98"/>
      <c r="AT38" s="98"/>
      <c r="AU38" s="98"/>
      <c r="AV38" s="98"/>
      <c r="AW38" s="98"/>
      <c r="AX38" s="98"/>
      <c r="AY38" s="98"/>
      <c r="AZ38" s="98"/>
      <c r="BA38" s="98"/>
    </row>
    <row r="39" spans="1:53" x14ac:dyDescent="0.25">
      <c r="A39" s="97">
        <v>28</v>
      </c>
      <c r="B39" s="98">
        <v>77.47</v>
      </c>
      <c r="C39" s="98">
        <v>39.450000000000003</v>
      </c>
      <c r="D39" s="98">
        <v>26.79</v>
      </c>
      <c r="E39" s="98">
        <v>20.46</v>
      </c>
      <c r="F39" s="98">
        <v>16.66</v>
      </c>
      <c r="G39" s="98">
        <v>14.14</v>
      </c>
      <c r="H39" s="98">
        <v>12.34</v>
      </c>
      <c r="I39" s="98">
        <v>10.99</v>
      </c>
      <c r="J39" s="98">
        <v>9.94</v>
      </c>
      <c r="K39" s="98">
        <v>9.11</v>
      </c>
      <c r="L39" s="98">
        <v>8.42</v>
      </c>
      <c r="M39" s="98">
        <v>7.86</v>
      </c>
      <c r="N39" s="98">
        <v>7.38</v>
      </c>
      <c r="O39" s="98">
        <v>6.97</v>
      </c>
      <c r="P39" s="98">
        <v>6.62</v>
      </c>
      <c r="Q39" s="98">
        <v>6.31</v>
      </c>
      <c r="R39" s="98">
        <v>6.04</v>
      </c>
      <c r="S39" s="98">
        <v>5.8</v>
      </c>
      <c r="T39" s="98">
        <v>5.59</v>
      </c>
      <c r="U39" s="98">
        <v>5.4</v>
      </c>
      <c r="V39" s="98">
        <v>5.23</v>
      </c>
      <c r="W39" s="98">
        <v>5.07</v>
      </c>
      <c r="X39" s="98">
        <v>4.93</v>
      </c>
      <c r="Y39" s="98">
        <v>4.8099999999999996</v>
      </c>
      <c r="Z39" s="98">
        <v>4.6900000000000004</v>
      </c>
      <c r="AA39" s="98">
        <v>4.58</v>
      </c>
      <c r="AB39" s="98">
        <v>4.49</v>
      </c>
      <c r="AC39" s="98">
        <v>4.4000000000000004</v>
      </c>
      <c r="AD39" s="98">
        <v>4.3099999999999996</v>
      </c>
      <c r="AE39" s="98">
        <v>4.24</v>
      </c>
      <c r="AF39" s="98">
        <v>4.17</v>
      </c>
      <c r="AG39" s="98">
        <v>4.0999999999999996</v>
      </c>
      <c r="AH39" s="98">
        <v>4.04</v>
      </c>
      <c r="AI39" s="98">
        <v>3.99</v>
      </c>
      <c r="AJ39" s="98">
        <v>3.93</v>
      </c>
      <c r="AK39" s="98">
        <v>3.89</v>
      </c>
      <c r="AL39" s="98">
        <v>3.84</v>
      </c>
      <c r="AM39" s="98">
        <v>3.8</v>
      </c>
      <c r="AN39" s="98">
        <v>3.77</v>
      </c>
      <c r="AO39" s="98">
        <v>3.75</v>
      </c>
      <c r="AP39" s="98"/>
      <c r="AQ39" s="98"/>
      <c r="AR39" s="98"/>
      <c r="AS39" s="98"/>
      <c r="AT39" s="98"/>
      <c r="AU39" s="98"/>
      <c r="AV39" s="98"/>
      <c r="AW39" s="98"/>
      <c r="AX39" s="98"/>
      <c r="AY39" s="98"/>
      <c r="AZ39" s="98"/>
      <c r="BA39" s="98"/>
    </row>
    <row r="40" spans="1:53" x14ac:dyDescent="0.25">
      <c r="A40" s="97">
        <v>29</v>
      </c>
      <c r="B40" s="98">
        <v>78.569999999999993</v>
      </c>
      <c r="C40" s="98">
        <v>40.01</v>
      </c>
      <c r="D40" s="98">
        <v>27.17</v>
      </c>
      <c r="E40" s="98">
        <v>20.75</v>
      </c>
      <c r="F40" s="98">
        <v>16.899999999999999</v>
      </c>
      <c r="G40" s="98">
        <v>14.34</v>
      </c>
      <c r="H40" s="98">
        <v>12.51</v>
      </c>
      <c r="I40" s="98">
        <v>11.15</v>
      </c>
      <c r="J40" s="98">
        <v>10.08</v>
      </c>
      <c r="K40" s="98">
        <v>9.24</v>
      </c>
      <c r="L40" s="98">
        <v>8.5500000000000007</v>
      </c>
      <c r="M40" s="98">
        <v>7.97</v>
      </c>
      <c r="N40" s="98">
        <v>7.49</v>
      </c>
      <c r="O40" s="98">
        <v>7.07</v>
      </c>
      <c r="P40" s="98">
        <v>6.71</v>
      </c>
      <c r="Q40" s="98">
        <v>6.4</v>
      </c>
      <c r="R40" s="98">
        <v>6.13</v>
      </c>
      <c r="S40" s="98">
        <v>5.89</v>
      </c>
      <c r="T40" s="98">
        <v>5.67</v>
      </c>
      <c r="U40" s="98">
        <v>5.48</v>
      </c>
      <c r="V40" s="98">
        <v>5.31</v>
      </c>
      <c r="W40" s="98">
        <v>5.15</v>
      </c>
      <c r="X40" s="98">
        <v>5.01</v>
      </c>
      <c r="Y40" s="98">
        <v>4.88</v>
      </c>
      <c r="Z40" s="98">
        <v>4.76</v>
      </c>
      <c r="AA40" s="98">
        <v>4.6500000000000004</v>
      </c>
      <c r="AB40" s="98">
        <v>4.55</v>
      </c>
      <c r="AC40" s="98">
        <v>4.46</v>
      </c>
      <c r="AD40" s="98">
        <v>4.38</v>
      </c>
      <c r="AE40" s="98">
        <v>4.3</v>
      </c>
      <c r="AF40" s="98">
        <v>4.2300000000000004</v>
      </c>
      <c r="AG40" s="98">
        <v>4.17</v>
      </c>
      <c r="AH40" s="98">
        <v>4.1100000000000003</v>
      </c>
      <c r="AI40" s="98">
        <v>4.05</v>
      </c>
      <c r="AJ40" s="98">
        <v>4</v>
      </c>
      <c r="AK40" s="98">
        <v>3.95</v>
      </c>
      <c r="AL40" s="98">
        <v>3.91</v>
      </c>
      <c r="AM40" s="98">
        <v>3.87</v>
      </c>
      <c r="AN40" s="98">
        <v>3.85</v>
      </c>
      <c r="AO40" s="98"/>
      <c r="AP40" s="98"/>
      <c r="AQ40" s="98"/>
      <c r="AR40" s="98"/>
      <c r="AS40" s="98"/>
      <c r="AT40" s="98"/>
      <c r="AU40" s="98"/>
      <c r="AV40" s="98"/>
      <c r="AW40" s="98"/>
      <c r="AX40" s="98"/>
      <c r="AY40" s="98"/>
      <c r="AZ40" s="98"/>
      <c r="BA40" s="98"/>
    </row>
    <row r="41" spans="1:53" x14ac:dyDescent="0.25">
      <c r="A41" s="97">
        <v>30</v>
      </c>
      <c r="B41" s="98">
        <v>79.69</v>
      </c>
      <c r="C41" s="98">
        <v>40.590000000000003</v>
      </c>
      <c r="D41" s="98">
        <v>27.56</v>
      </c>
      <c r="E41" s="98">
        <v>21.05</v>
      </c>
      <c r="F41" s="98">
        <v>17.149999999999999</v>
      </c>
      <c r="G41" s="98">
        <v>14.55</v>
      </c>
      <c r="H41" s="98">
        <v>12.69</v>
      </c>
      <c r="I41" s="98">
        <v>11.31</v>
      </c>
      <c r="J41" s="98">
        <v>10.23</v>
      </c>
      <c r="K41" s="98">
        <v>9.3699999999999992</v>
      </c>
      <c r="L41" s="98">
        <v>8.67</v>
      </c>
      <c r="M41" s="98">
        <v>8.09</v>
      </c>
      <c r="N41" s="98">
        <v>7.6</v>
      </c>
      <c r="O41" s="98">
        <v>7.18</v>
      </c>
      <c r="P41" s="98">
        <v>6.81</v>
      </c>
      <c r="Q41" s="98">
        <v>6.5</v>
      </c>
      <c r="R41" s="98">
        <v>6.22</v>
      </c>
      <c r="S41" s="98">
        <v>5.97</v>
      </c>
      <c r="T41" s="98">
        <v>5.76</v>
      </c>
      <c r="U41" s="98">
        <v>5.56</v>
      </c>
      <c r="V41" s="98">
        <v>5.39</v>
      </c>
      <c r="W41" s="98">
        <v>5.23</v>
      </c>
      <c r="X41" s="98">
        <v>5.08</v>
      </c>
      <c r="Y41" s="98">
        <v>4.95</v>
      </c>
      <c r="Z41" s="98">
        <v>4.83</v>
      </c>
      <c r="AA41" s="98">
        <v>4.7300000000000004</v>
      </c>
      <c r="AB41" s="98">
        <v>4.63</v>
      </c>
      <c r="AC41" s="98">
        <v>4.53</v>
      </c>
      <c r="AD41" s="98">
        <v>4.45</v>
      </c>
      <c r="AE41" s="98">
        <v>4.37</v>
      </c>
      <c r="AF41" s="98">
        <v>4.3</v>
      </c>
      <c r="AG41" s="98">
        <v>4.24</v>
      </c>
      <c r="AH41" s="98">
        <v>4.17</v>
      </c>
      <c r="AI41" s="98">
        <v>4.12</v>
      </c>
      <c r="AJ41" s="98">
        <v>4.07</v>
      </c>
      <c r="AK41" s="98">
        <v>4.0199999999999996</v>
      </c>
      <c r="AL41" s="98">
        <v>3.98</v>
      </c>
      <c r="AM41" s="98">
        <v>3.95</v>
      </c>
      <c r="AN41" s="98"/>
      <c r="AO41" s="98"/>
      <c r="AP41" s="98"/>
      <c r="AQ41" s="98"/>
      <c r="AR41" s="98"/>
      <c r="AS41" s="98"/>
      <c r="AT41" s="98"/>
      <c r="AU41" s="98"/>
      <c r="AV41" s="98"/>
      <c r="AW41" s="98"/>
      <c r="AX41" s="98"/>
      <c r="AY41" s="98"/>
      <c r="AZ41" s="98"/>
      <c r="BA41" s="98"/>
    </row>
    <row r="42" spans="1:53" x14ac:dyDescent="0.25">
      <c r="A42" s="97">
        <v>31</v>
      </c>
      <c r="B42" s="98">
        <v>80.83</v>
      </c>
      <c r="C42" s="98">
        <v>41.17</v>
      </c>
      <c r="D42" s="98">
        <v>27.95</v>
      </c>
      <c r="E42" s="98">
        <v>21.35</v>
      </c>
      <c r="F42" s="98">
        <v>17.39</v>
      </c>
      <c r="G42" s="98">
        <v>14.76</v>
      </c>
      <c r="H42" s="98">
        <v>12.88</v>
      </c>
      <c r="I42" s="98">
        <v>11.47</v>
      </c>
      <c r="J42" s="98">
        <v>10.38</v>
      </c>
      <c r="K42" s="98">
        <v>9.51</v>
      </c>
      <c r="L42" s="98">
        <v>8.8000000000000007</v>
      </c>
      <c r="M42" s="98">
        <v>8.1999999999999993</v>
      </c>
      <c r="N42" s="98">
        <v>7.71</v>
      </c>
      <c r="O42" s="98">
        <v>7.28</v>
      </c>
      <c r="P42" s="98">
        <v>6.91</v>
      </c>
      <c r="Q42" s="98">
        <v>6.59</v>
      </c>
      <c r="R42" s="98">
        <v>6.31</v>
      </c>
      <c r="S42" s="98">
        <v>6.06</v>
      </c>
      <c r="T42" s="98">
        <v>5.84</v>
      </c>
      <c r="U42" s="98">
        <v>5.64</v>
      </c>
      <c r="V42" s="98">
        <v>5.47</v>
      </c>
      <c r="W42" s="98">
        <v>5.31</v>
      </c>
      <c r="X42" s="98">
        <v>5.16</v>
      </c>
      <c r="Y42" s="98">
        <v>5.03</v>
      </c>
      <c r="Z42" s="98">
        <v>4.91</v>
      </c>
      <c r="AA42" s="98">
        <v>4.8</v>
      </c>
      <c r="AB42" s="98">
        <v>4.7</v>
      </c>
      <c r="AC42" s="98">
        <v>4.6100000000000003</v>
      </c>
      <c r="AD42" s="98">
        <v>4.5199999999999996</v>
      </c>
      <c r="AE42" s="98">
        <v>4.4400000000000004</v>
      </c>
      <c r="AF42" s="98">
        <v>4.37</v>
      </c>
      <c r="AG42" s="98">
        <v>4.3099999999999996</v>
      </c>
      <c r="AH42" s="98">
        <v>4.24</v>
      </c>
      <c r="AI42" s="98">
        <v>4.1900000000000004</v>
      </c>
      <c r="AJ42" s="98">
        <v>4.1399999999999997</v>
      </c>
      <c r="AK42" s="98">
        <v>4.09</v>
      </c>
      <c r="AL42" s="98">
        <v>4.0599999999999996</v>
      </c>
      <c r="AM42" s="98"/>
      <c r="AN42" s="98"/>
      <c r="AO42" s="98"/>
      <c r="AP42" s="98"/>
      <c r="AQ42" s="98"/>
      <c r="AR42" s="98"/>
      <c r="AS42" s="98"/>
      <c r="AT42" s="98"/>
      <c r="AU42" s="98"/>
      <c r="AV42" s="98"/>
      <c r="AW42" s="98"/>
      <c r="AX42" s="98"/>
      <c r="AY42" s="98"/>
      <c r="AZ42" s="98"/>
      <c r="BA42" s="98"/>
    </row>
    <row r="43" spans="1:53" x14ac:dyDescent="0.25">
      <c r="A43" s="97">
        <v>32</v>
      </c>
      <c r="B43" s="98">
        <v>81.98</v>
      </c>
      <c r="C43" s="98">
        <v>41.75</v>
      </c>
      <c r="D43" s="98">
        <v>28.35</v>
      </c>
      <c r="E43" s="98">
        <v>21.65</v>
      </c>
      <c r="F43" s="98">
        <v>17.64</v>
      </c>
      <c r="G43" s="98">
        <v>14.97</v>
      </c>
      <c r="H43" s="98">
        <v>13.06</v>
      </c>
      <c r="I43" s="98">
        <v>11.64</v>
      </c>
      <c r="J43" s="98">
        <v>10.53</v>
      </c>
      <c r="K43" s="98">
        <v>9.64</v>
      </c>
      <c r="L43" s="98">
        <v>8.92</v>
      </c>
      <c r="M43" s="98">
        <v>8.32</v>
      </c>
      <c r="N43" s="98">
        <v>7.82</v>
      </c>
      <c r="O43" s="98">
        <v>7.39</v>
      </c>
      <c r="P43" s="98">
        <v>7.02</v>
      </c>
      <c r="Q43" s="98">
        <v>6.69</v>
      </c>
      <c r="R43" s="98">
        <v>6.41</v>
      </c>
      <c r="S43" s="98">
        <v>6.15</v>
      </c>
      <c r="T43" s="98">
        <v>5.93</v>
      </c>
      <c r="U43" s="98">
        <v>5.73</v>
      </c>
      <c r="V43" s="98">
        <v>5.55</v>
      </c>
      <c r="W43" s="98">
        <v>5.39</v>
      </c>
      <c r="X43" s="98">
        <v>5.24</v>
      </c>
      <c r="Y43" s="98">
        <v>5.1100000000000003</v>
      </c>
      <c r="Z43" s="98">
        <v>4.99</v>
      </c>
      <c r="AA43" s="98">
        <v>4.87</v>
      </c>
      <c r="AB43" s="98">
        <v>4.7699999999999996</v>
      </c>
      <c r="AC43" s="98">
        <v>4.68</v>
      </c>
      <c r="AD43" s="98">
        <v>4.59</v>
      </c>
      <c r="AE43" s="98">
        <v>4.5199999999999996</v>
      </c>
      <c r="AF43" s="98">
        <v>4.4400000000000004</v>
      </c>
      <c r="AG43" s="98">
        <v>4.38</v>
      </c>
      <c r="AH43" s="98">
        <v>4.32</v>
      </c>
      <c r="AI43" s="98">
        <v>4.26</v>
      </c>
      <c r="AJ43" s="98">
        <v>4.21</v>
      </c>
      <c r="AK43" s="98">
        <v>4.18</v>
      </c>
      <c r="AL43" s="98"/>
      <c r="AM43" s="98"/>
      <c r="AN43" s="98"/>
      <c r="AO43" s="98"/>
      <c r="AP43" s="98"/>
      <c r="AQ43" s="98"/>
      <c r="AR43" s="98"/>
      <c r="AS43" s="98"/>
      <c r="AT43" s="98"/>
      <c r="AU43" s="98"/>
      <c r="AV43" s="98"/>
      <c r="AW43" s="98"/>
      <c r="AX43" s="98"/>
      <c r="AY43" s="98"/>
      <c r="AZ43" s="98"/>
      <c r="BA43" s="98"/>
    </row>
    <row r="44" spans="1:53" x14ac:dyDescent="0.25">
      <c r="A44" s="97">
        <v>33</v>
      </c>
      <c r="B44" s="98">
        <v>83.14</v>
      </c>
      <c r="C44" s="98">
        <v>42.35</v>
      </c>
      <c r="D44" s="98">
        <v>28.76</v>
      </c>
      <c r="E44" s="98">
        <v>21.96</v>
      </c>
      <c r="F44" s="98">
        <v>17.89</v>
      </c>
      <c r="G44" s="98">
        <v>15.18</v>
      </c>
      <c r="H44" s="98">
        <v>13.25</v>
      </c>
      <c r="I44" s="98">
        <v>11.8</v>
      </c>
      <c r="J44" s="98">
        <v>10.68</v>
      </c>
      <c r="K44" s="98">
        <v>9.7799999999999994</v>
      </c>
      <c r="L44" s="98">
        <v>9.0500000000000007</v>
      </c>
      <c r="M44" s="98">
        <v>8.4499999999999993</v>
      </c>
      <c r="N44" s="98">
        <v>7.93</v>
      </c>
      <c r="O44" s="98">
        <v>7.5</v>
      </c>
      <c r="P44" s="98">
        <v>7.12</v>
      </c>
      <c r="Q44" s="98">
        <v>6.79</v>
      </c>
      <c r="R44" s="98">
        <v>6.5</v>
      </c>
      <c r="S44" s="98">
        <v>6.25</v>
      </c>
      <c r="T44" s="98">
        <v>6.02</v>
      </c>
      <c r="U44" s="98">
        <v>5.82</v>
      </c>
      <c r="V44" s="98">
        <v>5.63</v>
      </c>
      <c r="W44" s="98">
        <v>5.47</v>
      </c>
      <c r="X44" s="98">
        <v>5.32</v>
      </c>
      <c r="Y44" s="98">
        <v>5.19</v>
      </c>
      <c r="Z44" s="98">
        <v>5.0599999999999996</v>
      </c>
      <c r="AA44" s="98">
        <v>4.95</v>
      </c>
      <c r="AB44" s="98">
        <v>4.8499999999999996</v>
      </c>
      <c r="AC44" s="98">
        <v>4.76</v>
      </c>
      <c r="AD44" s="98">
        <v>4.67</v>
      </c>
      <c r="AE44" s="98">
        <v>4.59</v>
      </c>
      <c r="AF44" s="98">
        <v>4.5199999999999996</v>
      </c>
      <c r="AG44" s="98">
        <v>4.45</v>
      </c>
      <c r="AH44" s="98">
        <v>4.3899999999999997</v>
      </c>
      <c r="AI44" s="98">
        <v>4.34</v>
      </c>
      <c r="AJ44" s="98">
        <v>4.3</v>
      </c>
      <c r="AK44" s="98"/>
      <c r="AL44" s="98"/>
      <c r="AM44" s="98"/>
      <c r="AN44" s="98"/>
      <c r="AO44" s="98"/>
      <c r="AP44" s="98"/>
      <c r="AQ44" s="98"/>
      <c r="AR44" s="98"/>
      <c r="AS44" s="98"/>
      <c r="AT44" s="98"/>
      <c r="AU44" s="98"/>
      <c r="AV44" s="98"/>
      <c r="AW44" s="98"/>
      <c r="AX44" s="98"/>
      <c r="AY44" s="98"/>
      <c r="AZ44" s="98"/>
      <c r="BA44" s="98"/>
    </row>
    <row r="45" spans="1:53" x14ac:dyDescent="0.25">
      <c r="A45" s="97">
        <v>34</v>
      </c>
      <c r="B45" s="98">
        <v>84.33</v>
      </c>
      <c r="C45" s="98">
        <v>42.95</v>
      </c>
      <c r="D45" s="98">
        <v>29.17</v>
      </c>
      <c r="E45" s="98">
        <v>22.28</v>
      </c>
      <c r="F45" s="98">
        <v>18.149999999999999</v>
      </c>
      <c r="G45" s="98">
        <v>15.4</v>
      </c>
      <c r="H45" s="98">
        <v>13.44</v>
      </c>
      <c r="I45" s="98">
        <v>11.97</v>
      </c>
      <c r="J45" s="98">
        <v>10.84</v>
      </c>
      <c r="K45" s="98">
        <v>9.93</v>
      </c>
      <c r="L45" s="98">
        <v>9.19</v>
      </c>
      <c r="M45" s="98">
        <v>8.57</v>
      </c>
      <c r="N45" s="98">
        <v>8.0500000000000007</v>
      </c>
      <c r="O45" s="98">
        <v>7.61</v>
      </c>
      <c r="P45" s="98">
        <v>7.22</v>
      </c>
      <c r="Q45" s="98">
        <v>6.89</v>
      </c>
      <c r="R45" s="98">
        <v>6.6</v>
      </c>
      <c r="S45" s="98">
        <v>6.34</v>
      </c>
      <c r="T45" s="98">
        <v>6.11</v>
      </c>
      <c r="U45" s="98">
        <v>5.91</v>
      </c>
      <c r="V45" s="98">
        <v>5.72</v>
      </c>
      <c r="W45" s="98">
        <v>5.56</v>
      </c>
      <c r="X45" s="98">
        <v>5.41</v>
      </c>
      <c r="Y45" s="98">
        <v>5.27</v>
      </c>
      <c r="Z45" s="98">
        <v>5.15</v>
      </c>
      <c r="AA45" s="98">
        <v>5.03</v>
      </c>
      <c r="AB45" s="98">
        <v>4.93</v>
      </c>
      <c r="AC45" s="98">
        <v>4.83</v>
      </c>
      <c r="AD45" s="98">
        <v>4.75</v>
      </c>
      <c r="AE45" s="98">
        <v>4.67</v>
      </c>
      <c r="AF45" s="98">
        <v>4.5999999999999996</v>
      </c>
      <c r="AG45" s="98">
        <v>4.53</v>
      </c>
      <c r="AH45" s="98">
        <v>4.47</v>
      </c>
      <c r="AI45" s="98">
        <v>4.43</v>
      </c>
      <c r="AJ45" s="98"/>
      <c r="AK45" s="98"/>
      <c r="AL45" s="98"/>
      <c r="AM45" s="98"/>
      <c r="AN45" s="98"/>
      <c r="AO45" s="98"/>
      <c r="AP45" s="98"/>
      <c r="AQ45" s="98"/>
      <c r="AR45" s="98"/>
      <c r="AS45" s="98"/>
      <c r="AT45" s="98"/>
      <c r="AU45" s="98"/>
      <c r="AV45" s="98"/>
      <c r="AW45" s="98"/>
      <c r="AX45" s="98"/>
      <c r="AY45" s="98"/>
      <c r="AZ45" s="98"/>
      <c r="BA45" s="98"/>
    </row>
    <row r="46" spans="1:53" x14ac:dyDescent="0.25">
      <c r="A46" s="97">
        <v>35</v>
      </c>
      <c r="B46" s="98">
        <v>85.52</v>
      </c>
      <c r="C46" s="98">
        <v>43.56</v>
      </c>
      <c r="D46" s="98">
        <v>29.58</v>
      </c>
      <c r="E46" s="98">
        <v>22.6</v>
      </c>
      <c r="F46" s="98">
        <v>18.41</v>
      </c>
      <c r="G46" s="98">
        <v>15.62</v>
      </c>
      <c r="H46" s="98">
        <v>13.64</v>
      </c>
      <c r="I46" s="98">
        <v>12.15</v>
      </c>
      <c r="J46" s="98">
        <v>10.99</v>
      </c>
      <c r="K46" s="98">
        <v>10.07</v>
      </c>
      <c r="L46" s="98">
        <v>9.32</v>
      </c>
      <c r="M46" s="98">
        <v>8.6999999999999993</v>
      </c>
      <c r="N46" s="98">
        <v>8.17</v>
      </c>
      <c r="O46" s="98">
        <v>7.72</v>
      </c>
      <c r="P46" s="98">
        <v>7.33</v>
      </c>
      <c r="Q46" s="98">
        <v>7</v>
      </c>
      <c r="R46" s="98">
        <v>6.7</v>
      </c>
      <c r="S46" s="98">
        <v>6.44</v>
      </c>
      <c r="T46" s="98">
        <v>6.2</v>
      </c>
      <c r="U46" s="98">
        <v>6</v>
      </c>
      <c r="V46" s="98">
        <v>5.81</v>
      </c>
      <c r="W46" s="98">
        <v>5.64</v>
      </c>
      <c r="X46" s="98">
        <v>5.49</v>
      </c>
      <c r="Y46" s="98">
        <v>5.35</v>
      </c>
      <c r="Z46" s="98">
        <v>5.23</v>
      </c>
      <c r="AA46" s="98">
        <v>5.1100000000000003</v>
      </c>
      <c r="AB46" s="98">
        <v>5.01</v>
      </c>
      <c r="AC46" s="98">
        <v>4.92</v>
      </c>
      <c r="AD46" s="98">
        <v>4.83</v>
      </c>
      <c r="AE46" s="98">
        <v>4.75</v>
      </c>
      <c r="AF46" s="98">
        <v>4.68</v>
      </c>
      <c r="AG46" s="98">
        <v>4.6100000000000003</v>
      </c>
      <c r="AH46" s="98">
        <v>4.57</v>
      </c>
      <c r="AI46" s="98"/>
      <c r="AJ46" s="98"/>
      <c r="AK46" s="98"/>
      <c r="AL46" s="98"/>
      <c r="AM46" s="98"/>
      <c r="AN46" s="98"/>
      <c r="AO46" s="98"/>
      <c r="AP46" s="98"/>
      <c r="AQ46" s="98"/>
      <c r="AR46" s="98"/>
      <c r="AS46" s="98"/>
      <c r="AT46" s="98"/>
      <c r="AU46" s="98"/>
      <c r="AV46" s="98"/>
      <c r="AW46" s="98"/>
      <c r="AX46" s="98"/>
      <c r="AY46" s="98"/>
      <c r="AZ46" s="98"/>
      <c r="BA46" s="98"/>
    </row>
    <row r="47" spans="1:53" x14ac:dyDescent="0.25">
      <c r="A47" s="97">
        <v>36</v>
      </c>
      <c r="B47" s="98">
        <v>86.74</v>
      </c>
      <c r="C47" s="98">
        <v>44.18</v>
      </c>
      <c r="D47" s="98">
        <v>30</v>
      </c>
      <c r="E47" s="98">
        <v>22.92</v>
      </c>
      <c r="F47" s="98">
        <v>18.670000000000002</v>
      </c>
      <c r="G47" s="98">
        <v>15.85</v>
      </c>
      <c r="H47" s="98">
        <v>13.83</v>
      </c>
      <c r="I47" s="98">
        <v>12.32</v>
      </c>
      <c r="J47" s="98">
        <v>11.15</v>
      </c>
      <c r="K47" s="98">
        <v>10.220000000000001</v>
      </c>
      <c r="L47" s="98">
        <v>9.4600000000000009</v>
      </c>
      <c r="M47" s="98">
        <v>8.82</v>
      </c>
      <c r="N47" s="98">
        <v>8.2899999999999991</v>
      </c>
      <c r="O47" s="98">
        <v>7.84</v>
      </c>
      <c r="P47" s="98">
        <v>7.44</v>
      </c>
      <c r="Q47" s="98">
        <v>7.1</v>
      </c>
      <c r="R47" s="98">
        <v>6.8</v>
      </c>
      <c r="S47" s="98">
        <v>6.54</v>
      </c>
      <c r="T47" s="98">
        <v>6.3</v>
      </c>
      <c r="U47" s="98">
        <v>6.09</v>
      </c>
      <c r="V47" s="98">
        <v>5.9</v>
      </c>
      <c r="W47" s="98">
        <v>5.73</v>
      </c>
      <c r="X47" s="98">
        <v>5.58</v>
      </c>
      <c r="Y47" s="98">
        <v>5.44</v>
      </c>
      <c r="Z47" s="98">
        <v>5.31</v>
      </c>
      <c r="AA47" s="98">
        <v>5.2</v>
      </c>
      <c r="AB47" s="98">
        <v>5.0999999999999996</v>
      </c>
      <c r="AC47" s="98">
        <v>5</v>
      </c>
      <c r="AD47" s="98">
        <v>4.91</v>
      </c>
      <c r="AE47" s="98">
        <v>4.83</v>
      </c>
      <c r="AF47" s="98">
        <v>4.76</v>
      </c>
      <c r="AG47" s="98">
        <v>4.71</v>
      </c>
      <c r="AH47" s="98"/>
      <c r="AI47" s="98"/>
      <c r="AJ47" s="98"/>
      <c r="AK47" s="98"/>
      <c r="AL47" s="98"/>
      <c r="AM47" s="98"/>
      <c r="AN47" s="98"/>
      <c r="AO47" s="98"/>
      <c r="AP47" s="98"/>
      <c r="AQ47" s="98"/>
      <c r="AR47" s="98"/>
      <c r="AS47" s="98"/>
      <c r="AT47" s="98"/>
      <c r="AU47" s="98"/>
      <c r="AV47" s="98"/>
      <c r="AW47" s="98"/>
      <c r="AX47" s="98"/>
      <c r="AY47" s="98"/>
      <c r="AZ47" s="98"/>
      <c r="BA47" s="98"/>
    </row>
    <row r="48" spans="1:53" x14ac:dyDescent="0.25">
      <c r="A48" s="97">
        <v>37</v>
      </c>
      <c r="B48" s="98">
        <v>87.97</v>
      </c>
      <c r="C48" s="98">
        <v>44.81</v>
      </c>
      <c r="D48" s="98">
        <v>30.43</v>
      </c>
      <c r="E48" s="98">
        <v>23.25</v>
      </c>
      <c r="F48" s="98">
        <v>18.940000000000001</v>
      </c>
      <c r="G48" s="98">
        <v>16.079999999999998</v>
      </c>
      <c r="H48" s="98">
        <v>14.03</v>
      </c>
      <c r="I48" s="98">
        <v>12.5</v>
      </c>
      <c r="J48" s="98">
        <v>11.32</v>
      </c>
      <c r="K48" s="98">
        <v>10.37</v>
      </c>
      <c r="L48" s="98">
        <v>9.6</v>
      </c>
      <c r="M48" s="98">
        <v>8.9499999999999993</v>
      </c>
      <c r="N48" s="98">
        <v>8.41</v>
      </c>
      <c r="O48" s="98">
        <v>7.95</v>
      </c>
      <c r="P48" s="98">
        <v>7.55</v>
      </c>
      <c r="Q48" s="98">
        <v>7.21</v>
      </c>
      <c r="R48" s="98">
        <v>6.91</v>
      </c>
      <c r="S48" s="98">
        <v>6.64</v>
      </c>
      <c r="T48" s="98">
        <v>6.4</v>
      </c>
      <c r="U48" s="98">
        <v>6.19</v>
      </c>
      <c r="V48" s="98">
        <v>6</v>
      </c>
      <c r="W48" s="98">
        <v>5.83</v>
      </c>
      <c r="X48" s="98">
        <v>5.67</v>
      </c>
      <c r="Y48" s="98">
        <v>5.53</v>
      </c>
      <c r="Z48" s="98">
        <v>5.4</v>
      </c>
      <c r="AA48" s="98">
        <v>5.29</v>
      </c>
      <c r="AB48" s="98">
        <v>5.18</v>
      </c>
      <c r="AC48" s="98">
        <v>5.09</v>
      </c>
      <c r="AD48" s="98">
        <v>5</v>
      </c>
      <c r="AE48" s="98">
        <v>4.92</v>
      </c>
      <c r="AF48" s="98">
        <v>4.87</v>
      </c>
      <c r="AG48" s="98"/>
      <c r="AH48" s="98"/>
      <c r="AI48" s="98"/>
      <c r="AJ48" s="98"/>
      <c r="AK48" s="98"/>
      <c r="AL48" s="98"/>
      <c r="AM48" s="98"/>
      <c r="AN48" s="98"/>
      <c r="AO48" s="98"/>
      <c r="AP48" s="98"/>
      <c r="AQ48" s="98"/>
      <c r="AR48" s="98"/>
      <c r="AS48" s="98"/>
      <c r="AT48" s="98"/>
      <c r="AU48" s="98"/>
      <c r="AV48" s="98"/>
      <c r="AW48" s="98"/>
      <c r="AX48" s="98"/>
      <c r="AY48" s="98"/>
      <c r="AZ48" s="98"/>
      <c r="BA48" s="98"/>
    </row>
    <row r="49" spans="1:53" x14ac:dyDescent="0.25">
      <c r="A49" s="97">
        <v>38</v>
      </c>
      <c r="B49" s="98">
        <v>89.21</v>
      </c>
      <c r="C49" s="98">
        <v>45.44</v>
      </c>
      <c r="D49" s="98">
        <v>30.86</v>
      </c>
      <c r="E49" s="98">
        <v>23.58</v>
      </c>
      <c r="F49" s="98">
        <v>19.21</v>
      </c>
      <c r="G49" s="98">
        <v>16.309999999999999</v>
      </c>
      <c r="H49" s="98">
        <v>14.24</v>
      </c>
      <c r="I49" s="98">
        <v>12.68</v>
      </c>
      <c r="J49" s="98">
        <v>11.48</v>
      </c>
      <c r="K49" s="98">
        <v>10.52</v>
      </c>
      <c r="L49" s="98">
        <v>9.74</v>
      </c>
      <c r="M49" s="98">
        <v>9.09</v>
      </c>
      <c r="N49" s="98">
        <v>8.5399999999999991</v>
      </c>
      <c r="O49" s="98">
        <v>8.07</v>
      </c>
      <c r="P49" s="98">
        <v>7.67</v>
      </c>
      <c r="Q49" s="98">
        <v>7.32</v>
      </c>
      <c r="R49" s="98">
        <v>7.01</v>
      </c>
      <c r="S49" s="98">
        <v>6.74</v>
      </c>
      <c r="T49" s="98">
        <v>6.5</v>
      </c>
      <c r="U49" s="98">
        <v>6.29</v>
      </c>
      <c r="V49" s="98">
        <v>6.09</v>
      </c>
      <c r="W49" s="98">
        <v>5.92</v>
      </c>
      <c r="X49" s="98">
        <v>5.76</v>
      </c>
      <c r="Y49" s="98">
        <v>5.62</v>
      </c>
      <c r="Z49" s="98">
        <v>5.5</v>
      </c>
      <c r="AA49" s="98">
        <v>5.38</v>
      </c>
      <c r="AB49" s="98">
        <v>5.28</v>
      </c>
      <c r="AC49" s="98">
        <v>5.18</v>
      </c>
      <c r="AD49" s="98">
        <v>5.09</v>
      </c>
      <c r="AE49" s="98">
        <v>5.03</v>
      </c>
      <c r="AF49" s="98"/>
      <c r="AG49" s="98"/>
      <c r="AH49" s="98"/>
      <c r="AI49" s="98"/>
      <c r="AJ49" s="98"/>
      <c r="AK49" s="98"/>
      <c r="AL49" s="98"/>
      <c r="AM49" s="98"/>
      <c r="AN49" s="98"/>
      <c r="AO49" s="98"/>
      <c r="AP49" s="98"/>
      <c r="AQ49" s="98"/>
      <c r="AR49" s="98"/>
      <c r="AS49" s="98"/>
      <c r="AT49" s="98"/>
      <c r="AU49" s="98"/>
      <c r="AV49" s="98"/>
      <c r="AW49" s="98"/>
      <c r="AX49" s="98"/>
      <c r="AY49" s="98"/>
      <c r="AZ49" s="98"/>
      <c r="BA49" s="98"/>
    </row>
    <row r="50" spans="1:53" x14ac:dyDescent="0.25">
      <c r="A50" s="97">
        <v>39</v>
      </c>
      <c r="B50" s="98">
        <v>90.47</v>
      </c>
      <c r="C50" s="98">
        <v>46.09</v>
      </c>
      <c r="D50" s="98">
        <v>31.3</v>
      </c>
      <c r="E50" s="98">
        <v>23.92</v>
      </c>
      <c r="F50" s="98">
        <v>19.489999999999998</v>
      </c>
      <c r="G50" s="98">
        <v>16.54</v>
      </c>
      <c r="H50" s="98">
        <v>14.44</v>
      </c>
      <c r="I50" s="98">
        <v>12.87</v>
      </c>
      <c r="J50" s="98">
        <v>11.65</v>
      </c>
      <c r="K50" s="98">
        <v>10.68</v>
      </c>
      <c r="L50" s="98">
        <v>9.8800000000000008</v>
      </c>
      <c r="M50" s="98">
        <v>9.2200000000000006</v>
      </c>
      <c r="N50" s="98">
        <v>8.67</v>
      </c>
      <c r="O50" s="98">
        <v>8.1999999999999993</v>
      </c>
      <c r="P50" s="98">
        <v>7.79</v>
      </c>
      <c r="Q50" s="98">
        <v>7.43</v>
      </c>
      <c r="R50" s="98">
        <v>7.12</v>
      </c>
      <c r="S50" s="98">
        <v>6.85</v>
      </c>
      <c r="T50" s="98">
        <v>6.6</v>
      </c>
      <c r="U50" s="98">
        <v>6.39</v>
      </c>
      <c r="V50" s="98">
        <v>6.19</v>
      </c>
      <c r="W50" s="98">
        <v>6.02</v>
      </c>
      <c r="X50" s="98">
        <v>5.86</v>
      </c>
      <c r="Y50" s="98">
        <v>5.72</v>
      </c>
      <c r="Z50" s="98">
        <v>5.59</v>
      </c>
      <c r="AA50" s="98">
        <v>5.48</v>
      </c>
      <c r="AB50" s="98">
        <v>5.37</v>
      </c>
      <c r="AC50" s="98">
        <v>5.28</v>
      </c>
      <c r="AD50" s="98">
        <v>5.2</v>
      </c>
      <c r="AE50" s="98"/>
      <c r="AF50" s="98"/>
      <c r="AG50" s="98"/>
      <c r="AH50" s="98"/>
      <c r="AI50" s="98"/>
      <c r="AJ50" s="98"/>
      <c r="AK50" s="98"/>
      <c r="AL50" s="98"/>
      <c r="AM50" s="98"/>
      <c r="AN50" s="98"/>
      <c r="AO50" s="98"/>
      <c r="AP50" s="98"/>
      <c r="AQ50" s="98"/>
      <c r="AR50" s="98"/>
      <c r="AS50" s="98"/>
      <c r="AT50" s="98"/>
      <c r="AU50" s="98"/>
      <c r="AV50" s="98"/>
      <c r="AW50" s="98"/>
      <c r="AX50" s="98"/>
      <c r="AY50" s="98"/>
      <c r="AZ50" s="98"/>
      <c r="BA50" s="98"/>
    </row>
    <row r="51" spans="1:53" x14ac:dyDescent="0.25">
      <c r="A51" s="97">
        <v>40</v>
      </c>
      <c r="B51" s="98">
        <v>91.75</v>
      </c>
      <c r="C51" s="98">
        <v>46.74</v>
      </c>
      <c r="D51" s="98">
        <v>31.75</v>
      </c>
      <c r="E51" s="98">
        <v>24.26</v>
      </c>
      <c r="F51" s="98">
        <v>19.77</v>
      </c>
      <c r="G51" s="98">
        <v>16.78</v>
      </c>
      <c r="H51" s="98">
        <v>14.65</v>
      </c>
      <c r="I51" s="98">
        <v>13.06</v>
      </c>
      <c r="J51" s="98">
        <v>11.82</v>
      </c>
      <c r="K51" s="98">
        <v>10.83</v>
      </c>
      <c r="L51" s="98">
        <v>10.029999999999999</v>
      </c>
      <c r="M51" s="98">
        <v>9.36</v>
      </c>
      <c r="N51" s="98">
        <v>8.8000000000000007</v>
      </c>
      <c r="O51" s="98">
        <v>8.32</v>
      </c>
      <c r="P51" s="98">
        <v>7.91</v>
      </c>
      <c r="Q51" s="98">
        <v>7.55</v>
      </c>
      <c r="R51" s="98">
        <v>7.23</v>
      </c>
      <c r="S51" s="98">
        <v>6.96</v>
      </c>
      <c r="T51" s="98">
        <v>6.71</v>
      </c>
      <c r="U51" s="98">
        <v>6.49</v>
      </c>
      <c r="V51" s="98">
        <v>6.3</v>
      </c>
      <c r="W51" s="98">
        <v>6.12</v>
      </c>
      <c r="X51" s="98">
        <v>5.96</v>
      </c>
      <c r="Y51" s="98">
        <v>5.82</v>
      </c>
      <c r="Z51" s="98">
        <v>5.69</v>
      </c>
      <c r="AA51" s="98">
        <v>5.58</v>
      </c>
      <c r="AB51" s="98">
        <v>5.47</v>
      </c>
      <c r="AC51" s="98">
        <v>5.39</v>
      </c>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row>
    <row r="52" spans="1:53" x14ac:dyDescent="0.25">
      <c r="A52" s="97">
        <v>41</v>
      </c>
      <c r="B52" s="98">
        <v>93.04</v>
      </c>
      <c r="C52" s="98">
        <v>47.4</v>
      </c>
      <c r="D52" s="98">
        <v>32.200000000000003</v>
      </c>
      <c r="E52" s="98">
        <v>24.61</v>
      </c>
      <c r="F52" s="98">
        <v>20.05</v>
      </c>
      <c r="G52" s="98">
        <v>17.02</v>
      </c>
      <c r="H52" s="98">
        <v>14.86</v>
      </c>
      <c r="I52" s="98">
        <v>13.25</v>
      </c>
      <c r="J52" s="98">
        <v>12</v>
      </c>
      <c r="K52" s="98">
        <v>11</v>
      </c>
      <c r="L52" s="98">
        <v>10.18</v>
      </c>
      <c r="M52" s="98">
        <v>9.5</v>
      </c>
      <c r="N52" s="98">
        <v>8.94</v>
      </c>
      <c r="O52" s="98">
        <v>8.4499999999999993</v>
      </c>
      <c r="P52" s="98">
        <v>8.0299999999999994</v>
      </c>
      <c r="Q52" s="98">
        <v>7.67</v>
      </c>
      <c r="R52" s="98">
        <v>7.35</v>
      </c>
      <c r="S52" s="98">
        <v>7.07</v>
      </c>
      <c r="T52" s="98">
        <v>6.82</v>
      </c>
      <c r="U52" s="98">
        <v>6.6</v>
      </c>
      <c r="V52" s="98">
        <v>6.4</v>
      </c>
      <c r="W52" s="98">
        <v>6.23</v>
      </c>
      <c r="X52" s="98">
        <v>6.07</v>
      </c>
      <c r="Y52" s="98">
        <v>5.93</v>
      </c>
      <c r="Z52" s="98">
        <v>5.8</v>
      </c>
      <c r="AA52" s="98">
        <v>5.68</v>
      </c>
      <c r="AB52" s="98">
        <v>5.59</v>
      </c>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row>
    <row r="53" spans="1:53" x14ac:dyDescent="0.25">
      <c r="A53" s="97">
        <v>42</v>
      </c>
      <c r="B53" s="98">
        <v>94.35</v>
      </c>
      <c r="C53" s="98">
        <v>48.07</v>
      </c>
      <c r="D53" s="98">
        <v>32.659999999999997</v>
      </c>
      <c r="E53" s="98">
        <v>24.96</v>
      </c>
      <c r="F53" s="98">
        <v>20.34</v>
      </c>
      <c r="G53" s="98">
        <v>17.27</v>
      </c>
      <c r="H53" s="98">
        <v>15.08</v>
      </c>
      <c r="I53" s="98">
        <v>13.44</v>
      </c>
      <c r="J53" s="98">
        <v>12.17</v>
      </c>
      <c r="K53" s="98">
        <v>11.16</v>
      </c>
      <c r="L53" s="98">
        <v>10.33</v>
      </c>
      <c r="M53" s="98">
        <v>9.65</v>
      </c>
      <c r="N53" s="98">
        <v>9.07</v>
      </c>
      <c r="O53" s="98">
        <v>8.58</v>
      </c>
      <c r="P53" s="98">
        <v>8.16</v>
      </c>
      <c r="Q53" s="98">
        <v>7.79</v>
      </c>
      <c r="R53" s="98">
        <v>7.47</v>
      </c>
      <c r="S53" s="98">
        <v>7.19</v>
      </c>
      <c r="T53" s="98">
        <v>6.94</v>
      </c>
      <c r="U53" s="98">
        <v>6.71</v>
      </c>
      <c r="V53" s="98">
        <v>6.52</v>
      </c>
      <c r="W53" s="98">
        <v>6.34</v>
      </c>
      <c r="X53" s="98">
        <v>6.18</v>
      </c>
      <c r="Y53" s="98">
        <v>6.03</v>
      </c>
      <c r="Z53" s="98">
        <v>5.91</v>
      </c>
      <c r="AA53" s="98">
        <v>5.8</v>
      </c>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x14ac:dyDescent="0.25">
      <c r="A54" s="97">
        <v>43</v>
      </c>
      <c r="B54" s="98">
        <v>95.67</v>
      </c>
      <c r="C54" s="98">
        <v>48.75</v>
      </c>
      <c r="D54" s="98">
        <v>33.119999999999997</v>
      </c>
      <c r="E54" s="98">
        <v>25.32</v>
      </c>
      <c r="F54" s="98">
        <v>20.64</v>
      </c>
      <c r="G54" s="98">
        <v>17.52</v>
      </c>
      <c r="H54" s="98">
        <v>15.3</v>
      </c>
      <c r="I54" s="98">
        <v>13.64</v>
      </c>
      <c r="J54" s="98">
        <v>12.35</v>
      </c>
      <c r="K54" s="98">
        <v>11.33</v>
      </c>
      <c r="L54" s="98">
        <v>10.49</v>
      </c>
      <c r="M54" s="98">
        <v>9.8000000000000007</v>
      </c>
      <c r="N54" s="98">
        <v>9.2100000000000009</v>
      </c>
      <c r="O54" s="98">
        <v>8.7200000000000006</v>
      </c>
      <c r="P54" s="98">
        <v>8.2899999999999991</v>
      </c>
      <c r="Q54" s="98">
        <v>7.92</v>
      </c>
      <c r="R54" s="98">
        <v>7.59</v>
      </c>
      <c r="S54" s="98">
        <v>7.31</v>
      </c>
      <c r="T54" s="98">
        <v>7.06</v>
      </c>
      <c r="U54" s="98">
        <v>6.83</v>
      </c>
      <c r="V54" s="98">
        <v>6.63</v>
      </c>
      <c r="W54" s="98">
        <v>6.45</v>
      </c>
      <c r="X54" s="98">
        <v>6.29</v>
      </c>
      <c r="Y54" s="98">
        <v>6.15</v>
      </c>
      <c r="Z54" s="98">
        <v>6.03</v>
      </c>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x14ac:dyDescent="0.25">
      <c r="A55" s="97">
        <v>44</v>
      </c>
      <c r="B55" s="98">
        <v>97.02</v>
      </c>
      <c r="C55" s="98">
        <v>49.44</v>
      </c>
      <c r="D55" s="98">
        <v>33.590000000000003</v>
      </c>
      <c r="E55" s="98">
        <v>25.68</v>
      </c>
      <c r="F55" s="98">
        <v>20.93</v>
      </c>
      <c r="G55" s="98">
        <v>17.78</v>
      </c>
      <c r="H55" s="98">
        <v>15.53</v>
      </c>
      <c r="I55" s="98">
        <v>13.85</v>
      </c>
      <c r="J55" s="98">
        <v>12.54</v>
      </c>
      <c r="K55" s="98">
        <v>11.5</v>
      </c>
      <c r="L55" s="98">
        <v>10.65</v>
      </c>
      <c r="M55" s="98">
        <v>9.9499999999999993</v>
      </c>
      <c r="N55" s="98">
        <v>9.36</v>
      </c>
      <c r="O55" s="98">
        <v>8.86</v>
      </c>
      <c r="P55" s="98">
        <v>8.43</v>
      </c>
      <c r="Q55" s="98">
        <v>8.0500000000000007</v>
      </c>
      <c r="R55" s="98">
        <v>7.72</v>
      </c>
      <c r="S55" s="98">
        <v>7.43</v>
      </c>
      <c r="T55" s="98">
        <v>7.18</v>
      </c>
      <c r="U55" s="98">
        <v>6.95</v>
      </c>
      <c r="V55" s="98">
        <v>6.75</v>
      </c>
      <c r="W55" s="98">
        <v>6.57</v>
      </c>
      <c r="X55" s="98">
        <v>6.41</v>
      </c>
      <c r="Y55" s="98">
        <v>6.28</v>
      </c>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row>
    <row r="56" spans="1:53" x14ac:dyDescent="0.25">
      <c r="A56" s="97">
        <v>45</v>
      </c>
      <c r="B56" s="98">
        <v>98.38</v>
      </c>
      <c r="C56" s="98">
        <v>50.14</v>
      </c>
      <c r="D56" s="98">
        <v>34.07</v>
      </c>
      <c r="E56" s="98">
        <v>26.05</v>
      </c>
      <c r="F56" s="98">
        <v>21.24</v>
      </c>
      <c r="G56" s="98">
        <v>18.04</v>
      </c>
      <c r="H56" s="98">
        <v>15.76</v>
      </c>
      <c r="I56" s="98">
        <v>14.05</v>
      </c>
      <c r="J56" s="98">
        <v>12.73</v>
      </c>
      <c r="K56" s="98">
        <v>11.68</v>
      </c>
      <c r="L56" s="98">
        <v>10.82</v>
      </c>
      <c r="M56" s="98">
        <v>10.11</v>
      </c>
      <c r="N56" s="98">
        <v>9.51</v>
      </c>
      <c r="O56" s="98">
        <v>9</v>
      </c>
      <c r="P56" s="98">
        <v>8.57</v>
      </c>
      <c r="Q56" s="98">
        <v>8.19</v>
      </c>
      <c r="R56" s="98">
        <v>7.86</v>
      </c>
      <c r="S56" s="98">
        <v>7.56</v>
      </c>
      <c r="T56" s="98">
        <v>7.31</v>
      </c>
      <c r="U56" s="98">
        <v>7.08</v>
      </c>
      <c r="V56" s="98">
        <v>6.88</v>
      </c>
      <c r="W56" s="98">
        <v>6.7</v>
      </c>
      <c r="X56" s="98">
        <v>6.55</v>
      </c>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row>
    <row r="57" spans="1:53" x14ac:dyDescent="0.25">
      <c r="A57" s="97">
        <v>46</v>
      </c>
      <c r="B57" s="98">
        <v>99.75</v>
      </c>
      <c r="C57" s="98">
        <v>50.85</v>
      </c>
      <c r="D57" s="98">
        <v>34.56</v>
      </c>
      <c r="E57" s="98">
        <v>26.42</v>
      </c>
      <c r="F57" s="98">
        <v>21.55</v>
      </c>
      <c r="G57" s="98">
        <v>18.3</v>
      </c>
      <c r="H57" s="98">
        <v>15.99</v>
      </c>
      <c r="I57" s="98">
        <v>14.26</v>
      </c>
      <c r="J57" s="98">
        <v>12.93</v>
      </c>
      <c r="K57" s="98">
        <v>11.86</v>
      </c>
      <c r="L57" s="98">
        <v>10.99</v>
      </c>
      <c r="M57" s="98">
        <v>10.27</v>
      </c>
      <c r="N57" s="98">
        <v>9.67</v>
      </c>
      <c r="O57" s="98">
        <v>9.15</v>
      </c>
      <c r="P57" s="98">
        <v>8.7100000000000009</v>
      </c>
      <c r="Q57" s="98">
        <v>8.33</v>
      </c>
      <c r="R57" s="98">
        <v>7.99</v>
      </c>
      <c r="S57" s="98">
        <v>7.7</v>
      </c>
      <c r="T57" s="98">
        <v>7.44</v>
      </c>
      <c r="U57" s="98">
        <v>7.22</v>
      </c>
      <c r="V57" s="98">
        <v>7.01</v>
      </c>
      <c r="W57" s="98">
        <v>6.85</v>
      </c>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row>
    <row r="58" spans="1:53" x14ac:dyDescent="0.25">
      <c r="A58" s="97">
        <v>47</v>
      </c>
      <c r="B58" s="98">
        <v>101.15</v>
      </c>
      <c r="C58" s="98">
        <v>51.57</v>
      </c>
      <c r="D58" s="98">
        <v>35.049999999999997</v>
      </c>
      <c r="E58" s="98">
        <v>26.8</v>
      </c>
      <c r="F58" s="98">
        <v>21.86</v>
      </c>
      <c r="G58" s="98">
        <v>18.57</v>
      </c>
      <c r="H58" s="98">
        <v>16.23</v>
      </c>
      <c r="I58" s="98">
        <v>14.48</v>
      </c>
      <c r="J58" s="98">
        <v>13.13</v>
      </c>
      <c r="K58" s="98">
        <v>12.05</v>
      </c>
      <c r="L58" s="98">
        <v>11.17</v>
      </c>
      <c r="M58" s="98">
        <v>10.44</v>
      </c>
      <c r="N58" s="98">
        <v>9.83</v>
      </c>
      <c r="O58" s="98">
        <v>9.31</v>
      </c>
      <c r="P58" s="98">
        <v>8.86</v>
      </c>
      <c r="Q58" s="98">
        <v>8.48</v>
      </c>
      <c r="R58" s="98">
        <v>8.14</v>
      </c>
      <c r="S58" s="98">
        <v>7.85</v>
      </c>
      <c r="T58" s="98">
        <v>7.59</v>
      </c>
      <c r="U58" s="98">
        <v>7.36</v>
      </c>
      <c r="V58" s="98">
        <v>7.17</v>
      </c>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row>
    <row r="59" spans="1:53" x14ac:dyDescent="0.25">
      <c r="A59" s="97">
        <v>48</v>
      </c>
      <c r="B59" s="98">
        <v>102.56</v>
      </c>
      <c r="C59" s="98">
        <v>52.29</v>
      </c>
      <c r="D59" s="98">
        <v>35.549999999999997</v>
      </c>
      <c r="E59" s="98">
        <v>27.19</v>
      </c>
      <c r="F59" s="98">
        <v>22.18</v>
      </c>
      <c r="G59" s="98">
        <v>18.850000000000001</v>
      </c>
      <c r="H59" s="98">
        <v>16.48</v>
      </c>
      <c r="I59" s="98">
        <v>14.7</v>
      </c>
      <c r="J59" s="98">
        <v>13.33</v>
      </c>
      <c r="K59" s="98">
        <v>12.24</v>
      </c>
      <c r="L59" s="98">
        <v>11.35</v>
      </c>
      <c r="M59" s="98">
        <v>10.61</v>
      </c>
      <c r="N59" s="98">
        <v>9.99</v>
      </c>
      <c r="O59" s="98">
        <v>9.4700000000000006</v>
      </c>
      <c r="P59" s="98">
        <v>9.02</v>
      </c>
      <c r="Q59" s="98">
        <v>8.6300000000000008</v>
      </c>
      <c r="R59" s="98">
        <v>8.2899999999999991</v>
      </c>
      <c r="S59" s="98">
        <v>8</v>
      </c>
      <c r="T59" s="98">
        <v>7.74</v>
      </c>
      <c r="U59" s="98">
        <v>7.52</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row>
    <row r="60" spans="1:53" x14ac:dyDescent="0.25">
      <c r="A60" s="97">
        <v>49</v>
      </c>
      <c r="B60" s="98">
        <v>103.99</v>
      </c>
      <c r="C60" s="98">
        <v>53.03</v>
      </c>
      <c r="D60" s="98">
        <v>36.06</v>
      </c>
      <c r="E60" s="98">
        <v>27.59</v>
      </c>
      <c r="F60" s="98">
        <v>22.51</v>
      </c>
      <c r="G60" s="98">
        <v>19.14</v>
      </c>
      <c r="H60" s="98">
        <v>16.73</v>
      </c>
      <c r="I60" s="98">
        <v>14.93</v>
      </c>
      <c r="J60" s="98">
        <v>13.54</v>
      </c>
      <c r="K60" s="98">
        <v>12.44</v>
      </c>
      <c r="L60" s="98">
        <v>11.54</v>
      </c>
      <c r="M60" s="98">
        <v>10.79</v>
      </c>
      <c r="N60" s="98">
        <v>10.17</v>
      </c>
      <c r="O60" s="98">
        <v>9.64</v>
      </c>
      <c r="P60" s="98">
        <v>9.18</v>
      </c>
      <c r="Q60" s="98">
        <v>8.7899999999999991</v>
      </c>
      <c r="R60" s="98">
        <v>8.4499999999999993</v>
      </c>
      <c r="S60" s="98">
        <v>8.16</v>
      </c>
      <c r="T60" s="98">
        <v>7.91</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row>
    <row r="61" spans="1:53" x14ac:dyDescent="0.25">
      <c r="A61" s="97">
        <v>50</v>
      </c>
      <c r="B61" s="98">
        <v>105.45</v>
      </c>
      <c r="C61" s="98">
        <v>53.79</v>
      </c>
      <c r="D61" s="98">
        <v>36.58</v>
      </c>
      <c r="E61" s="98">
        <v>27.99</v>
      </c>
      <c r="F61" s="98">
        <v>22.85</v>
      </c>
      <c r="G61" s="98">
        <v>19.43</v>
      </c>
      <c r="H61" s="98">
        <v>16.989999999999998</v>
      </c>
      <c r="I61" s="98">
        <v>15.17</v>
      </c>
      <c r="J61" s="98">
        <v>13.76</v>
      </c>
      <c r="K61" s="98">
        <v>12.64</v>
      </c>
      <c r="L61" s="98">
        <v>11.73</v>
      </c>
      <c r="M61" s="98">
        <v>10.98</v>
      </c>
      <c r="N61" s="98">
        <v>10.35</v>
      </c>
      <c r="O61" s="98">
        <v>9.82</v>
      </c>
      <c r="P61" s="98">
        <v>9.36</v>
      </c>
      <c r="Q61" s="98">
        <v>8.9600000000000009</v>
      </c>
      <c r="R61" s="98">
        <v>8.6199999999999992</v>
      </c>
      <c r="S61" s="98">
        <v>8.33</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row>
    <row r="62" spans="1:53" x14ac:dyDescent="0.25">
      <c r="A62" s="97">
        <v>51</v>
      </c>
      <c r="B62" s="98">
        <v>106.93</v>
      </c>
      <c r="C62" s="98">
        <v>54.56</v>
      </c>
      <c r="D62" s="98">
        <v>37.11</v>
      </c>
      <c r="E62" s="98">
        <v>28.41</v>
      </c>
      <c r="F62" s="98">
        <v>23.19</v>
      </c>
      <c r="G62" s="98">
        <v>19.73</v>
      </c>
      <c r="H62" s="98">
        <v>17.260000000000002</v>
      </c>
      <c r="I62" s="98">
        <v>15.42</v>
      </c>
      <c r="J62" s="98">
        <v>13.99</v>
      </c>
      <c r="K62" s="98">
        <v>12.86</v>
      </c>
      <c r="L62" s="98">
        <v>11.94</v>
      </c>
      <c r="M62" s="98">
        <v>11.18</v>
      </c>
      <c r="N62" s="98">
        <v>10.54</v>
      </c>
      <c r="O62" s="98">
        <v>10</v>
      </c>
      <c r="P62" s="98">
        <v>9.5399999999999991</v>
      </c>
      <c r="Q62" s="98">
        <v>9.15</v>
      </c>
      <c r="R62" s="98">
        <v>8.81</v>
      </c>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row>
    <row r="63" spans="1:53" x14ac:dyDescent="0.25">
      <c r="A63" s="97">
        <v>52</v>
      </c>
      <c r="B63" s="98">
        <v>108.44</v>
      </c>
      <c r="C63" s="98">
        <v>55.34</v>
      </c>
      <c r="D63" s="98">
        <v>37.659999999999997</v>
      </c>
      <c r="E63" s="98">
        <v>28.83</v>
      </c>
      <c r="F63" s="98">
        <v>23.55</v>
      </c>
      <c r="G63" s="98">
        <v>20.04</v>
      </c>
      <c r="H63" s="98">
        <v>17.54</v>
      </c>
      <c r="I63" s="98">
        <v>15.67</v>
      </c>
      <c r="J63" s="98">
        <v>14.23</v>
      </c>
      <c r="K63" s="98">
        <v>13.08</v>
      </c>
      <c r="L63" s="98">
        <v>12.15</v>
      </c>
      <c r="M63" s="98">
        <v>11.38</v>
      </c>
      <c r="N63" s="98">
        <v>10.74</v>
      </c>
      <c r="O63" s="98">
        <v>10.199999999999999</v>
      </c>
      <c r="P63" s="98">
        <v>9.74</v>
      </c>
      <c r="Q63" s="98">
        <v>9.35</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row>
    <row r="64" spans="1:53" x14ac:dyDescent="0.25">
      <c r="A64" s="97">
        <v>53</v>
      </c>
      <c r="B64" s="98">
        <v>109.97</v>
      </c>
      <c r="C64" s="98">
        <v>56.14</v>
      </c>
      <c r="D64" s="98">
        <v>38.22</v>
      </c>
      <c r="E64" s="98">
        <v>29.27</v>
      </c>
      <c r="F64" s="98">
        <v>23.91</v>
      </c>
      <c r="G64" s="98">
        <v>20.36</v>
      </c>
      <c r="H64" s="98">
        <v>17.82</v>
      </c>
      <c r="I64" s="98">
        <v>15.93</v>
      </c>
      <c r="J64" s="98">
        <v>14.47</v>
      </c>
      <c r="K64" s="98">
        <v>13.32</v>
      </c>
      <c r="L64" s="98">
        <v>12.38</v>
      </c>
      <c r="M64" s="98">
        <v>11.6</v>
      </c>
      <c r="N64" s="98">
        <v>10.95</v>
      </c>
      <c r="O64" s="98">
        <v>10.41</v>
      </c>
      <c r="P64" s="98">
        <v>9.9499999999999993</v>
      </c>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row>
    <row r="65" spans="1:53" x14ac:dyDescent="0.25">
      <c r="A65" s="97">
        <v>54</v>
      </c>
      <c r="B65" s="98">
        <v>111.54</v>
      </c>
      <c r="C65" s="98">
        <v>56.96</v>
      </c>
      <c r="D65" s="98">
        <v>38.79</v>
      </c>
      <c r="E65" s="98">
        <v>29.72</v>
      </c>
      <c r="F65" s="98">
        <v>24.29</v>
      </c>
      <c r="G65" s="98">
        <v>20.69</v>
      </c>
      <c r="H65" s="98">
        <v>18.12</v>
      </c>
      <c r="I65" s="98">
        <v>16.21</v>
      </c>
      <c r="J65" s="98">
        <v>14.73</v>
      </c>
      <c r="K65" s="98">
        <v>13.56</v>
      </c>
      <c r="L65" s="98">
        <v>12.61</v>
      </c>
      <c r="M65" s="98">
        <v>11.83</v>
      </c>
      <c r="N65" s="98">
        <v>11.18</v>
      </c>
      <c r="O65" s="98">
        <v>10.64</v>
      </c>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row>
    <row r="66" spans="1:53" x14ac:dyDescent="0.25">
      <c r="A66" s="97">
        <v>55</v>
      </c>
      <c r="B66" s="98">
        <v>113.15</v>
      </c>
      <c r="C66" s="98">
        <v>57.8</v>
      </c>
      <c r="D66" s="98">
        <v>39.380000000000003</v>
      </c>
      <c r="E66" s="98">
        <v>30.19</v>
      </c>
      <c r="F66" s="98">
        <v>24.69</v>
      </c>
      <c r="G66" s="98">
        <v>21.03</v>
      </c>
      <c r="H66" s="98">
        <v>18.440000000000001</v>
      </c>
      <c r="I66" s="98">
        <v>16.5</v>
      </c>
      <c r="J66" s="98">
        <v>15.01</v>
      </c>
      <c r="K66" s="98">
        <v>13.82</v>
      </c>
      <c r="L66" s="98">
        <v>12.87</v>
      </c>
      <c r="M66" s="98">
        <v>12.08</v>
      </c>
      <c r="N66" s="98">
        <v>11.43</v>
      </c>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x14ac:dyDescent="0.25">
      <c r="A67" s="97">
        <v>56</v>
      </c>
      <c r="B67" s="98">
        <v>114.8</v>
      </c>
      <c r="C67" s="98">
        <v>58.67</v>
      </c>
      <c r="D67" s="98">
        <v>39.99</v>
      </c>
      <c r="E67" s="98">
        <v>30.67</v>
      </c>
      <c r="F67" s="98">
        <v>25.09</v>
      </c>
      <c r="G67" s="98">
        <v>21.39</v>
      </c>
      <c r="H67" s="98">
        <v>18.760000000000002</v>
      </c>
      <c r="I67" s="98">
        <v>16.809999999999999</v>
      </c>
      <c r="J67" s="98">
        <v>15.3</v>
      </c>
      <c r="K67" s="98">
        <v>14.1</v>
      </c>
      <c r="L67" s="98">
        <v>13.14</v>
      </c>
      <c r="M67" s="98">
        <v>12.34</v>
      </c>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x14ac:dyDescent="0.25">
      <c r="A68" s="97">
        <v>57</v>
      </c>
      <c r="B68" s="98">
        <v>116.49</v>
      </c>
      <c r="C68" s="98">
        <v>59.57</v>
      </c>
      <c r="D68" s="98">
        <v>40.619999999999997</v>
      </c>
      <c r="E68" s="98">
        <v>31.17</v>
      </c>
      <c r="F68" s="98">
        <v>25.52</v>
      </c>
      <c r="G68" s="98">
        <v>21.77</v>
      </c>
      <c r="H68" s="98">
        <v>19.11</v>
      </c>
      <c r="I68" s="98">
        <v>17.13</v>
      </c>
      <c r="J68" s="98">
        <v>15.6</v>
      </c>
      <c r="K68" s="98">
        <v>14.4</v>
      </c>
      <c r="L68" s="98">
        <v>13.42</v>
      </c>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row>
    <row r="69" spans="1:53" x14ac:dyDescent="0.25">
      <c r="A69" s="97">
        <v>58</v>
      </c>
      <c r="B69" s="98">
        <v>118.24</v>
      </c>
      <c r="C69" s="98">
        <v>60.5</v>
      </c>
      <c r="D69" s="98">
        <v>41.28</v>
      </c>
      <c r="E69" s="98">
        <v>31.7</v>
      </c>
      <c r="F69" s="98">
        <v>25.97</v>
      </c>
      <c r="G69" s="98">
        <v>22.17</v>
      </c>
      <c r="H69" s="98">
        <v>19.48</v>
      </c>
      <c r="I69" s="98">
        <v>17.48</v>
      </c>
      <c r="J69" s="98">
        <v>15.93</v>
      </c>
      <c r="K69" s="98">
        <v>14.71</v>
      </c>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row>
    <row r="70" spans="1:53" x14ac:dyDescent="0.25">
      <c r="A70" s="97">
        <v>59</v>
      </c>
      <c r="B70" s="98">
        <v>120.06</v>
      </c>
      <c r="C70" s="98">
        <v>61.47</v>
      </c>
      <c r="D70" s="98">
        <v>41.97</v>
      </c>
      <c r="E70" s="98">
        <v>32.25</v>
      </c>
      <c r="F70" s="98">
        <v>26.45</v>
      </c>
      <c r="G70" s="98">
        <v>22.6</v>
      </c>
      <c r="H70" s="98">
        <v>19.87</v>
      </c>
      <c r="I70" s="98">
        <v>17.850000000000001</v>
      </c>
      <c r="J70" s="98">
        <v>16.28</v>
      </c>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row>
    <row r="71" spans="1:53" x14ac:dyDescent="0.25">
      <c r="A71" s="97">
        <v>60</v>
      </c>
      <c r="B71" s="98">
        <v>121.95</v>
      </c>
      <c r="C71" s="98">
        <v>62.48</v>
      </c>
      <c r="D71" s="98">
        <v>42.7</v>
      </c>
      <c r="E71" s="98">
        <v>32.840000000000003</v>
      </c>
      <c r="F71" s="98">
        <v>26.96</v>
      </c>
      <c r="G71" s="98">
        <v>23.06</v>
      </c>
      <c r="H71" s="98">
        <v>20.3</v>
      </c>
      <c r="I71" s="98">
        <v>18.239999999999998</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row>
    <row r="72" spans="1:53" x14ac:dyDescent="0.25">
      <c r="A72" s="97">
        <v>61</v>
      </c>
      <c r="B72" s="98">
        <v>123.93</v>
      </c>
      <c r="C72" s="98">
        <v>63.55</v>
      </c>
      <c r="D72" s="98">
        <v>43.47</v>
      </c>
      <c r="E72" s="98">
        <v>33.47</v>
      </c>
      <c r="F72" s="98">
        <v>27.5</v>
      </c>
      <c r="G72" s="98">
        <v>23.55</v>
      </c>
      <c r="H72" s="98">
        <v>20.74</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row>
    <row r="73" spans="1:53" x14ac:dyDescent="0.25">
      <c r="A73" s="97">
        <v>62</v>
      </c>
      <c r="B73" s="98">
        <v>126.03</v>
      </c>
      <c r="C73" s="98">
        <v>64.69</v>
      </c>
      <c r="D73" s="98">
        <v>44.3</v>
      </c>
      <c r="E73" s="98">
        <v>34.15</v>
      </c>
      <c r="F73" s="98">
        <v>28.09</v>
      </c>
      <c r="G73" s="98">
        <v>24.06</v>
      </c>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1:53" x14ac:dyDescent="0.25">
      <c r="A74" s="97">
        <v>63</v>
      </c>
      <c r="B74" s="98">
        <v>128.27000000000001</v>
      </c>
      <c r="C74" s="98">
        <v>65.92</v>
      </c>
      <c r="D74" s="98">
        <v>45.19</v>
      </c>
      <c r="E74" s="98">
        <v>34.880000000000003</v>
      </c>
      <c r="F74" s="98">
        <v>28.7</v>
      </c>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row>
    <row r="75" spans="1:53" x14ac:dyDescent="0.25">
      <c r="A75" s="97">
        <v>64</v>
      </c>
      <c r="B75" s="98">
        <v>130.69999999999999</v>
      </c>
      <c r="C75" s="98">
        <v>67.25</v>
      </c>
      <c r="D75" s="98">
        <v>46.17</v>
      </c>
      <c r="E75" s="98">
        <v>35.64</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row>
    <row r="76" spans="1:53" x14ac:dyDescent="0.25">
      <c r="A76" s="97">
        <v>65</v>
      </c>
      <c r="B76" s="98">
        <v>133.33000000000001</v>
      </c>
      <c r="C76" s="98">
        <v>68.709999999999994</v>
      </c>
      <c r="D76" s="98">
        <v>47.18</v>
      </c>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row>
    <row r="77" spans="1:53" x14ac:dyDescent="0.25">
      <c r="A77" s="97">
        <v>66</v>
      </c>
      <c r="B77" s="98">
        <v>136.19999999999999</v>
      </c>
      <c r="C77" s="98">
        <v>70.209999999999994</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row>
    <row r="78" spans="1:53" x14ac:dyDescent="0.25">
      <c r="A78" s="97">
        <v>67</v>
      </c>
      <c r="B78" s="98">
        <v>139.16999999999999</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row>
  </sheetData>
  <sheetProtection algorithmName="SHA-512" hashValue="9SJ1uEHP7NZFnh9ReCe8/8qknSMyzGrz5IqMPFKeofSnxIMIApUEBzCdQSBAroE6COu81XLIxYR9KsCmAcinxg==" saltValue="c+MXW0BxZ+OGdE6T004mpg==" spinCount="100000" sheet="1" objects="1" scenarios="1"/>
  <conditionalFormatting sqref="A6:A21">
    <cfRule type="expression" dxfId="185" priority="19" stopIfTrue="1">
      <formula>MOD(ROW(),2)=0</formula>
    </cfRule>
    <cfRule type="expression" dxfId="184" priority="20" stopIfTrue="1">
      <formula>MOD(ROW(),2)&lt;&gt;0</formula>
    </cfRule>
  </conditionalFormatting>
  <conditionalFormatting sqref="B6:BA16 C17:BA21">
    <cfRule type="expression" dxfId="183" priority="21" stopIfTrue="1">
      <formula>MOD(ROW(),2)=0</formula>
    </cfRule>
    <cfRule type="expression" dxfId="182" priority="22" stopIfTrue="1">
      <formula>MOD(ROW(),2)&lt;&gt;0</formula>
    </cfRule>
  </conditionalFormatting>
  <conditionalFormatting sqref="B17">
    <cfRule type="expression" dxfId="181" priority="13" stopIfTrue="1">
      <formula>MOD(ROW(),2)=0</formula>
    </cfRule>
    <cfRule type="expression" dxfId="180" priority="14" stopIfTrue="1">
      <formula>MOD(ROW(),2)&lt;&gt;0</formula>
    </cfRule>
  </conditionalFormatting>
  <conditionalFormatting sqref="A26:A78">
    <cfRule type="expression" dxfId="179" priority="7" stopIfTrue="1">
      <formula>MOD(ROW(),2)=0</formula>
    </cfRule>
    <cfRule type="expression" dxfId="178" priority="8" stopIfTrue="1">
      <formula>MOD(ROW(),2)&lt;&gt;0</formula>
    </cfRule>
  </conditionalFormatting>
  <conditionalFormatting sqref="B26:BA78">
    <cfRule type="expression" dxfId="177" priority="9" stopIfTrue="1">
      <formula>MOD(ROW(),2)=0</formula>
    </cfRule>
    <cfRule type="expression" dxfId="176" priority="10" stopIfTrue="1">
      <formula>MOD(ROW(),2)&lt;&gt;0</formula>
    </cfRule>
  </conditionalFormatting>
  <conditionalFormatting sqref="B18 B20:B21">
    <cfRule type="expression" dxfId="175" priority="5" stopIfTrue="1">
      <formula>MOD(ROW(),2)=0</formula>
    </cfRule>
    <cfRule type="expression" dxfId="174" priority="6" stopIfTrue="1">
      <formula>MOD(ROW(),2)&lt;&gt;0</formula>
    </cfRule>
  </conditionalFormatting>
  <conditionalFormatting sqref="B19">
    <cfRule type="expression" dxfId="173" priority="1" stopIfTrue="1">
      <formula>MOD(ROW(),2)=0</formula>
    </cfRule>
    <cfRule type="expression" dxfId="172" priority="2" stopIfTrue="1">
      <formula>MOD(ROW(),2)&lt;&gt;0</formula>
    </cfRule>
  </conditionalFormatting>
  <hyperlinks>
    <hyperlink ref="B24" location="Assumptions!A1" display="Assumptions" xr:uid="{43F37F92-9068-4125-A78B-D79C64465EA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9"/>
  <dimension ref="A1:BA78"/>
  <sheetViews>
    <sheetView showGridLines="0" zoomScale="85" zoomScaleNormal="85" workbookViewId="0">
      <selection activeCell="B17" sqref="B17"/>
    </sheetView>
  </sheetViews>
  <sheetFormatPr defaultColWidth="10" defaultRowHeight="12.5" x14ac:dyDescent="0.25"/>
  <cols>
    <col min="1" max="1" width="31.54296875" style="27" customWidth="1"/>
    <col min="2" max="53" width="13.81640625" style="27" customWidth="1"/>
    <col min="54" max="54" width="12.81640625" style="27" customWidth="1"/>
    <col min="55" max="16384" width="10" style="27"/>
  </cols>
  <sheetData>
    <row r="1" spans="1:53" ht="20" x14ac:dyDescent="0.4">
      <c r="A1" s="39" t="s">
        <v>4</v>
      </c>
      <c r="B1" s="40"/>
      <c r="C1" s="40"/>
      <c r="D1" s="40"/>
      <c r="E1" s="40"/>
      <c r="F1" s="40"/>
      <c r="G1" s="40"/>
      <c r="H1" s="40"/>
      <c r="I1" s="40"/>
    </row>
    <row r="2" spans="1:53"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53" ht="15.5" x14ac:dyDescent="0.35">
      <c r="A3" s="43" t="str">
        <f>TABLE_FACTOR_TYPE&amp;" - x-"&amp;TABLE_SERIES_NUMBER</f>
        <v>Added pension - x-720</v>
      </c>
      <c r="B3" s="42"/>
      <c r="C3" s="42"/>
      <c r="D3" s="42"/>
      <c r="E3" s="42"/>
      <c r="F3" s="42"/>
      <c r="G3" s="42"/>
      <c r="H3" s="42"/>
      <c r="I3" s="42"/>
    </row>
    <row r="4" spans="1:53" x14ac:dyDescent="0.25">
      <c r="A4" s="44"/>
    </row>
    <row r="6" spans="1:53" ht="13" x14ac:dyDescent="0.3">
      <c r="A6" s="72" t="s">
        <v>23</v>
      </c>
      <c r="B6" s="74" t="s">
        <v>25</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row>
    <row r="7" spans="1:53" x14ac:dyDescent="0.25">
      <c r="A7" s="73" t="s">
        <v>275</v>
      </c>
      <c r="B7" s="75" t="s">
        <v>48</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row>
    <row r="8" spans="1:53" x14ac:dyDescent="0.25">
      <c r="A8" s="73" t="s">
        <v>49</v>
      </c>
      <c r="B8" s="75" t="s">
        <v>429</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row>
    <row r="9" spans="1:53" x14ac:dyDescent="0.25">
      <c r="A9" s="73" t="s">
        <v>16</v>
      </c>
      <c r="B9" s="75" t="s">
        <v>432</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row>
    <row r="10" spans="1:53" x14ac:dyDescent="0.25">
      <c r="A10" s="73" t="s">
        <v>2</v>
      </c>
      <c r="B10" s="75" t="s">
        <v>446</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row>
    <row r="11" spans="1:53" x14ac:dyDescent="0.25">
      <c r="A11" s="73" t="s">
        <v>22</v>
      </c>
      <c r="B11" s="75" t="s">
        <v>293</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row>
    <row r="12" spans="1:53" x14ac:dyDescent="0.25">
      <c r="A12" s="73" t="s">
        <v>262</v>
      </c>
      <c r="B12" s="75" t="s">
        <v>437</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row>
    <row r="13" spans="1:53" x14ac:dyDescent="0.25">
      <c r="A13" s="73" t="s">
        <v>52</v>
      </c>
      <c r="B13" s="75">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row>
    <row r="14" spans="1:53" x14ac:dyDescent="0.25">
      <c r="A14" s="73" t="s">
        <v>17</v>
      </c>
      <c r="B14" s="75">
        <v>720</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row>
    <row r="15" spans="1:53" x14ac:dyDescent="0.25">
      <c r="A15" s="73" t="s">
        <v>53</v>
      </c>
      <c r="B15" s="75" t="s">
        <v>459</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row>
    <row r="16" spans="1:53" x14ac:dyDescent="0.25">
      <c r="A16" s="73" t="s">
        <v>54</v>
      </c>
      <c r="B16" s="75" t="s">
        <v>451</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row>
    <row r="17" spans="1:53" x14ac:dyDescent="0.25">
      <c r="A17" s="73" t="s">
        <v>431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row>
    <row r="18" spans="1:53" x14ac:dyDescent="0.25">
      <c r="A18" s="73" t="s">
        <v>18</v>
      </c>
      <c r="B18" s="76">
        <v>45195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row>
    <row r="19" spans="1:53" x14ac:dyDescent="0.25">
      <c r="A19" s="73" t="s">
        <v>19</v>
      </c>
      <c r="B19" s="76">
        <v>45201</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3" x14ac:dyDescent="0.25">
      <c r="A20" s="73" t="s">
        <v>260</v>
      </c>
      <c r="B20" s="75" t="s">
        <v>276</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3" x14ac:dyDescent="0.25">
      <c r="A21" s="73" t="s">
        <v>851</v>
      </c>
      <c r="B21" s="75" t="s">
        <v>803</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row>
    <row r="22" spans="1:53" x14ac:dyDescent="0.25">
      <c r="A22" s="88"/>
    </row>
    <row r="23" spans="1:53" x14ac:dyDescent="0.25">
      <c r="B23" s="88" t="str">
        <f>HYPERLINK("#'Factor List'!A1","Back to Factor List")</f>
        <v>Back to Factor List</v>
      </c>
    </row>
    <row r="24" spans="1:53" x14ac:dyDescent="0.25">
      <c r="B24" s="88" t="s">
        <v>797</v>
      </c>
    </row>
    <row r="26" spans="1:53" ht="65.5" customHeight="1" x14ac:dyDescent="0.25">
      <c r="A26" s="96" t="s">
        <v>284</v>
      </c>
      <c r="B26" s="96" t="s">
        <v>743</v>
      </c>
      <c r="C26" s="96" t="s">
        <v>744</v>
      </c>
      <c r="D26" s="96" t="s">
        <v>745</v>
      </c>
      <c r="E26" s="96" t="s">
        <v>746</v>
      </c>
      <c r="F26" s="96" t="s">
        <v>747</v>
      </c>
      <c r="G26" s="96" t="s">
        <v>748</v>
      </c>
      <c r="H26" s="96" t="s">
        <v>749</v>
      </c>
      <c r="I26" s="96" t="s">
        <v>750</v>
      </c>
      <c r="J26" s="96" t="s">
        <v>751</v>
      </c>
      <c r="K26" s="96" t="s">
        <v>752</v>
      </c>
      <c r="L26" s="96" t="s">
        <v>753</v>
      </c>
      <c r="M26" s="96" t="s">
        <v>754</v>
      </c>
      <c r="N26" s="96" t="s">
        <v>755</v>
      </c>
      <c r="O26" s="96" t="s">
        <v>756</v>
      </c>
      <c r="P26" s="96" t="s">
        <v>757</v>
      </c>
      <c r="Q26" s="96" t="s">
        <v>758</v>
      </c>
      <c r="R26" s="96" t="s">
        <v>759</v>
      </c>
      <c r="S26" s="96" t="s">
        <v>760</v>
      </c>
      <c r="T26" s="96" t="s">
        <v>761</v>
      </c>
      <c r="U26" s="96" t="s">
        <v>762</v>
      </c>
      <c r="V26" s="96" t="s">
        <v>763</v>
      </c>
      <c r="W26" s="96" t="s">
        <v>764</v>
      </c>
      <c r="X26" s="96" t="s">
        <v>765</v>
      </c>
      <c r="Y26" s="96" t="s">
        <v>766</v>
      </c>
      <c r="Z26" s="96" t="s">
        <v>767</v>
      </c>
      <c r="AA26" s="96" t="s">
        <v>768</v>
      </c>
      <c r="AB26" s="96" t="s">
        <v>769</v>
      </c>
      <c r="AC26" s="96" t="s">
        <v>770</v>
      </c>
      <c r="AD26" s="96" t="s">
        <v>771</v>
      </c>
      <c r="AE26" s="96" t="s">
        <v>772</v>
      </c>
      <c r="AF26" s="96" t="s">
        <v>773</v>
      </c>
      <c r="AG26" s="96" t="s">
        <v>774</v>
      </c>
      <c r="AH26" s="96" t="s">
        <v>775</v>
      </c>
      <c r="AI26" s="96" t="s">
        <v>776</v>
      </c>
      <c r="AJ26" s="96" t="s">
        <v>777</v>
      </c>
      <c r="AK26" s="96" t="s">
        <v>778</v>
      </c>
      <c r="AL26" s="96" t="s">
        <v>779</v>
      </c>
      <c r="AM26" s="96" t="s">
        <v>780</v>
      </c>
      <c r="AN26" s="96" t="s">
        <v>781</v>
      </c>
      <c r="AO26" s="96" t="s">
        <v>782</v>
      </c>
      <c r="AP26" s="96" t="s">
        <v>783</v>
      </c>
      <c r="AQ26" s="96" t="s">
        <v>784</v>
      </c>
      <c r="AR26" s="96" t="s">
        <v>785</v>
      </c>
      <c r="AS26" s="96" t="s">
        <v>786</v>
      </c>
      <c r="AT26" s="96" t="s">
        <v>787</v>
      </c>
      <c r="AU26" s="96" t="s">
        <v>788</v>
      </c>
      <c r="AV26" s="96" t="s">
        <v>789</v>
      </c>
      <c r="AW26" s="96" t="s">
        <v>790</v>
      </c>
      <c r="AX26" s="96" t="s">
        <v>791</v>
      </c>
      <c r="AY26" s="96" t="s">
        <v>792</v>
      </c>
      <c r="AZ26" s="96" t="s">
        <v>793</v>
      </c>
      <c r="BA26" s="96" t="s">
        <v>794</v>
      </c>
    </row>
    <row r="27" spans="1:53" x14ac:dyDescent="0.25">
      <c r="A27" s="97">
        <v>16</v>
      </c>
      <c r="B27" s="98">
        <v>71.06</v>
      </c>
      <c r="C27" s="98">
        <v>36.18</v>
      </c>
      <c r="D27" s="98">
        <v>24.56</v>
      </c>
      <c r="E27" s="98">
        <v>18.75</v>
      </c>
      <c r="F27" s="98">
        <v>15.27</v>
      </c>
      <c r="G27" s="98">
        <v>12.96</v>
      </c>
      <c r="H27" s="98">
        <v>11.3</v>
      </c>
      <c r="I27" s="98">
        <v>10.07</v>
      </c>
      <c r="J27" s="98">
        <v>9.1</v>
      </c>
      <c r="K27" s="98">
        <v>8.34</v>
      </c>
      <c r="L27" s="98">
        <v>7.71</v>
      </c>
      <c r="M27" s="98">
        <v>7.19</v>
      </c>
      <c r="N27" s="98">
        <v>6.75</v>
      </c>
      <c r="O27" s="98">
        <v>6.38</v>
      </c>
      <c r="P27" s="98">
        <v>6.05</v>
      </c>
      <c r="Q27" s="98">
        <v>5.77</v>
      </c>
      <c r="R27" s="98">
        <v>5.52</v>
      </c>
      <c r="S27" s="98">
        <v>5.3</v>
      </c>
      <c r="T27" s="98">
        <v>5.0999999999999996</v>
      </c>
      <c r="U27" s="98">
        <v>4.93</v>
      </c>
      <c r="V27" s="98">
        <v>4.7699999999999996</v>
      </c>
      <c r="W27" s="98">
        <v>4.63</v>
      </c>
      <c r="X27" s="98">
        <v>4.5</v>
      </c>
      <c r="Y27" s="98">
        <v>4.38</v>
      </c>
      <c r="Z27" s="98">
        <v>4.2699999999999996</v>
      </c>
      <c r="AA27" s="98">
        <v>4.17</v>
      </c>
      <c r="AB27" s="98">
        <v>4.08</v>
      </c>
      <c r="AC27" s="98">
        <v>3.99</v>
      </c>
      <c r="AD27" s="98">
        <v>3.92</v>
      </c>
      <c r="AE27" s="98">
        <v>3.84</v>
      </c>
      <c r="AF27" s="98">
        <v>3.78</v>
      </c>
      <c r="AG27" s="98">
        <v>3.71</v>
      </c>
      <c r="AH27" s="98">
        <v>3.65</v>
      </c>
      <c r="AI27" s="98">
        <v>3.6</v>
      </c>
      <c r="AJ27" s="98">
        <v>3.55</v>
      </c>
      <c r="AK27" s="98">
        <v>3.5</v>
      </c>
      <c r="AL27" s="98">
        <v>3.46</v>
      </c>
      <c r="AM27" s="98">
        <v>3.42</v>
      </c>
      <c r="AN27" s="98">
        <v>3.38</v>
      </c>
      <c r="AO27" s="98">
        <v>3.34</v>
      </c>
      <c r="AP27" s="98">
        <v>3.31</v>
      </c>
      <c r="AQ27" s="98">
        <v>3.27</v>
      </c>
      <c r="AR27" s="98">
        <v>3.24</v>
      </c>
      <c r="AS27" s="98">
        <v>3.21</v>
      </c>
      <c r="AT27" s="98">
        <v>3.19</v>
      </c>
      <c r="AU27" s="98">
        <v>3.16</v>
      </c>
      <c r="AV27" s="98">
        <v>3.14</v>
      </c>
      <c r="AW27" s="98">
        <v>3.12</v>
      </c>
      <c r="AX27" s="98">
        <v>3.1</v>
      </c>
      <c r="AY27" s="98">
        <v>3.08</v>
      </c>
      <c r="AZ27" s="98">
        <v>3.06</v>
      </c>
      <c r="BA27" s="98">
        <v>3.03</v>
      </c>
    </row>
    <row r="28" spans="1:53" x14ac:dyDescent="0.25">
      <c r="A28" s="97">
        <v>17</v>
      </c>
      <c r="B28" s="98">
        <v>72.099999999999994</v>
      </c>
      <c r="C28" s="98">
        <v>36.71</v>
      </c>
      <c r="D28" s="98">
        <v>24.92</v>
      </c>
      <c r="E28" s="98">
        <v>19.03</v>
      </c>
      <c r="F28" s="98">
        <v>15.5</v>
      </c>
      <c r="G28" s="98">
        <v>13.15</v>
      </c>
      <c r="H28" s="98">
        <v>11.47</v>
      </c>
      <c r="I28" s="98">
        <v>10.210000000000001</v>
      </c>
      <c r="J28" s="98">
        <v>9.24</v>
      </c>
      <c r="K28" s="98">
        <v>8.4600000000000009</v>
      </c>
      <c r="L28" s="98">
        <v>7.82</v>
      </c>
      <c r="M28" s="98">
        <v>7.3</v>
      </c>
      <c r="N28" s="98">
        <v>6.85</v>
      </c>
      <c r="O28" s="98">
        <v>6.47</v>
      </c>
      <c r="P28" s="98">
        <v>6.14</v>
      </c>
      <c r="Q28" s="98">
        <v>5.85</v>
      </c>
      <c r="R28" s="98">
        <v>5.6</v>
      </c>
      <c r="S28" s="98">
        <v>5.38</v>
      </c>
      <c r="T28" s="98">
        <v>5.18</v>
      </c>
      <c r="U28" s="98">
        <v>5</v>
      </c>
      <c r="V28" s="98">
        <v>4.84</v>
      </c>
      <c r="W28" s="98">
        <v>4.6900000000000004</v>
      </c>
      <c r="X28" s="98">
        <v>4.5599999999999996</v>
      </c>
      <c r="Y28" s="98">
        <v>4.4400000000000004</v>
      </c>
      <c r="Z28" s="98">
        <v>4.33</v>
      </c>
      <c r="AA28" s="98">
        <v>4.2300000000000004</v>
      </c>
      <c r="AB28" s="98">
        <v>4.1399999999999997</v>
      </c>
      <c r="AC28" s="98">
        <v>4.05</v>
      </c>
      <c r="AD28" s="98">
        <v>3.97</v>
      </c>
      <c r="AE28" s="98">
        <v>3.9</v>
      </c>
      <c r="AF28" s="98">
        <v>3.83</v>
      </c>
      <c r="AG28" s="98">
        <v>3.77</v>
      </c>
      <c r="AH28" s="98">
        <v>3.71</v>
      </c>
      <c r="AI28" s="98">
        <v>3.65</v>
      </c>
      <c r="AJ28" s="98">
        <v>3.6</v>
      </c>
      <c r="AK28" s="98">
        <v>3.56</v>
      </c>
      <c r="AL28" s="98">
        <v>3.51</v>
      </c>
      <c r="AM28" s="98">
        <v>3.47</v>
      </c>
      <c r="AN28" s="98">
        <v>3.43</v>
      </c>
      <c r="AO28" s="98">
        <v>3.39</v>
      </c>
      <c r="AP28" s="98">
        <v>3.36</v>
      </c>
      <c r="AQ28" s="98">
        <v>3.32</v>
      </c>
      <c r="AR28" s="98">
        <v>3.29</v>
      </c>
      <c r="AS28" s="98">
        <v>3.26</v>
      </c>
      <c r="AT28" s="98">
        <v>3.24</v>
      </c>
      <c r="AU28" s="98">
        <v>3.21</v>
      </c>
      <c r="AV28" s="98">
        <v>3.19</v>
      </c>
      <c r="AW28" s="98">
        <v>3.17</v>
      </c>
      <c r="AX28" s="98">
        <v>3.15</v>
      </c>
      <c r="AY28" s="98">
        <v>3.13</v>
      </c>
      <c r="AZ28" s="98">
        <v>3.12</v>
      </c>
      <c r="BA28" s="98"/>
    </row>
    <row r="29" spans="1:53" x14ac:dyDescent="0.25">
      <c r="A29" s="97">
        <v>18</v>
      </c>
      <c r="B29" s="98">
        <v>73.17</v>
      </c>
      <c r="C29" s="98">
        <v>37.26</v>
      </c>
      <c r="D29" s="98">
        <v>25.29</v>
      </c>
      <c r="E29" s="98">
        <v>19.309999999999999</v>
      </c>
      <c r="F29" s="98">
        <v>15.73</v>
      </c>
      <c r="G29" s="98">
        <v>13.34</v>
      </c>
      <c r="H29" s="98">
        <v>11.64</v>
      </c>
      <c r="I29" s="98">
        <v>10.36</v>
      </c>
      <c r="J29" s="98">
        <v>9.3800000000000008</v>
      </c>
      <c r="K29" s="98">
        <v>8.58</v>
      </c>
      <c r="L29" s="98">
        <v>7.94</v>
      </c>
      <c r="M29" s="98">
        <v>7.4</v>
      </c>
      <c r="N29" s="98">
        <v>6.95</v>
      </c>
      <c r="O29" s="98">
        <v>6.56</v>
      </c>
      <c r="P29" s="98">
        <v>6.23</v>
      </c>
      <c r="Q29" s="98">
        <v>5.94</v>
      </c>
      <c r="R29" s="98">
        <v>5.68</v>
      </c>
      <c r="S29" s="98">
        <v>5.46</v>
      </c>
      <c r="T29" s="98">
        <v>5.26</v>
      </c>
      <c r="U29" s="98">
        <v>5.07</v>
      </c>
      <c r="V29" s="98">
        <v>4.91</v>
      </c>
      <c r="W29" s="98">
        <v>4.76</v>
      </c>
      <c r="X29" s="98">
        <v>4.63</v>
      </c>
      <c r="Y29" s="98">
        <v>4.51</v>
      </c>
      <c r="Z29" s="98">
        <v>4.4000000000000004</v>
      </c>
      <c r="AA29" s="98">
        <v>4.29</v>
      </c>
      <c r="AB29" s="98">
        <v>4.2</v>
      </c>
      <c r="AC29" s="98">
        <v>4.1100000000000003</v>
      </c>
      <c r="AD29" s="98">
        <v>4.03</v>
      </c>
      <c r="AE29" s="98">
        <v>3.96</v>
      </c>
      <c r="AF29" s="98">
        <v>3.89</v>
      </c>
      <c r="AG29" s="98">
        <v>3.83</v>
      </c>
      <c r="AH29" s="98">
        <v>3.77</v>
      </c>
      <c r="AI29" s="98">
        <v>3.71</v>
      </c>
      <c r="AJ29" s="98">
        <v>3.66</v>
      </c>
      <c r="AK29" s="98">
        <v>3.61</v>
      </c>
      <c r="AL29" s="98">
        <v>3.56</v>
      </c>
      <c r="AM29" s="98">
        <v>3.52</v>
      </c>
      <c r="AN29" s="98">
        <v>3.48</v>
      </c>
      <c r="AO29" s="98">
        <v>3.44</v>
      </c>
      <c r="AP29" s="98">
        <v>3.41</v>
      </c>
      <c r="AQ29" s="98">
        <v>3.38</v>
      </c>
      <c r="AR29" s="98">
        <v>3.34</v>
      </c>
      <c r="AS29" s="98">
        <v>3.32</v>
      </c>
      <c r="AT29" s="98">
        <v>3.29</v>
      </c>
      <c r="AU29" s="98">
        <v>3.26</v>
      </c>
      <c r="AV29" s="98">
        <v>3.24</v>
      </c>
      <c r="AW29" s="98">
        <v>3.22</v>
      </c>
      <c r="AX29" s="98">
        <v>3.2</v>
      </c>
      <c r="AY29" s="98">
        <v>3.19</v>
      </c>
      <c r="AZ29" s="98"/>
      <c r="BA29" s="98"/>
    </row>
    <row r="30" spans="1:53" x14ac:dyDescent="0.25">
      <c r="A30" s="97">
        <v>19</v>
      </c>
      <c r="B30" s="98">
        <v>74.239999999999995</v>
      </c>
      <c r="C30" s="98">
        <v>37.799999999999997</v>
      </c>
      <c r="D30" s="98">
        <v>25.66</v>
      </c>
      <c r="E30" s="98">
        <v>19.600000000000001</v>
      </c>
      <c r="F30" s="98">
        <v>15.96</v>
      </c>
      <c r="G30" s="98">
        <v>13.54</v>
      </c>
      <c r="H30" s="98">
        <v>11.81</v>
      </c>
      <c r="I30" s="98">
        <v>10.52</v>
      </c>
      <c r="J30" s="98">
        <v>9.51</v>
      </c>
      <c r="K30" s="98">
        <v>8.7100000000000009</v>
      </c>
      <c r="L30" s="98">
        <v>8.06</v>
      </c>
      <c r="M30" s="98">
        <v>7.51</v>
      </c>
      <c r="N30" s="98">
        <v>7.05</v>
      </c>
      <c r="O30" s="98">
        <v>6.66</v>
      </c>
      <c r="P30" s="98">
        <v>6.32</v>
      </c>
      <c r="Q30" s="98">
        <v>6.03</v>
      </c>
      <c r="R30" s="98">
        <v>5.77</v>
      </c>
      <c r="S30" s="98">
        <v>5.54</v>
      </c>
      <c r="T30" s="98">
        <v>5.33</v>
      </c>
      <c r="U30" s="98">
        <v>5.15</v>
      </c>
      <c r="V30" s="98">
        <v>4.9800000000000004</v>
      </c>
      <c r="W30" s="98">
        <v>4.83</v>
      </c>
      <c r="X30" s="98">
        <v>4.7</v>
      </c>
      <c r="Y30" s="98">
        <v>4.58</v>
      </c>
      <c r="Z30" s="98">
        <v>4.46</v>
      </c>
      <c r="AA30" s="98">
        <v>4.3600000000000003</v>
      </c>
      <c r="AB30" s="98">
        <v>4.26</v>
      </c>
      <c r="AC30" s="98">
        <v>4.17</v>
      </c>
      <c r="AD30" s="98">
        <v>4.09</v>
      </c>
      <c r="AE30" s="98">
        <v>4.0199999999999996</v>
      </c>
      <c r="AF30" s="98">
        <v>3.95</v>
      </c>
      <c r="AG30" s="98">
        <v>3.88</v>
      </c>
      <c r="AH30" s="98">
        <v>3.82</v>
      </c>
      <c r="AI30" s="98">
        <v>3.77</v>
      </c>
      <c r="AJ30" s="98">
        <v>3.71</v>
      </c>
      <c r="AK30" s="98">
        <v>3.66</v>
      </c>
      <c r="AL30" s="98">
        <v>3.62</v>
      </c>
      <c r="AM30" s="98">
        <v>3.57</v>
      </c>
      <c r="AN30" s="98">
        <v>3.53</v>
      </c>
      <c r="AO30" s="98">
        <v>3.5</v>
      </c>
      <c r="AP30" s="98">
        <v>3.46</v>
      </c>
      <c r="AQ30" s="98">
        <v>3.43</v>
      </c>
      <c r="AR30" s="98">
        <v>3.4</v>
      </c>
      <c r="AS30" s="98">
        <v>3.37</v>
      </c>
      <c r="AT30" s="98">
        <v>3.34</v>
      </c>
      <c r="AU30" s="98">
        <v>3.32</v>
      </c>
      <c r="AV30" s="98">
        <v>3.29</v>
      </c>
      <c r="AW30" s="98">
        <v>3.27</v>
      </c>
      <c r="AX30" s="98">
        <v>3.26</v>
      </c>
      <c r="AY30" s="98"/>
      <c r="AZ30" s="98"/>
      <c r="BA30" s="98"/>
    </row>
    <row r="31" spans="1:53" x14ac:dyDescent="0.25">
      <c r="A31" s="97">
        <v>20</v>
      </c>
      <c r="B31" s="98">
        <v>75.33</v>
      </c>
      <c r="C31" s="98">
        <v>38.36</v>
      </c>
      <c r="D31" s="98">
        <v>26.04</v>
      </c>
      <c r="E31" s="98">
        <v>19.88</v>
      </c>
      <c r="F31" s="98">
        <v>16.190000000000001</v>
      </c>
      <c r="G31" s="98">
        <v>13.74</v>
      </c>
      <c r="H31" s="98">
        <v>11.98</v>
      </c>
      <c r="I31" s="98">
        <v>10.67</v>
      </c>
      <c r="J31" s="98">
        <v>9.65</v>
      </c>
      <c r="K31" s="98">
        <v>8.84</v>
      </c>
      <c r="L31" s="98">
        <v>8.18</v>
      </c>
      <c r="M31" s="98">
        <v>7.62</v>
      </c>
      <c r="N31" s="98">
        <v>7.16</v>
      </c>
      <c r="O31" s="98">
        <v>6.76</v>
      </c>
      <c r="P31" s="98">
        <v>6.42</v>
      </c>
      <c r="Q31" s="98">
        <v>6.12</v>
      </c>
      <c r="R31" s="98">
        <v>5.85</v>
      </c>
      <c r="S31" s="98">
        <v>5.62</v>
      </c>
      <c r="T31" s="98">
        <v>5.41</v>
      </c>
      <c r="U31" s="98">
        <v>5.23</v>
      </c>
      <c r="V31" s="98">
        <v>5.0599999999999996</v>
      </c>
      <c r="W31" s="98">
        <v>4.91</v>
      </c>
      <c r="X31" s="98">
        <v>4.7699999999999996</v>
      </c>
      <c r="Y31" s="98">
        <v>4.6399999999999997</v>
      </c>
      <c r="Z31" s="98">
        <v>4.53</v>
      </c>
      <c r="AA31" s="98">
        <v>4.42</v>
      </c>
      <c r="AB31" s="98">
        <v>4.33</v>
      </c>
      <c r="AC31" s="98">
        <v>4.24</v>
      </c>
      <c r="AD31" s="98">
        <v>4.1500000000000004</v>
      </c>
      <c r="AE31" s="98">
        <v>4.08</v>
      </c>
      <c r="AF31" s="98">
        <v>4.01</v>
      </c>
      <c r="AG31" s="98">
        <v>3.94</v>
      </c>
      <c r="AH31" s="98">
        <v>3.88</v>
      </c>
      <c r="AI31" s="98">
        <v>3.82</v>
      </c>
      <c r="AJ31" s="98">
        <v>3.77</v>
      </c>
      <c r="AK31" s="98">
        <v>3.72</v>
      </c>
      <c r="AL31" s="98">
        <v>3.67</v>
      </c>
      <c r="AM31" s="98">
        <v>3.63</v>
      </c>
      <c r="AN31" s="98">
        <v>3.59</v>
      </c>
      <c r="AO31" s="98">
        <v>3.55</v>
      </c>
      <c r="AP31" s="98">
        <v>3.52</v>
      </c>
      <c r="AQ31" s="98">
        <v>3.48</v>
      </c>
      <c r="AR31" s="98">
        <v>3.45</v>
      </c>
      <c r="AS31" s="98">
        <v>3.42</v>
      </c>
      <c r="AT31" s="98">
        <v>3.39</v>
      </c>
      <c r="AU31" s="98">
        <v>3.37</v>
      </c>
      <c r="AV31" s="98">
        <v>3.35</v>
      </c>
      <c r="AW31" s="98">
        <v>3.33</v>
      </c>
      <c r="AX31" s="98"/>
      <c r="AY31" s="98"/>
      <c r="AZ31" s="98"/>
      <c r="BA31" s="98"/>
    </row>
    <row r="32" spans="1:53" x14ac:dyDescent="0.25">
      <c r="A32" s="97">
        <v>21</v>
      </c>
      <c r="B32" s="98">
        <v>76.44</v>
      </c>
      <c r="C32" s="98">
        <v>38.92</v>
      </c>
      <c r="D32" s="98">
        <v>26.42</v>
      </c>
      <c r="E32" s="98">
        <v>20.18</v>
      </c>
      <c r="F32" s="98">
        <v>16.43</v>
      </c>
      <c r="G32" s="98">
        <v>13.94</v>
      </c>
      <c r="H32" s="98">
        <v>12.16</v>
      </c>
      <c r="I32" s="98">
        <v>10.83</v>
      </c>
      <c r="J32" s="98">
        <v>9.8000000000000007</v>
      </c>
      <c r="K32" s="98">
        <v>8.9700000000000006</v>
      </c>
      <c r="L32" s="98">
        <v>8.3000000000000007</v>
      </c>
      <c r="M32" s="98">
        <v>7.74</v>
      </c>
      <c r="N32" s="98">
        <v>7.26</v>
      </c>
      <c r="O32" s="98">
        <v>6.86</v>
      </c>
      <c r="P32" s="98">
        <v>6.51</v>
      </c>
      <c r="Q32" s="98">
        <v>6.21</v>
      </c>
      <c r="R32" s="98">
        <v>5.94</v>
      </c>
      <c r="S32" s="98">
        <v>5.7</v>
      </c>
      <c r="T32" s="98">
        <v>5.49</v>
      </c>
      <c r="U32" s="98">
        <v>5.3</v>
      </c>
      <c r="V32" s="98">
        <v>5.13</v>
      </c>
      <c r="W32" s="98">
        <v>4.9800000000000004</v>
      </c>
      <c r="X32" s="98">
        <v>4.84</v>
      </c>
      <c r="Y32" s="98">
        <v>4.71</v>
      </c>
      <c r="Z32" s="98">
        <v>4.5999999999999996</v>
      </c>
      <c r="AA32" s="98">
        <v>4.49</v>
      </c>
      <c r="AB32" s="98">
        <v>4.3899999999999997</v>
      </c>
      <c r="AC32" s="98">
        <v>4.3</v>
      </c>
      <c r="AD32" s="98">
        <v>4.22</v>
      </c>
      <c r="AE32" s="98">
        <v>4.1399999999999997</v>
      </c>
      <c r="AF32" s="98">
        <v>4.07</v>
      </c>
      <c r="AG32" s="98">
        <v>4</v>
      </c>
      <c r="AH32" s="98">
        <v>3.94</v>
      </c>
      <c r="AI32" s="98">
        <v>3.88</v>
      </c>
      <c r="AJ32" s="98">
        <v>3.83</v>
      </c>
      <c r="AK32" s="98">
        <v>3.78</v>
      </c>
      <c r="AL32" s="98">
        <v>3.73</v>
      </c>
      <c r="AM32" s="98">
        <v>3.69</v>
      </c>
      <c r="AN32" s="98">
        <v>3.64</v>
      </c>
      <c r="AO32" s="98">
        <v>3.61</v>
      </c>
      <c r="AP32" s="98">
        <v>3.57</v>
      </c>
      <c r="AQ32" s="98">
        <v>3.54</v>
      </c>
      <c r="AR32" s="98">
        <v>3.51</v>
      </c>
      <c r="AS32" s="98">
        <v>3.48</v>
      </c>
      <c r="AT32" s="98">
        <v>3.45</v>
      </c>
      <c r="AU32" s="98">
        <v>3.42</v>
      </c>
      <c r="AV32" s="98">
        <v>3.41</v>
      </c>
      <c r="AW32" s="98"/>
      <c r="AX32" s="98"/>
      <c r="AY32" s="98"/>
      <c r="AZ32" s="98"/>
      <c r="BA32" s="98"/>
    </row>
    <row r="33" spans="1:53" x14ac:dyDescent="0.25">
      <c r="A33" s="97">
        <v>22</v>
      </c>
      <c r="B33" s="98">
        <v>77.56</v>
      </c>
      <c r="C33" s="98">
        <v>39.49</v>
      </c>
      <c r="D33" s="98">
        <v>26.81</v>
      </c>
      <c r="E33" s="98">
        <v>20.47</v>
      </c>
      <c r="F33" s="98">
        <v>16.670000000000002</v>
      </c>
      <c r="G33" s="98">
        <v>14.14</v>
      </c>
      <c r="H33" s="98">
        <v>12.34</v>
      </c>
      <c r="I33" s="98">
        <v>10.99</v>
      </c>
      <c r="J33" s="98">
        <v>9.94</v>
      </c>
      <c r="K33" s="98">
        <v>9.1</v>
      </c>
      <c r="L33" s="98">
        <v>8.42</v>
      </c>
      <c r="M33" s="98">
        <v>7.85</v>
      </c>
      <c r="N33" s="98">
        <v>7.37</v>
      </c>
      <c r="O33" s="98">
        <v>6.96</v>
      </c>
      <c r="P33" s="98">
        <v>6.61</v>
      </c>
      <c r="Q33" s="98">
        <v>6.3</v>
      </c>
      <c r="R33" s="98">
        <v>6.03</v>
      </c>
      <c r="S33" s="98">
        <v>5.79</v>
      </c>
      <c r="T33" s="98">
        <v>5.57</v>
      </c>
      <c r="U33" s="98">
        <v>5.38</v>
      </c>
      <c r="V33" s="98">
        <v>5.21</v>
      </c>
      <c r="W33" s="98">
        <v>5.05</v>
      </c>
      <c r="X33" s="98">
        <v>4.91</v>
      </c>
      <c r="Y33" s="98">
        <v>4.78</v>
      </c>
      <c r="Z33" s="98">
        <v>4.66</v>
      </c>
      <c r="AA33" s="98">
        <v>4.5599999999999996</v>
      </c>
      <c r="AB33" s="98">
        <v>4.46</v>
      </c>
      <c r="AC33" s="98">
        <v>4.37</v>
      </c>
      <c r="AD33" s="98">
        <v>4.28</v>
      </c>
      <c r="AE33" s="98">
        <v>4.2</v>
      </c>
      <c r="AF33" s="98">
        <v>4.13</v>
      </c>
      <c r="AG33" s="98">
        <v>4.0599999999999996</v>
      </c>
      <c r="AH33" s="98">
        <v>4</v>
      </c>
      <c r="AI33" s="98">
        <v>3.94</v>
      </c>
      <c r="AJ33" s="98">
        <v>3.89</v>
      </c>
      <c r="AK33" s="98">
        <v>3.84</v>
      </c>
      <c r="AL33" s="98">
        <v>3.79</v>
      </c>
      <c r="AM33" s="98">
        <v>3.74</v>
      </c>
      <c r="AN33" s="98">
        <v>3.7</v>
      </c>
      <c r="AO33" s="98">
        <v>3.66</v>
      </c>
      <c r="AP33" s="98">
        <v>3.63</v>
      </c>
      <c r="AQ33" s="98">
        <v>3.59</v>
      </c>
      <c r="AR33" s="98">
        <v>3.56</v>
      </c>
      <c r="AS33" s="98">
        <v>3.53</v>
      </c>
      <c r="AT33" s="98">
        <v>3.51</v>
      </c>
      <c r="AU33" s="98">
        <v>3.49</v>
      </c>
      <c r="AV33" s="98"/>
      <c r="AW33" s="98"/>
      <c r="AX33" s="98"/>
      <c r="AY33" s="98"/>
      <c r="AZ33" s="98"/>
      <c r="BA33" s="98"/>
    </row>
    <row r="34" spans="1:53" x14ac:dyDescent="0.25">
      <c r="A34" s="97">
        <v>23</v>
      </c>
      <c r="B34" s="98">
        <v>78.7</v>
      </c>
      <c r="C34" s="98">
        <v>40.07</v>
      </c>
      <c r="D34" s="98">
        <v>27.2</v>
      </c>
      <c r="E34" s="98">
        <v>20.77</v>
      </c>
      <c r="F34" s="98">
        <v>16.920000000000002</v>
      </c>
      <c r="G34" s="98">
        <v>14.35</v>
      </c>
      <c r="H34" s="98">
        <v>12.52</v>
      </c>
      <c r="I34" s="98">
        <v>11.15</v>
      </c>
      <c r="J34" s="98">
        <v>10.09</v>
      </c>
      <c r="K34" s="98">
        <v>9.24</v>
      </c>
      <c r="L34" s="98">
        <v>8.5399999999999991</v>
      </c>
      <c r="M34" s="98">
        <v>7.97</v>
      </c>
      <c r="N34" s="98">
        <v>7.48</v>
      </c>
      <c r="O34" s="98">
        <v>7.06</v>
      </c>
      <c r="P34" s="98">
        <v>6.7</v>
      </c>
      <c r="Q34" s="98">
        <v>6.39</v>
      </c>
      <c r="R34" s="98">
        <v>6.12</v>
      </c>
      <c r="S34" s="98">
        <v>5.87</v>
      </c>
      <c r="T34" s="98">
        <v>5.66</v>
      </c>
      <c r="U34" s="98">
        <v>5.46</v>
      </c>
      <c r="V34" s="98">
        <v>5.29</v>
      </c>
      <c r="W34" s="98">
        <v>5.13</v>
      </c>
      <c r="X34" s="98">
        <v>4.99</v>
      </c>
      <c r="Y34" s="98">
        <v>4.8499999999999996</v>
      </c>
      <c r="Z34" s="98">
        <v>4.7300000000000004</v>
      </c>
      <c r="AA34" s="98">
        <v>4.62</v>
      </c>
      <c r="AB34" s="98">
        <v>4.5199999999999996</v>
      </c>
      <c r="AC34" s="98">
        <v>4.43</v>
      </c>
      <c r="AD34" s="98">
        <v>4.3499999999999996</v>
      </c>
      <c r="AE34" s="98">
        <v>4.2699999999999996</v>
      </c>
      <c r="AF34" s="98">
        <v>4.1900000000000004</v>
      </c>
      <c r="AG34" s="98">
        <v>4.12</v>
      </c>
      <c r="AH34" s="98">
        <v>4.0599999999999996</v>
      </c>
      <c r="AI34" s="98">
        <v>4</v>
      </c>
      <c r="AJ34" s="98">
        <v>3.95</v>
      </c>
      <c r="AK34" s="98">
        <v>3.89</v>
      </c>
      <c r="AL34" s="98">
        <v>3.85</v>
      </c>
      <c r="AM34" s="98">
        <v>3.8</v>
      </c>
      <c r="AN34" s="98">
        <v>3.76</v>
      </c>
      <c r="AO34" s="98">
        <v>3.72</v>
      </c>
      <c r="AP34" s="98">
        <v>3.69</v>
      </c>
      <c r="AQ34" s="98">
        <v>3.65</v>
      </c>
      <c r="AR34" s="98">
        <v>3.62</v>
      </c>
      <c r="AS34" s="98">
        <v>3.59</v>
      </c>
      <c r="AT34" s="98">
        <v>3.57</v>
      </c>
      <c r="AU34" s="98"/>
      <c r="AV34" s="98"/>
      <c r="AW34" s="98"/>
      <c r="AX34" s="98"/>
      <c r="AY34" s="98"/>
      <c r="AZ34" s="98"/>
      <c r="BA34" s="98"/>
    </row>
    <row r="35" spans="1:53" x14ac:dyDescent="0.25">
      <c r="A35" s="97">
        <v>24</v>
      </c>
      <c r="B35" s="98">
        <v>79.849999999999994</v>
      </c>
      <c r="C35" s="98">
        <v>40.659999999999997</v>
      </c>
      <c r="D35" s="98">
        <v>27.6</v>
      </c>
      <c r="E35" s="98">
        <v>21.08</v>
      </c>
      <c r="F35" s="98">
        <v>17.170000000000002</v>
      </c>
      <c r="G35" s="98">
        <v>14.56</v>
      </c>
      <c r="H35" s="98">
        <v>12.7</v>
      </c>
      <c r="I35" s="98">
        <v>11.31</v>
      </c>
      <c r="J35" s="98">
        <v>10.23</v>
      </c>
      <c r="K35" s="98">
        <v>9.3699999999999992</v>
      </c>
      <c r="L35" s="98">
        <v>8.67</v>
      </c>
      <c r="M35" s="98">
        <v>8.08</v>
      </c>
      <c r="N35" s="98">
        <v>7.59</v>
      </c>
      <c r="O35" s="98">
        <v>7.17</v>
      </c>
      <c r="P35" s="98">
        <v>6.8</v>
      </c>
      <c r="Q35" s="98">
        <v>6.49</v>
      </c>
      <c r="R35" s="98">
        <v>6.21</v>
      </c>
      <c r="S35" s="98">
        <v>5.96</v>
      </c>
      <c r="T35" s="98">
        <v>5.74</v>
      </c>
      <c r="U35" s="98">
        <v>5.54</v>
      </c>
      <c r="V35" s="98">
        <v>5.37</v>
      </c>
      <c r="W35" s="98">
        <v>5.21</v>
      </c>
      <c r="X35" s="98">
        <v>5.0599999999999996</v>
      </c>
      <c r="Y35" s="98">
        <v>4.93</v>
      </c>
      <c r="Z35" s="98">
        <v>4.8099999999999996</v>
      </c>
      <c r="AA35" s="98">
        <v>4.6900000000000004</v>
      </c>
      <c r="AB35" s="98">
        <v>4.59</v>
      </c>
      <c r="AC35" s="98">
        <v>4.5</v>
      </c>
      <c r="AD35" s="98">
        <v>4.41</v>
      </c>
      <c r="AE35" s="98">
        <v>4.33</v>
      </c>
      <c r="AF35" s="98">
        <v>4.26</v>
      </c>
      <c r="AG35" s="98">
        <v>4.1900000000000004</v>
      </c>
      <c r="AH35" s="98">
        <v>4.12</v>
      </c>
      <c r="AI35" s="98">
        <v>4.0599999999999996</v>
      </c>
      <c r="AJ35" s="98">
        <v>4.01</v>
      </c>
      <c r="AK35" s="98">
        <v>3.96</v>
      </c>
      <c r="AL35" s="98">
        <v>3.91</v>
      </c>
      <c r="AM35" s="98">
        <v>3.86</v>
      </c>
      <c r="AN35" s="98">
        <v>3.82</v>
      </c>
      <c r="AO35" s="98">
        <v>3.78</v>
      </c>
      <c r="AP35" s="98">
        <v>3.75</v>
      </c>
      <c r="AQ35" s="98">
        <v>3.71</v>
      </c>
      <c r="AR35" s="98">
        <v>3.68</v>
      </c>
      <c r="AS35" s="98">
        <v>3.66</v>
      </c>
      <c r="AT35" s="98"/>
      <c r="AU35" s="98"/>
      <c r="AV35" s="98"/>
      <c r="AW35" s="98"/>
      <c r="AX35" s="98"/>
      <c r="AY35" s="98"/>
      <c r="AZ35" s="98"/>
      <c r="BA35" s="98"/>
    </row>
    <row r="36" spans="1:53" x14ac:dyDescent="0.25">
      <c r="A36" s="97">
        <v>25</v>
      </c>
      <c r="B36" s="98">
        <v>81.02</v>
      </c>
      <c r="C36" s="98">
        <v>41.25</v>
      </c>
      <c r="D36" s="98">
        <v>28.01</v>
      </c>
      <c r="E36" s="98">
        <v>21.39</v>
      </c>
      <c r="F36" s="98">
        <v>17.420000000000002</v>
      </c>
      <c r="G36" s="98">
        <v>14.78</v>
      </c>
      <c r="H36" s="98">
        <v>12.89</v>
      </c>
      <c r="I36" s="98">
        <v>11.48</v>
      </c>
      <c r="J36" s="98">
        <v>10.38</v>
      </c>
      <c r="K36" s="98">
        <v>9.51</v>
      </c>
      <c r="L36" s="98">
        <v>8.8000000000000007</v>
      </c>
      <c r="M36" s="98">
        <v>8.1999999999999993</v>
      </c>
      <c r="N36" s="98">
        <v>7.7</v>
      </c>
      <c r="O36" s="98">
        <v>7.27</v>
      </c>
      <c r="P36" s="98">
        <v>6.9</v>
      </c>
      <c r="Q36" s="98">
        <v>6.58</v>
      </c>
      <c r="R36" s="98">
        <v>6.3</v>
      </c>
      <c r="S36" s="98">
        <v>6.05</v>
      </c>
      <c r="T36" s="98">
        <v>5.83</v>
      </c>
      <c r="U36" s="98">
        <v>5.63</v>
      </c>
      <c r="V36" s="98">
        <v>5.45</v>
      </c>
      <c r="W36" s="98">
        <v>5.28</v>
      </c>
      <c r="X36" s="98">
        <v>5.14</v>
      </c>
      <c r="Y36" s="98">
        <v>5</v>
      </c>
      <c r="Z36" s="98">
        <v>4.88</v>
      </c>
      <c r="AA36" s="98">
        <v>4.7699999999999996</v>
      </c>
      <c r="AB36" s="98">
        <v>4.66</v>
      </c>
      <c r="AC36" s="98">
        <v>4.57</v>
      </c>
      <c r="AD36" s="98">
        <v>4.4800000000000004</v>
      </c>
      <c r="AE36" s="98">
        <v>4.4000000000000004</v>
      </c>
      <c r="AF36" s="98">
        <v>4.32</v>
      </c>
      <c r="AG36" s="98">
        <v>4.25</v>
      </c>
      <c r="AH36" s="98">
        <v>4.1900000000000004</v>
      </c>
      <c r="AI36" s="98">
        <v>4.13</v>
      </c>
      <c r="AJ36" s="98">
        <v>4.07</v>
      </c>
      <c r="AK36" s="98">
        <v>4.0199999999999996</v>
      </c>
      <c r="AL36" s="98">
        <v>3.97</v>
      </c>
      <c r="AM36" s="98">
        <v>3.92</v>
      </c>
      <c r="AN36" s="98">
        <v>3.88</v>
      </c>
      <c r="AO36" s="98">
        <v>3.84</v>
      </c>
      <c r="AP36" s="98">
        <v>3.81</v>
      </c>
      <c r="AQ36" s="98">
        <v>3.77</v>
      </c>
      <c r="AR36" s="98">
        <v>3.75</v>
      </c>
      <c r="AS36" s="98"/>
      <c r="AT36" s="98"/>
      <c r="AU36" s="98"/>
      <c r="AV36" s="98"/>
      <c r="AW36" s="98"/>
      <c r="AX36" s="98"/>
      <c r="AY36" s="98"/>
      <c r="AZ36" s="98"/>
      <c r="BA36" s="98"/>
    </row>
    <row r="37" spans="1:53" x14ac:dyDescent="0.25">
      <c r="A37" s="97">
        <v>26</v>
      </c>
      <c r="B37" s="98">
        <v>82.2</v>
      </c>
      <c r="C37" s="98">
        <v>41.86</v>
      </c>
      <c r="D37" s="98">
        <v>28.42</v>
      </c>
      <c r="E37" s="98">
        <v>21.7</v>
      </c>
      <c r="F37" s="98">
        <v>17.670000000000002</v>
      </c>
      <c r="G37" s="98">
        <v>14.99</v>
      </c>
      <c r="H37" s="98">
        <v>13.08</v>
      </c>
      <c r="I37" s="98">
        <v>11.65</v>
      </c>
      <c r="J37" s="98">
        <v>10.54</v>
      </c>
      <c r="K37" s="98">
        <v>9.65</v>
      </c>
      <c r="L37" s="98">
        <v>8.93</v>
      </c>
      <c r="M37" s="98">
        <v>8.32</v>
      </c>
      <c r="N37" s="98">
        <v>7.82</v>
      </c>
      <c r="O37" s="98">
        <v>7.38</v>
      </c>
      <c r="P37" s="98">
        <v>7.01</v>
      </c>
      <c r="Q37" s="98">
        <v>6.68</v>
      </c>
      <c r="R37" s="98">
        <v>6.39</v>
      </c>
      <c r="S37" s="98">
        <v>6.14</v>
      </c>
      <c r="T37" s="98">
        <v>5.91</v>
      </c>
      <c r="U37" s="98">
        <v>5.71</v>
      </c>
      <c r="V37" s="98">
        <v>5.53</v>
      </c>
      <c r="W37" s="98">
        <v>5.36</v>
      </c>
      <c r="X37" s="98">
        <v>5.21</v>
      </c>
      <c r="Y37" s="98">
        <v>5.08</v>
      </c>
      <c r="Z37" s="98">
        <v>4.95</v>
      </c>
      <c r="AA37" s="98">
        <v>4.84</v>
      </c>
      <c r="AB37" s="98">
        <v>4.7300000000000004</v>
      </c>
      <c r="AC37" s="98">
        <v>4.6399999999999997</v>
      </c>
      <c r="AD37" s="98">
        <v>4.55</v>
      </c>
      <c r="AE37" s="98">
        <v>4.46</v>
      </c>
      <c r="AF37" s="98">
        <v>4.3899999999999997</v>
      </c>
      <c r="AG37" s="98">
        <v>4.32</v>
      </c>
      <c r="AH37" s="98">
        <v>4.25</v>
      </c>
      <c r="AI37" s="98">
        <v>4.1900000000000004</v>
      </c>
      <c r="AJ37" s="98">
        <v>4.13</v>
      </c>
      <c r="AK37" s="98">
        <v>4.08</v>
      </c>
      <c r="AL37" s="98">
        <v>4.03</v>
      </c>
      <c r="AM37" s="98">
        <v>3.99</v>
      </c>
      <c r="AN37" s="98">
        <v>3.95</v>
      </c>
      <c r="AO37" s="98">
        <v>3.91</v>
      </c>
      <c r="AP37" s="98">
        <v>3.87</v>
      </c>
      <c r="AQ37" s="98">
        <v>3.85</v>
      </c>
      <c r="AR37" s="98"/>
      <c r="AS37" s="98"/>
      <c r="AT37" s="98"/>
      <c r="AU37" s="98"/>
      <c r="AV37" s="98"/>
      <c r="AW37" s="98"/>
      <c r="AX37" s="98"/>
      <c r="AY37" s="98"/>
      <c r="AZ37" s="98"/>
      <c r="BA37" s="98"/>
    </row>
    <row r="38" spans="1:53" x14ac:dyDescent="0.25">
      <c r="A38" s="97">
        <v>27</v>
      </c>
      <c r="B38" s="98">
        <v>83.41</v>
      </c>
      <c r="C38" s="98">
        <v>42.47</v>
      </c>
      <c r="D38" s="98">
        <v>28.83</v>
      </c>
      <c r="E38" s="98">
        <v>22.02</v>
      </c>
      <c r="F38" s="98">
        <v>17.93</v>
      </c>
      <c r="G38" s="98">
        <v>15.21</v>
      </c>
      <c r="H38" s="98">
        <v>13.27</v>
      </c>
      <c r="I38" s="98">
        <v>11.82</v>
      </c>
      <c r="J38" s="98">
        <v>10.69</v>
      </c>
      <c r="K38" s="98">
        <v>9.7899999999999991</v>
      </c>
      <c r="L38" s="98">
        <v>9.06</v>
      </c>
      <c r="M38" s="98">
        <v>8.4499999999999993</v>
      </c>
      <c r="N38" s="98">
        <v>7.93</v>
      </c>
      <c r="O38" s="98">
        <v>7.49</v>
      </c>
      <c r="P38" s="98">
        <v>7.11</v>
      </c>
      <c r="Q38" s="98">
        <v>6.78</v>
      </c>
      <c r="R38" s="98">
        <v>6.49</v>
      </c>
      <c r="S38" s="98">
        <v>6.23</v>
      </c>
      <c r="T38" s="98">
        <v>6</v>
      </c>
      <c r="U38" s="98">
        <v>5.79</v>
      </c>
      <c r="V38" s="98">
        <v>5.61</v>
      </c>
      <c r="W38" s="98">
        <v>5.44</v>
      </c>
      <c r="X38" s="98">
        <v>5.29</v>
      </c>
      <c r="Y38" s="98">
        <v>5.15</v>
      </c>
      <c r="Z38" s="98">
        <v>5.03</v>
      </c>
      <c r="AA38" s="98">
        <v>4.91</v>
      </c>
      <c r="AB38" s="98">
        <v>4.8</v>
      </c>
      <c r="AC38" s="98">
        <v>4.71</v>
      </c>
      <c r="AD38" s="98">
        <v>4.62</v>
      </c>
      <c r="AE38" s="98">
        <v>4.53</v>
      </c>
      <c r="AF38" s="98">
        <v>4.46</v>
      </c>
      <c r="AG38" s="98">
        <v>4.38</v>
      </c>
      <c r="AH38" s="98">
        <v>4.32</v>
      </c>
      <c r="AI38" s="98">
        <v>4.26</v>
      </c>
      <c r="AJ38" s="98">
        <v>4.2</v>
      </c>
      <c r="AK38" s="98">
        <v>4.1500000000000004</v>
      </c>
      <c r="AL38" s="98">
        <v>4.0999999999999996</v>
      </c>
      <c r="AM38" s="98">
        <v>4.05</v>
      </c>
      <c r="AN38" s="98">
        <v>4.01</v>
      </c>
      <c r="AO38" s="98">
        <v>3.97</v>
      </c>
      <c r="AP38" s="98">
        <v>3.95</v>
      </c>
      <c r="AQ38" s="98"/>
      <c r="AR38" s="98"/>
      <c r="AS38" s="98"/>
      <c r="AT38" s="98"/>
      <c r="AU38" s="98"/>
      <c r="AV38" s="98"/>
      <c r="AW38" s="98"/>
      <c r="AX38" s="98"/>
      <c r="AY38" s="98"/>
      <c r="AZ38" s="98"/>
      <c r="BA38" s="98"/>
    </row>
    <row r="39" spans="1:53" x14ac:dyDescent="0.25">
      <c r="A39" s="97">
        <v>28</v>
      </c>
      <c r="B39" s="98">
        <v>84.62</v>
      </c>
      <c r="C39" s="98">
        <v>43.09</v>
      </c>
      <c r="D39" s="98">
        <v>29.25</v>
      </c>
      <c r="E39" s="98">
        <v>22.34</v>
      </c>
      <c r="F39" s="98">
        <v>18.190000000000001</v>
      </c>
      <c r="G39" s="98">
        <v>15.44</v>
      </c>
      <c r="H39" s="98">
        <v>13.47</v>
      </c>
      <c r="I39" s="98">
        <v>11.99</v>
      </c>
      <c r="J39" s="98">
        <v>10.85</v>
      </c>
      <c r="K39" s="98">
        <v>9.94</v>
      </c>
      <c r="L39" s="98">
        <v>9.19</v>
      </c>
      <c r="M39" s="98">
        <v>8.57</v>
      </c>
      <c r="N39" s="98">
        <v>8.0500000000000007</v>
      </c>
      <c r="O39" s="98">
        <v>7.6</v>
      </c>
      <c r="P39" s="98">
        <v>7.22</v>
      </c>
      <c r="Q39" s="98">
        <v>6.88</v>
      </c>
      <c r="R39" s="98">
        <v>6.58</v>
      </c>
      <c r="S39" s="98">
        <v>6.32</v>
      </c>
      <c r="T39" s="98">
        <v>6.09</v>
      </c>
      <c r="U39" s="98">
        <v>5.88</v>
      </c>
      <c r="V39" s="98">
        <v>5.69</v>
      </c>
      <c r="W39" s="98">
        <v>5.52</v>
      </c>
      <c r="X39" s="98">
        <v>5.37</v>
      </c>
      <c r="Y39" s="98">
        <v>5.23</v>
      </c>
      <c r="Z39" s="98">
        <v>5.0999999999999996</v>
      </c>
      <c r="AA39" s="98">
        <v>4.99</v>
      </c>
      <c r="AB39" s="98">
        <v>4.88</v>
      </c>
      <c r="AC39" s="98">
        <v>4.78</v>
      </c>
      <c r="AD39" s="98">
        <v>4.6900000000000004</v>
      </c>
      <c r="AE39" s="98">
        <v>4.5999999999999996</v>
      </c>
      <c r="AF39" s="98">
        <v>4.53</v>
      </c>
      <c r="AG39" s="98">
        <v>4.45</v>
      </c>
      <c r="AH39" s="98">
        <v>4.3899999999999997</v>
      </c>
      <c r="AI39" s="98">
        <v>4.33</v>
      </c>
      <c r="AJ39" s="98">
        <v>4.2699999999999996</v>
      </c>
      <c r="AK39" s="98">
        <v>4.21</v>
      </c>
      <c r="AL39" s="98">
        <v>4.17</v>
      </c>
      <c r="AM39" s="98">
        <v>4.12</v>
      </c>
      <c r="AN39" s="98">
        <v>4.08</v>
      </c>
      <c r="AO39" s="98">
        <v>4.05</v>
      </c>
      <c r="AP39" s="98"/>
      <c r="AQ39" s="98"/>
      <c r="AR39" s="98"/>
      <c r="AS39" s="98"/>
      <c r="AT39" s="98"/>
      <c r="AU39" s="98"/>
      <c r="AV39" s="98"/>
      <c r="AW39" s="98"/>
      <c r="AX39" s="98"/>
      <c r="AY39" s="98"/>
      <c r="AZ39" s="98"/>
      <c r="BA39" s="98"/>
    </row>
    <row r="40" spans="1:53" x14ac:dyDescent="0.25">
      <c r="A40" s="97">
        <v>29</v>
      </c>
      <c r="B40" s="98">
        <v>85.86</v>
      </c>
      <c r="C40" s="98">
        <v>43.72</v>
      </c>
      <c r="D40" s="98">
        <v>29.68</v>
      </c>
      <c r="E40" s="98">
        <v>22.67</v>
      </c>
      <c r="F40" s="98">
        <v>18.46</v>
      </c>
      <c r="G40" s="98">
        <v>15.66</v>
      </c>
      <c r="H40" s="98">
        <v>13.66</v>
      </c>
      <c r="I40" s="98">
        <v>12.17</v>
      </c>
      <c r="J40" s="98">
        <v>11.01</v>
      </c>
      <c r="K40" s="98">
        <v>10.08</v>
      </c>
      <c r="L40" s="98">
        <v>9.33</v>
      </c>
      <c r="M40" s="98">
        <v>8.6999999999999993</v>
      </c>
      <c r="N40" s="98">
        <v>8.17</v>
      </c>
      <c r="O40" s="98">
        <v>7.71</v>
      </c>
      <c r="P40" s="98">
        <v>7.32</v>
      </c>
      <c r="Q40" s="98">
        <v>6.98</v>
      </c>
      <c r="R40" s="98">
        <v>6.68</v>
      </c>
      <c r="S40" s="98">
        <v>6.42</v>
      </c>
      <c r="T40" s="98">
        <v>6.18</v>
      </c>
      <c r="U40" s="98">
        <v>5.97</v>
      </c>
      <c r="V40" s="98">
        <v>5.78</v>
      </c>
      <c r="W40" s="98">
        <v>5.61</v>
      </c>
      <c r="X40" s="98">
        <v>5.45</v>
      </c>
      <c r="Y40" s="98">
        <v>5.31</v>
      </c>
      <c r="Z40" s="98">
        <v>5.18</v>
      </c>
      <c r="AA40" s="98">
        <v>5.0599999999999996</v>
      </c>
      <c r="AB40" s="98">
        <v>4.95</v>
      </c>
      <c r="AC40" s="98">
        <v>4.8499999999999996</v>
      </c>
      <c r="AD40" s="98">
        <v>4.76</v>
      </c>
      <c r="AE40" s="98">
        <v>4.68</v>
      </c>
      <c r="AF40" s="98">
        <v>4.5999999999999996</v>
      </c>
      <c r="AG40" s="98">
        <v>4.5199999999999996</v>
      </c>
      <c r="AH40" s="98">
        <v>4.46</v>
      </c>
      <c r="AI40" s="98">
        <v>4.4000000000000004</v>
      </c>
      <c r="AJ40" s="98">
        <v>4.34</v>
      </c>
      <c r="AK40" s="98">
        <v>4.28</v>
      </c>
      <c r="AL40" s="98">
        <v>4.24</v>
      </c>
      <c r="AM40" s="98">
        <v>4.1900000000000004</v>
      </c>
      <c r="AN40" s="98">
        <v>4.16</v>
      </c>
      <c r="AO40" s="98"/>
      <c r="AP40" s="98"/>
      <c r="AQ40" s="98"/>
      <c r="AR40" s="98"/>
      <c r="AS40" s="98"/>
      <c r="AT40" s="98"/>
      <c r="AU40" s="98"/>
      <c r="AV40" s="98"/>
      <c r="AW40" s="98"/>
      <c r="AX40" s="98"/>
      <c r="AY40" s="98"/>
      <c r="AZ40" s="98"/>
      <c r="BA40" s="98"/>
    </row>
    <row r="41" spans="1:53" x14ac:dyDescent="0.25">
      <c r="A41" s="97">
        <v>30</v>
      </c>
      <c r="B41" s="98">
        <v>87.11</v>
      </c>
      <c r="C41" s="98">
        <v>44.36</v>
      </c>
      <c r="D41" s="98">
        <v>30.11</v>
      </c>
      <c r="E41" s="98">
        <v>23</v>
      </c>
      <c r="F41" s="98">
        <v>18.73</v>
      </c>
      <c r="G41" s="98">
        <v>15.89</v>
      </c>
      <c r="H41" s="98">
        <v>13.86</v>
      </c>
      <c r="I41" s="98">
        <v>12.35</v>
      </c>
      <c r="J41" s="98">
        <v>11.17</v>
      </c>
      <c r="K41" s="98">
        <v>10.23</v>
      </c>
      <c r="L41" s="98">
        <v>9.4600000000000009</v>
      </c>
      <c r="M41" s="98">
        <v>8.83</v>
      </c>
      <c r="N41" s="98">
        <v>8.2899999999999991</v>
      </c>
      <c r="O41" s="98">
        <v>7.83</v>
      </c>
      <c r="P41" s="98">
        <v>7.43</v>
      </c>
      <c r="Q41" s="98">
        <v>7.09</v>
      </c>
      <c r="R41" s="98">
        <v>6.78</v>
      </c>
      <c r="S41" s="98">
        <v>6.51</v>
      </c>
      <c r="T41" s="98">
        <v>6.27</v>
      </c>
      <c r="U41" s="98">
        <v>6.06</v>
      </c>
      <c r="V41" s="98">
        <v>5.87</v>
      </c>
      <c r="W41" s="98">
        <v>5.69</v>
      </c>
      <c r="X41" s="98">
        <v>5.53</v>
      </c>
      <c r="Y41" s="98">
        <v>5.39</v>
      </c>
      <c r="Z41" s="98">
        <v>5.26</v>
      </c>
      <c r="AA41" s="98">
        <v>5.14</v>
      </c>
      <c r="AB41" s="98">
        <v>5.03</v>
      </c>
      <c r="AC41" s="98">
        <v>4.93</v>
      </c>
      <c r="AD41" s="98">
        <v>4.84</v>
      </c>
      <c r="AE41" s="98">
        <v>4.75</v>
      </c>
      <c r="AF41" s="98">
        <v>4.67</v>
      </c>
      <c r="AG41" s="98">
        <v>4.5999999999999996</v>
      </c>
      <c r="AH41" s="98">
        <v>4.53</v>
      </c>
      <c r="AI41" s="98">
        <v>4.47</v>
      </c>
      <c r="AJ41" s="98">
        <v>4.41</v>
      </c>
      <c r="AK41" s="98">
        <v>4.3600000000000003</v>
      </c>
      <c r="AL41" s="98">
        <v>4.3099999999999996</v>
      </c>
      <c r="AM41" s="98">
        <v>4.2699999999999996</v>
      </c>
      <c r="AN41" s="98"/>
      <c r="AO41" s="98"/>
      <c r="AP41" s="98"/>
      <c r="AQ41" s="98"/>
      <c r="AR41" s="98"/>
      <c r="AS41" s="98"/>
      <c r="AT41" s="98"/>
      <c r="AU41" s="98"/>
      <c r="AV41" s="98"/>
      <c r="AW41" s="98"/>
      <c r="AX41" s="98"/>
      <c r="AY41" s="98"/>
      <c r="AZ41" s="98"/>
      <c r="BA41" s="98"/>
    </row>
    <row r="42" spans="1:53" x14ac:dyDescent="0.25">
      <c r="A42" s="97">
        <v>31</v>
      </c>
      <c r="B42" s="98">
        <v>88.38</v>
      </c>
      <c r="C42" s="98">
        <v>45</v>
      </c>
      <c r="D42" s="98">
        <v>30.55</v>
      </c>
      <c r="E42" s="98">
        <v>23.33</v>
      </c>
      <c r="F42" s="98">
        <v>19.010000000000002</v>
      </c>
      <c r="G42" s="98">
        <v>16.12</v>
      </c>
      <c r="H42" s="98">
        <v>14.07</v>
      </c>
      <c r="I42" s="98">
        <v>12.53</v>
      </c>
      <c r="J42" s="98">
        <v>11.33</v>
      </c>
      <c r="K42" s="98">
        <v>10.38</v>
      </c>
      <c r="L42" s="98">
        <v>9.6</v>
      </c>
      <c r="M42" s="98">
        <v>8.9600000000000009</v>
      </c>
      <c r="N42" s="98">
        <v>8.41</v>
      </c>
      <c r="O42" s="98">
        <v>7.94</v>
      </c>
      <c r="P42" s="98">
        <v>7.54</v>
      </c>
      <c r="Q42" s="98">
        <v>7.19</v>
      </c>
      <c r="R42" s="98">
        <v>6.88</v>
      </c>
      <c r="S42" s="98">
        <v>6.61</v>
      </c>
      <c r="T42" s="98">
        <v>6.37</v>
      </c>
      <c r="U42" s="98">
        <v>6.15</v>
      </c>
      <c r="V42" s="98">
        <v>5.96</v>
      </c>
      <c r="W42" s="98">
        <v>5.78</v>
      </c>
      <c r="X42" s="98">
        <v>5.62</v>
      </c>
      <c r="Y42" s="98">
        <v>5.47</v>
      </c>
      <c r="Z42" s="98">
        <v>5.34</v>
      </c>
      <c r="AA42" s="98">
        <v>5.22</v>
      </c>
      <c r="AB42" s="98">
        <v>5.1100000000000003</v>
      </c>
      <c r="AC42" s="98">
        <v>5.01</v>
      </c>
      <c r="AD42" s="98">
        <v>4.91</v>
      </c>
      <c r="AE42" s="98">
        <v>4.83</v>
      </c>
      <c r="AF42" s="98">
        <v>4.75</v>
      </c>
      <c r="AG42" s="98">
        <v>4.67</v>
      </c>
      <c r="AH42" s="98">
        <v>4.5999999999999996</v>
      </c>
      <c r="AI42" s="98">
        <v>4.54</v>
      </c>
      <c r="AJ42" s="98">
        <v>4.4800000000000004</v>
      </c>
      <c r="AK42" s="98">
        <v>4.43</v>
      </c>
      <c r="AL42" s="98">
        <v>4.3899999999999997</v>
      </c>
      <c r="AM42" s="98"/>
      <c r="AN42" s="98"/>
      <c r="AO42" s="98"/>
      <c r="AP42" s="98"/>
      <c r="AQ42" s="98"/>
      <c r="AR42" s="98"/>
      <c r="AS42" s="98"/>
      <c r="AT42" s="98"/>
      <c r="AU42" s="98"/>
      <c r="AV42" s="98"/>
      <c r="AW42" s="98"/>
      <c r="AX42" s="98"/>
      <c r="AY42" s="98"/>
      <c r="AZ42" s="98"/>
      <c r="BA42" s="98"/>
    </row>
    <row r="43" spans="1:53" x14ac:dyDescent="0.25">
      <c r="A43" s="97">
        <v>32</v>
      </c>
      <c r="B43" s="98">
        <v>89.66</v>
      </c>
      <c r="C43" s="98">
        <v>45.66</v>
      </c>
      <c r="D43" s="98">
        <v>31</v>
      </c>
      <c r="E43" s="98">
        <v>23.67</v>
      </c>
      <c r="F43" s="98">
        <v>19.28</v>
      </c>
      <c r="G43" s="98">
        <v>16.36</v>
      </c>
      <c r="H43" s="98">
        <v>14.27</v>
      </c>
      <c r="I43" s="98">
        <v>12.71</v>
      </c>
      <c r="J43" s="98">
        <v>11.5</v>
      </c>
      <c r="K43" s="98">
        <v>10.53</v>
      </c>
      <c r="L43" s="98">
        <v>9.74</v>
      </c>
      <c r="M43" s="98">
        <v>9.09</v>
      </c>
      <c r="N43" s="98">
        <v>8.5299999999999994</v>
      </c>
      <c r="O43" s="98">
        <v>8.06</v>
      </c>
      <c r="P43" s="98">
        <v>7.65</v>
      </c>
      <c r="Q43" s="98">
        <v>7.3</v>
      </c>
      <c r="R43" s="98">
        <v>6.99</v>
      </c>
      <c r="S43" s="98">
        <v>6.71</v>
      </c>
      <c r="T43" s="98">
        <v>6.46</v>
      </c>
      <c r="U43" s="98">
        <v>6.24</v>
      </c>
      <c r="V43" s="98">
        <v>6.05</v>
      </c>
      <c r="W43" s="98">
        <v>5.87</v>
      </c>
      <c r="X43" s="98">
        <v>5.71</v>
      </c>
      <c r="Y43" s="98">
        <v>5.56</v>
      </c>
      <c r="Z43" s="98">
        <v>5.42</v>
      </c>
      <c r="AA43" s="98">
        <v>5.3</v>
      </c>
      <c r="AB43" s="98">
        <v>5.19</v>
      </c>
      <c r="AC43" s="98">
        <v>5.09</v>
      </c>
      <c r="AD43" s="98">
        <v>4.99</v>
      </c>
      <c r="AE43" s="98">
        <v>4.9000000000000004</v>
      </c>
      <c r="AF43" s="98">
        <v>4.82</v>
      </c>
      <c r="AG43" s="98">
        <v>4.75</v>
      </c>
      <c r="AH43" s="98">
        <v>4.68</v>
      </c>
      <c r="AI43" s="98">
        <v>4.62</v>
      </c>
      <c r="AJ43" s="98">
        <v>4.5599999999999996</v>
      </c>
      <c r="AK43" s="98">
        <v>4.5199999999999996</v>
      </c>
      <c r="AL43" s="98"/>
      <c r="AM43" s="98"/>
      <c r="AN43" s="98"/>
      <c r="AO43" s="98"/>
      <c r="AP43" s="98"/>
      <c r="AQ43" s="98"/>
      <c r="AR43" s="98"/>
      <c r="AS43" s="98"/>
      <c r="AT43" s="98"/>
      <c r="AU43" s="98"/>
      <c r="AV43" s="98"/>
      <c r="AW43" s="98"/>
      <c r="AX43" s="98"/>
      <c r="AY43" s="98"/>
      <c r="AZ43" s="98"/>
      <c r="BA43" s="98"/>
    </row>
    <row r="44" spans="1:53" x14ac:dyDescent="0.25">
      <c r="A44" s="97">
        <v>33</v>
      </c>
      <c r="B44" s="98">
        <v>90.97</v>
      </c>
      <c r="C44" s="98">
        <v>46.32</v>
      </c>
      <c r="D44" s="98">
        <v>31.45</v>
      </c>
      <c r="E44" s="98">
        <v>24.02</v>
      </c>
      <c r="F44" s="98">
        <v>19.559999999999999</v>
      </c>
      <c r="G44" s="98">
        <v>16.600000000000001</v>
      </c>
      <c r="H44" s="98">
        <v>14.48</v>
      </c>
      <c r="I44" s="98">
        <v>12.9</v>
      </c>
      <c r="J44" s="98">
        <v>11.67</v>
      </c>
      <c r="K44" s="98">
        <v>10.69</v>
      </c>
      <c r="L44" s="98">
        <v>9.89</v>
      </c>
      <c r="M44" s="98">
        <v>9.2200000000000006</v>
      </c>
      <c r="N44" s="98">
        <v>8.66</v>
      </c>
      <c r="O44" s="98">
        <v>8.18</v>
      </c>
      <c r="P44" s="98">
        <v>7.77</v>
      </c>
      <c r="Q44" s="98">
        <v>7.41</v>
      </c>
      <c r="R44" s="98">
        <v>7.09</v>
      </c>
      <c r="S44" s="98">
        <v>6.81</v>
      </c>
      <c r="T44" s="98">
        <v>6.56</v>
      </c>
      <c r="U44" s="98">
        <v>6.34</v>
      </c>
      <c r="V44" s="98">
        <v>6.14</v>
      </c>
      <c r="W44" s="98">
        <v>5.96</v>
      </c>
      <c r="X44" s="98">
        <v>5.79</v>
      </c>
      <c r="Y44" s="98">
        <v>5.65</v>
      </c>
      <c r="Z44" s="98">
        <v>5.51</v>
      </c>
      <c r="AA44" s="98">
        <v>5.39</v>
      </c>
      <c r="AB44" s="98">
        <v>5.27</v>
      </c>
      <c r="AC44" s="98">
        <v>5.17</v>
      </c>
      <c r="AD44" s="98">
        <v>5.07</v>
      </c>
      <c r="AE44" s="98">
        <v>4.9800000000000004</v>
      </c>
      <c r="AF44" s="98">
        <v>4.9000000000000004</v>
      </c>
      <c r="AG44" s="98">
        <v>4.83</v>
      </c>
      <c r="AH44" s="98">
        <v>4.76</v>
      </c>
      <c r="AI44" s="98">
        <v>4.7</v>
      </c>
      <c r="AJ44" s="98">
        <v>4.6500000000000004</v>
      </c>
      <c r="AK44" s="98"/>
      <c r="AL44" s="98"/>
      <c r="AM44" s="98"/>
      <c r="AN44" s="98"/>
      <c r="AO44" s="98"/>
      <c r="AP44" s="98"/>
      <c r="AQ44" s="98"/>
      <c r="AR44" s="98"/>
      <c r="AS44" s="98"/>
      <c r="AT44" s="98"/>
      <c r="AU44" s="98"/>
      <c r="AV44" s="98"/>
      <c r="AW44" s="98"/>
      <c r="AX44" s="98"/>
      <c r="AY44" s="98"/>
      <c r="AZ44" s="98"/>
      <c r="BA44" s="98"/>
    </row>
    <row r="45" spans="1:53" x14ac:dyDescent="0.25">
      <c r="A45" s="97">
        <v>34</v>
      </c>
      <c r="B45" s="98">
        <v>92.29</v>
      </c>
      <c r="C45" s="98">
        <v>47</v>
      </c>
      <c r="D45" s="98">
        <v>31.91</v>
      </c>
      <c r="E45" s="98">
        <v>24.37</v>
      </c>
      <c r="F45" s="98">
        <v>19.850000000000001</v>
      </c>
      <c r="G45" s="98">
        <v>16.84</v>
      </c>
      <c r="H45" s="98">
        <v>14.7</v>
      </c>
      <c r="I45" s="98">
        <v>13.09</v>
      </c>
      <c r="J45" s="98">
        <v>11.84</v>
      </c>
      <c r="K45" s="98">
        <v>10.85</v>
      </c>
      <c r="L45" s="98">
        <v>10.029999999999999</v>
      </c>
      <c r="M45" s="98">
        <v>9.36</v>
      </c>
      <c r="N45" s="98">
        <v>8.7899999999999991</v>
      </c>
      <c r="O45" s="98">
        <v>8.3000000000000007</v>
      </c>
      <c r="P45" s="98">
        <v>7.88</v>
      </c>
      <c r="Q45" s="98">
        <v>7.52</v>
      </c>
      <c r="R45" s="98">
        <v>7.2</v>
      </c>
      <c r="S45" s="98">
        <v>6.91</v>
      </c>
      <c r="T45" s="98">
        <v>6.66</v>
      </c>
      <c r="U45" s="98">
        <v>6.44</v>
      </c>
      <c r="V45" s="98">
        <v>6.23</v>
      </c>
      <c r="W45" s="98">
        <v>6.05</v>
      </c>
      <c r="X45" s="98">
        <v>5.88</v>
      </c>
      <c r="Y45" s="98">
        <v>5.73</v>
      </c>
      <c r="Z45" s="98">
        <v>5.6</v>
      </c>
      <c r="AA45" s="98">
        <v>5.47</v>
      </c>
      <c r="AB45" s="98">
        <v>5.36</v>
      </c>
      <c r="AC45" s="98">
        <v>5.25</v>
      </c>
      <c r="AD45" s="98">
        <v>5.16</v>
      </c>
      <c r="AE45" s="98">
        <v>5.07</v>
      </c>
      <c r="AF45" s="98">
        <v>4.99</v>
      </c>
      <c r="AG45" s="98">
        <v>4.91</v>
      </c>
      <c r="AH45" s="98">
        <v>4.84</v>
      </c>
      <c r="AI45" s="98">
        <v>4.79</v>
      </c>
      <c r="AJ45" s="98"/>
      <c r="AK45" s="98"/>
      <c r="AL45" s="98"/>
      <c r="AM45" s="98"/>
      <c r="AN45" s="98"/>
      <c r="AO45" s="98"/>
      <c r="AP45" s="98"/>
      <c r="AQ45" s="98"/>
      <c r="AR45" s="98"/>
      <c r="AS45" s="98"/>
      <c r="AT45" s="98"/>
      <c r="AU45" s="98"/>
      <c r="AV45" s="98"/>
      <c r="AW45" s="98"/>
      <c r="AX45" s="98"/>
      <c r="AY45" s="98"/>
      <c r="AZ45" s="98"/>
      <c r="BA45" s="98"/>
    </row>
    <row r="46" spans="1:53" x14ac:dyDescent="0.25">
      <c r="A46" s="97">
        <v>35</v>
      </c>
      <c r="B46" s="98">
        <v>93.63</v>
      </c>
      <c r="C46" s="98">
        <v>47.68</v>
      </c>
      <c r="D46" s="98">
        <v>32.369999999999997</v>
      </c>
      <c r="E46" s="98">
        <v>24.72</v>
      </c>
      <c r="F46" s="98">
        <v>20.14</v>
      </c>
      <c r="G46" s="98">
        <v>17.09</v>
      </c>
      <c r="H46" s="98">
        <v>14.91</v>
      </c>
      <c r="I46" s="98">
        <v>13.28</v>
      </c>
      <c r="J46" s="98">
        <v>12.02</v>
      </c>
      <c r="K46" s="98">
        <v>11.01</v>
      </c>
      <c r="L46" s="98">
        <v>10.18</v>
      </c>
      <c r="M46" s="98">
        <v>9.5</v>
      </c>
      <c r="N46" s="98">
        <v>8.92</v>
      </c>
      <c r="O46" s="98">
        <v>8.43</v>
      </c>
      <c r="P46" s="98">
        <v>8</v>
      </c>
      <c r="Q46" s="98">
        <v>7.63</v>
      </c>
      <c r="R46" s="98">
        <v>7.31</v>
      </c>
      <c r="S46" s="98">
        <v>7.02</v>
      </c>
      <c r="T46" s="98">
        <v>6.76</v>
      </c>
      <c r="U46" s="98">
        <v>6.54</v>
      </c>
      <c r="V46" s="98">
        <v>6.33</v>
      </c>
      <c r="W46" s="98">
        <v>6.14</v>
      </c>
      <c r="X46" s="98">
        <v>5.98</v>
      </c>
      <c r="Y46" s="98">
        <v>5.82</v>
      </c>
      <c r="Z46" s="98">
        <v>5.69</v>
      </c>
      <c r="AA46" s="98">
        <v>5.56</v>
      </c>
      <c r="AB46" s="98">
        <v>5.44</v>
      </c>
      <c r="AC46" s="98">
        <v>5.34</v>
      </c>
      <c r="AD46" s="98">
        <v>5.24</v>
      </c>
      <c r="AE46" s="98">
        <v>5.15</v>
      </c>
      <c r="AF46" s="98">
        <v>5.07</v>
      </c>
      <c r="AG46" s="98">
        <v>5</v>
      </c>
      <c r="AH46" s="98">
        <v>4.9400000000000004</v>
      </c>
      <c r="AI46" s="98"/>
      <c r="AJ46" s="98"/>
      <c r="AK46" s="98"/>
      <c r="AL46" s="98"/>
      <c r="AM46" s="98"/>
      <c r="AN46" s="98"/>
      <c r="AO46" s="98"/>
      <c r="AP46" s="98"/>
      <c r="AQ46" s="98"/>
      <c r="AR46" s="98"/>
      <c r="AS46" s="98"/>
      <c r="AT46" s="98"/>
      <c r="AU46" s="98"/>
      <c r="AV46" s="98"/>
      <c r="AW46" s="98"/>
      <c r="AX46" s="98"/>
      <c r="AY46" s="98"/>
      <c r="AZ46" s="98"/>
      <c r="BA46" s="98"/>
    </row>
    <row r="47" spans="1:53" x14ac:dyDescent="0.25">
      <c r="A47" s="97">
        <v>36</v>
      </c>
      <c r="B47" s="98">
        <v>94.98</v>
      </c>
      <c r="C47" s="98">
        <v>48.37</v>
      </c>
      <c r="D47" s="98">
        <v>32.840000000000003</v>
      </c>
      <c r="E47" s="98">
        <v>25.08</v>
      </c>
      <c r="F47" s="98">
        <v>20.43</v>
      </c>
      <c r="G47" s="98">
        <v>17.34</v>
      </c>
      <c r="H47" s="98">
        <v>15.13</v>
      </c>
      <c r="I47" s="98">
        <v>13.48</v>
      </c>
      <c r="J47" s="98">
        <v>12.19</v>
      </c>
      <c r="K47" s="98">
        <v>11.17</v>
      </c>
      <c r="L47" s="98">
        <v>10.33</v>
      </c>
      <c r="M47" s="98">
        <v>9.64</v>
      </c>
      <c r="N47" s="98">
        <v>9.0500000000000007</v>
      </c>
      <c r="O47" s="98">
        <v>8.5500000000000007</v>
      </c>
      <c r="P47" s="98">
        <v>8.1199999999999992</v>
      </c>
      <c r="Q47" s="98">
        <v>7.75</v>
      </c>
      <c r="R47" s="98">
        <v>7.42</v>
      </c>
      <c r="S47" s="98">
        <v>7.13</v>
      </c>
      <c r="T47" s="98">
        <v>6.87</v>
      </c>
      <c r="U47" s="98">
        <v>6.64</v>
      </c>
      <c r="V47" s="98">
        <v>6.43</v>
      </c>
      <c r="W47" s="98">
        <v>6.24</v>
      </c>
      <c r="X47" s="98">
        <v>6.07</v>
      </c>
      <c r="Y47" s="98">
        <v>5.92</v>
      </c>
      <c r="Z47" s="98">
        <v>5.78</v>
      </c>
      <c r="AA47" s="98">
        <v>5.65</v>
      </c>
      <c r="AB47" s="98">
        <v>5.53</v>
      </c>
      <c r="AC47" s="98">
        <v>5.43</v>
      </c>
      <c r="AD47" s="98">
        <v>5.33</v>
      </c>
      <c r="AE47" s="98">
        <v>5.24</v>
      </c>
      <c r="AF47" s="98">
        <v>5.16</v>
      </c>
      <c r="AG47" s="98">
        <v>5.09</v>
      </c>
      <c r="AH47" s="98"/>
      <c r="AI47" s="98"/>
      <c r="AJ47" s="98"/>
      <c r="AK47" s="98"/>
      <c r="AL47" s="98"/>
      <c r="AM47" s="98"/>
      <c r="AN47" s="98"/>
      <c r="AO47" s="98"/>
      <c r="AP47" s="98"/>
      <c r="AQ47" s="98"/>
      <c r="AR47" s="98"/>
      <c r="AS47" s="98"/>
      <c r="AT47" s="98"/>
      <c r="AU47" s="98"/>
      <c r="AV47" s="98"/>
      <c r="AW47" s="98"/>
      <c r="AX47" s="98"/>
      <c r="AY47" s="98"/>
      <c r="AZ47" s="98"/>
      <c r="BA47" s="98"/>
    </row>
    <row r="48" spans="1:53" x14ac:dyDescent="0.25">
      <c r="A48" s="97">
        <v>37</v>
      </c>
      <c r="B48" s="98">
        <v>96.36</v>
      </c>
      <c r="C48" s="98">
        <v>49.07</v>
      </c>
      <c r="D48" s="98">
        <v>33.32</v>
      </c>
      <c r="E48" s="98">
        <v>25.45</v>
      </c>
      <c r="F48" s="98">
        <v>20.73</v>
      </c>
      <c r="G48" s="98">
        <v>17.59</v>
      </c>
      <c r="H48" s="98">
        <v>15.35</v>
      </c>
      <c r="I48" s="98">
        <v>13.67</v>
      </c>
      <c r="J48" s="98">
        <v>12.37</v>
      </c>
      <c r="K48" s="98">
        <v>11.33</v>
      </c>
      <c r="L48" s="98">
        <v>10.49</v>
      </c>
      <c r="M48" s="98">
        <v>9.7799999999999994</v>
      </c>
      <c r="N48" s="98">
        <v>9.19</v>
      </c>
      <c r="O48" s="98">
        <v>8.68</v>
      </c>
      <c r="P48" s="98">
        <v>8.25</v>
      </c>
      <c r="Q48" s="98">
        <v>7.87</v>
      </c>
      <c r="R48" s="98">
        <v>7.53</v>
      </c>
      <c r="S48" s="98">
        <v>7.24</v>
      </c>
      <c r="T48" s="98">
        <v>6.97</v>
      </c>
      <c r="U48" s="98">
        <v>6.74</v>
      </c>
      <c r="V48" s="98">
        <v>6.53</v>
      </c>
      <c r="W48" s="98">
        <v>6.34</v>
      </c>
      <c r="X48" s="98">
        <v>6.17</v>
      </c>
      <c r="Y48" s="98">
        <v>6.01</v>
      </c>
      <c r="Z48" s="98">
        <v>5.87</v>
      </c>
      <c r="AA48" s="98">
        <v>5.74</v>
      </c>
      <c r="AB48" s="98">
        <v>5.63</v>
      </c>
      <c r="AC48" s="98">
        <v>5.52</v>
      </c>
      <c r="AD48" s="98">
        <v>5.42</v>
      </c>
      <c r="AE48" s="98">
        <v>5.33</v>
      </c>
      <c r="AF48" s="98">
        <v>5.26</v>
      </c>
      <c r="AG48" s="98"/>
      <c r="AH48" s="98"/>
      <c r="AI48" s="98"/>
      <c r="AJ48" s="98"/>
      <c r="AK48" s="98"/>
      <c r="AL48" s="98"/>
      <c r="AM48" s="98"/>
      <c r="AN48" s="98"/>
      <c r="AO48" s="98"/>
      <c r="AP48" s="98"/>
      <c r="AQ48" s="98"/>
      <c r="AR48" s="98"/>
      <c r="AS48" s="98"/>
      <c r="AT48" s="98"/>
      <c r="AU48" s="98"/>
      <c r="AV48" s="98"/>
      <c r="AW48" s="98"/>
      <c r="AX48" s="98"/>
      <c r="AY48" s="98"/>
      <c r="AZ48" s="98"/>
      <c r="BA48" s="98"/>
    </row>
    <row r="49" spans="1:53" x14ac:dyDescent="0.25">
      <c r="A49" s="97">
        <v>38</v>
      </c>
      <c r="B49" s="98">
        <v>97.75</v>
      </c>
      <c r="C49" s="98">
        <v>49.78</v>
      </c>
      <c r="D49" s="98">
        <v>33.799999999999997</v>
      </c>
      <c r="E49" s="98">
        <v>25.82</v>
      </c>
      <c r="F49" s="98">
        <v>21.03</v>
      </c>
      <c r="G49" s="98">
        <v>17.850000000000001</v>
      </c>
      <c r="H49" s="98">
        <v>15.58</v>
      </c>
      <c r="I49" s="98">
        <v>13.88</v>
      </c>
      <c r="J49" s="98">
        <v>12.56</v>
      </c>
      <c r="K49" s="98">
        <v>11.5</v>
      </c>
      <c r="L49" s="98">
        <v>10.64</v>
      </c>
      <c r="M49" s="98">
        <v>9.93</v>
      </c>
      <c r="N49" s="98">
        <v>9.33</v>
      </c>
      <c r="O49" s="98">
        <v>8.81</v>
      </c>
      <c r="P49" s="98">
        <v>8.3699999999999992</v>
      </c>
      <c r="Q49" s="98">
        <v>7.99</v>
      </c>
      <c r="R49" s="98">
        <v>7.65</v>
      </c>
      <c r="S49" s="98">
        <v>7.35</v>
      </c>
      <c r="T49" s="98">
        <v>7.08</v>
      </c>
      <c r="U49" s="98">
        <v>6.85</v>
      </c>
      <c r="V49" s="98">
        <v>6.63</v>
      </c>
      <c r="W49" s="98">
        <v>6.44</v>
      </c>
      <c r="X49" s="98">
        <v>6.27</v>
      </c>
      <c r="Y49" s="98">
        <v>6.11</v>
      </c>
      <c r="Z49" s="98">
        <v>5.97</v>
      </c>
      <c r="AA49" s="98">
        <v>5.84</v>
      </c>
      <c r="AB49" s="98">
        <v>5.72</v>
      </c>
      <c r="AC49" s="98">
        <v>5.62</v>
      </c>
      <c r="AD49" s="98">
        <v>5.52</v>
      </c>
      <c r="AE49" s="98">
        <v>5.44</v>
      </c>
      <c r="AF49" s="98"/>
      <c r="AG49" s="98"/>
      <c r="AH49" s="98"/>
      <c r="AI49" s="98"/>
      <c r="AJ49" s="98"/>
      <c r="AK49" s="98"/>
      <c r="AL49" s="98"/>
      <c r="AM49" s="98"/>
      <c r="AN49" s="98"/>
      <c r="AO49" s="98"/>
      <c r="AP49" s="98"/>
      <c r="AQ49" s="98"/>
      <c r="AR49" s="98"/>
      <c r="AS49" s="98"/>
      <c r="AT49" s="98"/>
      <c r="AU49" s="98"/>
      <c r="AV49" s="98"/>
      <c r="AW49" s="98"/>
      <c r="AX49" s="98"/>
      <c r="AY49" s="98"/>
      <c r="AZ49" s="98"/>
      <c r="BA49" s="98"/>
    </row>
    <row r="50" spans="1:53" x14ac:dyDescent="0.25">
      <c r="A50" s="97">
        <v>39</v>
      </c>
      <c r="B50" s="98">
        <v>99.16</v>
      </c>
      <c r="C50" s="98">
        <v>50.51</v>
      </c>
      <c r="D50" s="98">
        <v>34.29</v>
      </c>
      <c r="E50" s="98">
        <v>26.2</v>
      </c>
      <c r="F50" s="98">
        <v>21.34</v>
      </c>
      <c r="G50" s="98">
        <v>18.11</v>
      </c>
      <c r="H50" s="98">
        <v>15.81</v>
      </c>
      <c r="I50" s="98">
        <v>14.08</v>
      </c>
      <c r="J50" s="98">
        <v>12.74</v>
      </c>
      <c r="K50" s="98">
        <v>11.67</v>
      </c>
      <c r="L50" s="98">
        <v>10.8</v>
      </c>
      <c r="M50" s="98">
        <v>10.08</v>
      </c>
      <c r="N50" s="98">
        <v>9.4700000000000006</v>
      </c>
      <c r="O50" s="98">
        <v>8.9499999999999993</v>
      </c>
      <c r="P50" s="98">
        <v>8.5</v>
      </c>
      <c r="Q50" s="98">
        <v>8.11</v>
      </c>
      <c r="R50" s="98">
        <v>7.77</v>
      </c>
      <c r="S50" s="98">
        <v>7.46</v>
      </c>
      <c r="T50" s="98">
        <v>7.2</v>
      </c>
      <c r="U50" s="98">
        <v>6.96</v>
      </c>
      <c r="V50" s="98">
        <v>6.74</v>
      </c>
      <c r="W50" s="98">
        <v>6.55</v>
      </c>
      <c r="X50" s="98">
        <v>6.37</v>
      </c>
      <c r="Y50" s="98">
        <v>6.22</v>
      </c>
      <c r="Z50" s="98">
        <v>6.07</v>
      </c>
      <c r="AA50" s="98">
        <v>5.94</v>
      </c>
      <c r="AB50" s="98">
        <v>5.82</v>
      </c>
      <c r="AC50" s="98">
        <v>5.72</v>
      </c>
      <c r="AD50" s="98">
        <v>5.63</v>
      </c>
      <c r="AE50" s="98"/>
      <c r="AF50" s="98"/>
      <c r="AG50" s="98"/>
      <c r="AH50" s="98"/>
      <c r="AI50" s="98"/>
      <c r="AJ50" s="98"/>
      <c r="AK50" s="98"/>
      <c r="AL50" s="98"/>
      <c r="AM50" s="98"/>
      <c r="AN50" s="98"/>
      <c r="AO50" s="98"/>
      <c r="AP50" s="98"/>
      <c r="AQ50" s="98"/>
      <c r="AR50" s="98"/>
      <c r="AS50" s="98"/>
      <c r="AT50" s="98"/>
      <c r="AU50" s="98"/>
      <c r="AV50" s="98"/>
      <c r="AW50" s="98"/>
      <c r="AX50" s="98"/>
      <c r="AY50" s="98"/>
      <c r="AZ50" s="98"/>
      <c r="BA50" s="98"/>
    </row>
    <row r="51" spans="1:53" x14ac:dyDescent="0.25">
      <c r="A51" s="97">
        <v>40</v>
      </c>
      <c r="B51" s="98">
        <v>100.59</v>
      </c>
      <c r="C51" s="98">
        <v>51.24</v>
      </c>
      <c r="D51" s="98">
        <v>34.79</v>
      </c>
      <c r="E51" s="98">
        <v>26.58</v>
      </c>
      <c r="F51" s="98">
        <v>21.65</v>
      </c>
      <c r="G51" s="98">
        <v>18.38</v>
      </c>
      <c r="H51" s="98">
        <v>16.04</v>
      </c>
      <c r="I51" s="98">
        <v>14.29</v>
      </c>
      <c r="J51" s="98">
        <v>12.93</v>
      </c>
      <c r="K51" s="98">
        <v>11.85</v>
      </c>
      <c r="L51" s="98">
        <v>10.96</v>
      </c>
      <c r="M51" s="98">
        <v>10.23</v>
      </c>
      <c r="N51" s="98">
        <v>9.61</v>
      </c>
      <c r="O51" s="98">
        <v>9.09</v>
      </c>
      <c r="P51" s="98">
        <v>8.6300000000000008</v>
      </c>
      <c r="Q51" s="98">
        <v>8.24</v>
      </c>
      <c r="R51" s="98">
        <v>7.89</v>
      </c>
      <c r="S51" s="98">
        <v>7.58</v>
      </c>
      <c r="T51" s="98">
        <v>7.31</v>
      </c>
      <c r="U51" s="98">
        <v>7.07</v>
      </c>
      <c r="V51" s="98">
        <v>6.85</v>
      </c>
      <c r="W51" s="98">
        <v>6.66</v>
      </c>
      <c r="X51" s="98">
        <v>6.48</v>
      </c>
      <c r="Y51" s="98">
        <v>6.32</v>
      </c>
      <c r="Z51" s="98">
        <v>6.18</v>
      </c>
      <c r="AA51" s="98">
        <v>6.05</v>
      </c>
      <c r="AB51" s="98">
        <v>5.93</v>
      </c>
      <c r="AC51" s="98">
        <v>5.83</v>
      </c>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row>
    <row r="52" spans="1:53" x14ac:dyDescent="0.25">
      <c r="A52" s="97">
        <v>41</v>
      </c>
      <c r="B52" s="98">
        <v>102.04</v>
      </c>
      <c r="C52" s="98">
        <v>51.98</v>
      </c>
      <c r="D52" s="98">
        <v>35.299999999999997</v>
      </c>
      <c r="E52" s="98">
        <v>26.96</v>
      </c>
      <c r="F52" s="98">
        <v>21.97</v>
      </c>
      <c r="G52" s="98">
        <v>18.64</v>
      </c>
      <c r="H52" s="98">
        <v>16.27</v>
      </c>
      <c r="I52" s="98">
        <v>14.5</v>
      </c>
      <c r="J52" s="98">
        <v>13.12</v>
      </c>
      <c r="K52" s="98">
        <v>12.03</v>
      </c>
      <c r="L52" s="98">
        <v>11.13</v>
      </c>
      <c r="M52" s="98">
        <v>10.39</v>
      </c>
      <c r="N52" s="98">
        <v>9.76</v>
      </c>
      <c r="O52" s="98">
        <v>9.23</v>
      </c>
      <c r="P52" s="98">
        <v>8.77</v>
      </c>
      <c r="Q52" s="98">
        <v>8.36</v>
      </c>
      <c r="R52" s="98">
        <v>8.01</v>
      </c>
      <c r="S52" s="98">
        <v>7.7</v>
      </c>
      <c r="T52" s="98">
        <v>7.43</v>
      </c>
      <c r="U52" s="98">
        <v>7.18</v>
      </c>
      <c r="V52" s="98">
        <v>6.97</v>
      </c>
      <c r="W52" s="98">
        <v>6.77</v>
      </c>
      <c r="X52" s="98">
        <v>6.59</v>
      </c>
      <c r="Y52" s="98">
        <v>6.43</v>
      </c>
      <c r="Z52" s="98">
        <v>6.29</v>
      </c>
      <c r="AA52" s="98">
        <v>6.16</v>
      </c>
      <c r="AB52" s="98">
        <v>6.05</v>
      </c>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row>
    <row r="53" spans="1:53" x14ac:dyDescent="0.25">
      <c r="A53" s="97">
        <v>42</v>
      </c>
      <c r="B53" s="98">
        <v>103.51</v>
      </c>
      <c r="C53" s="98">
        <v>52.73</v>
      </c>
      <c r="D53" s="98">
        <v>35.81</v>
      </c>
      <c r="E53" s="98">
        <v>27.36</v>
      </c>
      <c r="F53" s="98">
        <v>22.29</v>
      </c>
      <c r="G53" s="98">
        <v>18.920000000000002</v>
      </c>
      <c r="H53" s="98">
        <v>16.510000000000002</v>
      </c>
      <c r="I53" s="98">
        <v>14.72</v>
      </c>
      <c r="J53" s="98">
        <v>13.32</v>
      </c>
      <c r="K53" s="98">
        <v>12.21</v>
      </c>
      <c r="L53" s="98">
        <v>11.3</v>
      </c>
      <c r="M53" s="98">
        <v>10.55</v>
      </c>
      <c r="N53" s="98">
        <v>9.91</v>
      </c>
      <c r="O53" s="98">
        <v>9.3699999999999992</v>
      </c>
      <c r="P53" s="98">
        <v>8.9</v>
      </c>
      <c r="Q53" s="98">
        <v>8.5</v>
      </c>
      <c r="R53" s="98">
        <v>8.14</v>
      </c>
      <c r="S53" s="98">
        <v>7.83</v>
      </c>
      <c r="T53" s="98">
        <v>7.55</v>
      </c>
      <c r="U53" s="98">
        <v>7.3</v>
      </c>
      <c r="V53" s="98">
        <v>7.08</v>
      </c>
      <c r="W53" s="98">
        <v>6.89</v>
      </c>
      <c r="X53" s="98">
        <v>6.71</v>
      </c>
      <c r="Y53" s="98">
        <v>6.55</v>
      </c>
      <c r="Z53" s="98">
        <v>6.4</v>
      </c>
      <c r="AA53" s="98">
        <v>6.28</v>
      </c>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row>
    <row r="54" spans="1:53" x14ac:dyDescent="0.25">
      <c r="A54" s="97">
        <v>43</v>
      </c>
      <c r="B54" s="98">
        <v>104.99</v>
      </c>
      <c r="C54" s="98">
        <v>53.49</v>
      </c>
      <c r="D54" s="98">
        <v>36.33</v>
      </c>
      <c r="E54" s="98">
        <v>27.75</v>
      </c>
      <c r="F54" s="98">
        <v>22.62</v>
      </c>
      <c r="G54" s="98">
        <v>19.2</v>
      </c>
      <c r="H54" s="98">
        <v>16.760000000000002</v>
      </c>
      <c r="I54" s="98">
        <v>14.93</v>
      </c>
      <c r="J54" s="98">
        <v>13.52</v>
      </c>
      <c r="K54" s="98">
        <v>12.39</v>
      </c>
      <c r="L54" s="98">
        <v>11.47</v>
      </c>
      <c r="M54" s="98">
        <v>10.71</v>
      </c>
      <c r="N54" s="98">
        <v>10.06</v>
      </c>
      <c r="O54" s="98">
        <v>9.52</v>
      </c>
      <c r="P54" s="98">
        <v>9.0399999999999991</v>
      </c>
      <c r="Q54" s="98">
        <v>8.6300000000000008</v>
      </c>
      <c r="R54" s="98">
        <v>8.27</v>
      </c>
      <c r="S54" s="98">
        <v>7.96</v>
      </c>
      <c r="T54" s="98">
        <v>7.68</v>
      </c>
      <c r="U54" s="98">
        <v>7.43</v>
      </c>
      <c r="V54" s="98">
        <v>7.21</v>
      </c>
      <c r="W54" s="98">
        <v>7.01</v>
      </c>
      <c r="X54" s="98">
        <v>6.83</v>
      </c>
      <c r="Y54" s="98">
        <v>6.67</v>
      </c>
      <c r="Z54" s="98">
        <v>6.53</v>
      </c>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row>
    <row r="55" spans="1:53" x14ac:dyDescent="0.25">
      <c r="A55" s="97">
        <v>44</v>
      </c>
      <c r="B55" s="98">
        <v>106.5</v>
      </c>
      <c r="C55" s="98">
        <v>54.26</v>
      </c>
      <c r="D55" s="98">
        <v>36.85</v>
      </c>
      <c r="E55" s="98">
        <v>28.16</v>
      </c>
      <c r="F55" s="98">
        <v>22.95</v>
      </c>
      <c r="G55" s="98">
        <v>19.48</v>
      </c>
      <c r="H55" s="98">
        <v>17.010000000000002</v>
      </c>
      <c r="I55" s="98">
        <v>15.16</v>
      </c>
      <c r="J55" s="98">
        <v>13.72</v>
      </c>
      <c r="K55" s="98">
        <v>12.58</v>
      </c>
      <c r="L55" s="98">
        <v>11.65</v>
      </c>
      <c r="M55" s="98">
        <v>10.87</v>
      </c>
      <c r="N55" s="98">
        <v>10.220000000000001</v>
      </c>
      <c r="O55" s="98">
        <v>9.67</v>
      </c>
      <c r="P55" s="98">
        <v>9.19</v>
      </c>
      <c r="Q55" s="98">
        <v>8.77</v>
      </c>
      <c r="R55" s="98">
        <v>8.41</v>
      </c>
      <c r="S55" s="98">
        <v>8.09</v>
      </c>
      <c r="T55" s="98">
        <v>7.81</v>
      </c>
      <c r="U55" s="98">
        <v>7.56</v>
      </c>
      <c r="V55" s="98">
        <v>7.33</v>
      </c>
      <c r="W55" s="98">
        <v>7.13</v>
      </c>
      <c r="X55" s="98">
        <v>6.95</v>
      </c>
      <c r="Y55" s="98">
        <v>6.8</v>
      </c>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row>
    <row r="56" spans="1:53" x14ac:dyDescent="0.25">
      <c r="A56" s="97">
        <v>45</v>
      </c>
      <c r="B56" s="98">
        <v>108.02</v>
      </c>
      <c r="C56" s="98">
        <v>55.04</v>
      </c>
      <c r="D56" s="98">
        <v>37.39</v>
      </c>
      <c r="E56" s="98">
        <v>28.57</v>
      </c>
      <c r="F56" s="98">
        <v>23.28</v>
      </c>
      <c r="G56" s="98">
        <v>19.77</v>
      </c>
      <c r="H56" s="98">
        <v>17.260000000000002</v>
      </c>
      <c r="I56" s="98">
        <v>15.39</v>
      </c>
      <c r="J56" s="98">
        <v>13.93</v>
      </c>
      <c r="K56" s="98">
        <v>12.77</v>
      </c>
      <c r="L56" s="98">
        <v>11.83</v>
      </c>
      <c r="M56" s="98">
        <v>11.04</v>
      </c>
      <c r="N56" s="98">
        <v>10.38</v>
      </c>
      <c r="O56" s="98">
        <v>9.82</v>
      </c>
      <c r="P56" s="98">
        <v>9.34</v>
      </c>
      <c r="Q56" s="98">
        <v>8.92</v>
      </c>
      <c r="R56" s="98">
        <v>8.5500000000000007</v>
      </c>
      <c r="S56" s="98">
        <v>8.23</v>
      </c>
      <c r="T56" s="98">
        <v>7.95</v>
      </c>
      <c r="U56" s="98">
        <v>7.69</v>
      </c>
      <c r="V56" s="98">
        <v>7.47</v>
      </c>
      <c r="W56" s="98">
        <v>7.27</v>
      </c>
      <c r="X56" s="98">
        <v>7.09</v>
      </c>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row>
    <row r="57" spans="1:53" x14ac:dyDescent="0.25">
      <c r="A57" s="97">
        <v>46</v>
      </c>
      <c r="B57" s="98">
        <v>109.57</v>
      </c>
      <c r="C57" s="98">
        <v>55.83</v>
      </c>
      <c r="D57" s="98">
        <v>37.93</v>
      </c>
      <c r="E57" s="98">
        <v>28.99</v>
      </c>
      <c r="F57" s="98">
        <v>23.63</v>
      </c>
      <c r="G57" s="98">
        <v>20.059999999999999</v>
      </c>
      <c r="H57" s="98">
        <v>17.52</v>
      </c>
      <c r="I57" s="98">
        <v>15.62</v>
      </c>
      <c r="J57" s="98">
        <v>14.14</v>
      </c>
      <c r="K57" s="98">
        <v>12.97</v>
      </c>
      <c r="L57" s="98">
        <v>12.01</v>
      </c>
      <c r="M57" s="98">
        <v>11.22</v>
      </c>
      <c r="N57" s="98">
        <v>10.55</v>
      </c>
      <c r="O57" s="98">
        <v>9.98</v>
      </c>
      <c r="P57" s="98">
        <v>9.49</v>
      </c>
      <c r="Q57" s="98">
        <v>9.07</v>
      </c>
      <c r="R57" s="98">
        <v>8.6999999999999993</v>
      </c>
      <c r="S57" s="98">
        <v>8.3800000000000008</v>
      </c>
      <c r="T57" s="98">
        <v>8.09</v>
      </c>
      <c r="U57" s="98">
        <v>7.83</v>
      </c>
      <c r="V57" s="98">
        <v>7.61</v>
      </c>
      <c r="W57" s="98">
        <v>7.41</v>
      </c>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row>
    <row r="58" spans="1:53" x14ac:dyDescent="0.25">
      <c r="A58" s="97">
        <v>47</v>
      </c>
      <c r="B58" s="98">
        <v>111.13</v>
      </c>
      <c r="C58" s="98">
        <v>56.63</v>
      </c>
      <c r="D58" s="98">
        <v>38.479999999999997</v>
      </c>
      <c r="E58" s="98">
        <v>29.41</v>
      </c>
      <c r="F58" s="98">
        <v>23.98</v>
      </c>
      <c r="G58" s="98">
        <v>20.36</v>
      </c>
      <c r="H58" s="98">
        <v>17.78</v>
      </c>
      <c r="I58" s="98">
        <v>15.86</v>
      </c>
      <c r="J58" s="98">
        <v>14.36</v>
      </c>
      <c r="K58" s="98">
        <v>13.17</v>
      </c>
      <c r="L58" s="98">
        <v>12.2</v>
      </c>
      <c r="M58" s="98">
        <v>11.4</v>
      </c>
      <c r="N58" s="98">
        <v>10.72</v>
      </c>
      <c r="O58" s="98">
        <v>10.15</v>
      </c>
      <c r="P58" s="98">
        <v>9.66</v>
      </c>
      <c r="Q58" s="98">
        <v>9.23</v>
      </c>
      <c r="R58" s="98">
        <v>8.85</v>
      </c>
      <c r="S58" s="98">
        <v>8.5299999999999994</v>
      </c>
      <c r="T58" s="98">
        <v>8.24</v>
      </c>
      <c r="U58" s="98">
        <v>7.98</v>
      </c>
      <c r="V58" s="98">
        <v>7.76</v>
      </c>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row>
    <row r="59" spans="1:53" x14ac:dyDescent="0.25">
      <c r="A59" s="97">
        <v>48</v>
      </c>
      <c r="B59" s="98">
        <v>112.72</v>
      </c>
      <c r="C59" s="98">
        <v>57.45</v>
      </c>
      <c r="D59" s="98">
        <v>39.04</v>
      </c>
      <c r="E59" s="98">
        <v>29.84</v>
      </c>
      <c r="F59" s="98">
        <v>24.33</v>
      </c>
      <c r="G59" s="98">
        <v>20.67</v>
      </c>
      <c r="H59" s="98">
        <v>18.05</v>
      </c>
      <c r="I59" s="98">
        <v>16.100000000000001</v>
      </c>
      <c r="J59" s="98">
        <v>14.59</v>
      </c>
      <c r="K59" s="98">
        <v>13.38</v>
      </c>
      <c r="L59" s="98">
        <v>12.4</v>
      </c>
      <c r="M59" s="98">
        <v>11.59</v>
      </c>
      <c r="N59" s="98">
        <v>10.9</v>
      </c>
      <c r="O59" s="98">
        <v>10.32</v>
      </c>
      <c r="P59" s="98">
        <v>9.82</v>
      </c>
      <c r="Q59" s="98">
        <v>9.39</v>
      </c>
      <c r="R59" s="98">
        <v>9.01</v>
      </c>
      <c r="S59" s="98">
        <v>8.68</v>
      </c>
      <c r="T59" s="98">
        <v>8.39</v>
      </c>
      <c r="U59" s="98">
        <v>8.14</v>
      </c>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row>
    <row r="60" spans="1:53" x14ac:dyDescent="0.25">
      <c r="A60" s="97">
        <v>49</v>
      </c>
      <c r="B60" s="98">
        <v>114.33</v>
      </c>
      <c r="C60" s="98">
        <v>58.27</v>
      </c>
      <c r="D60" s="98">
        <v>39.6</v>
      </c>
      <c r="E60" s="98">
        <v>30.28</v>
      </c>
      <c r="F60" s="98">
        <v>24.69</v>
      </c>
      <c r="G60" s="98">
        <v>20.98</v>
      </c>
      <c r="H60" s="98">
        <v>18.329999999999998</v>
      </c>
      <c r="I60" s="98">
        <v>16.350000000000001</v>
      </c>
      <c r="J60" s="98">
        <v>14.82</v>
      </c>
      <c r="K60" s="98">
        <v>13.59</v>
      </c>
      <c r="L60" s="98">
        <v>12.6</v>
      </c>
      <c r="M60" s="98">
        <v>11.78</v>
      </c>
      <c r="N60" s="98">
        <v>11.09</v>
      </c>
      <c r="O60" s="98">
        <v>10.5</v>
      </c>
      <c r="P60" s="98">
        <v>10</v>
      </c>
      <c r="Q60" s="98">
        <v>9.56</v>
      </c>
      <c r="R60" s="98">
        <v>9.18</v>
      </c>
      <c r="S60" s="98">
        <v>8.85</v>
      </c>
      <c r="T60" s="98">
        <v>8.56</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row>
    <row r="61" spans="1:53" x14ac:dyDescent="0.25">
      <c r="A61" s="97">
        <v>50</v>
      </c>
      <c r="B61" s="98">
        <v>115.96</v>
      </c>
      <c r="C61" s="98">
        <v>59.12</v>
      </c>
      <c r="D61" s="98">
        <v>40.18</v>
      </c>
      <c r="E61" s="98">
        <v>30.73</v>
      </c>
      <c r="F61" s="98">
        <v>25.06</v>
      </c>
      <c r="G61" s="98">
        <v>21.3</v>
      </c>
      <c r="H61" s="98">
        <v>18.61</v>
      </c>
      <c r="I61" s="98">
        <v>16.61</v>
      </c>
      <c r="J61" s="98">
        <v>15.05</v>
      </c>
      <c r="K61" s="98">
        <v>13.82</v>
      </c>
      <c r="L61" s="98">
        <v>12.81</v>
      </c>
      <c r="M61" s="98">
        <v>11.98</v>
      </c>
      <c r="N61" s="98">
        <v>11.28</v>
      </c>
      <c r="O61" s="98">
        <v>10.69</v>
      </c>
      <c r="P61" s="98">
        <v>10.18</v>
      </c>
      <c r="Q61" s="98">
        <v>9.74</v>
      </c>
      <c r="R61" s="98">
        <v>9.36</v>
      </c>
      <c r="S61" s="98">
        <v>9.02</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row>
    <row r="62" spans="1:53" x14ac:dyDescent="0.25">
      <c r="A62" s="97">
        <v>51</v>
      </c>
      <c r="B62" s="98">
        <v>117.61</v>
      </c>
      <c r="C62" s="98">
        <v>59.97</v>
      </c>
      <c r="D62" s="98">
        <v>40.770000000000003</v>
      </c>
      <c r="E62" s="98">
        <v>31.18</v>
      </c>
      <c r="F62" s="98">
        <v>25.44</v>
      </c>
      <c r="G62" s="98">
        <v>21.62</v>
      </c>
      <c r="H62" s="98">
        <v>18.899999999999999</v>
      </c>
      <c r="I62" s="98">
        <v>16.87</v>
      </c>
      <c r="J62" s="98">
        <v>15.3</v>
      </c>
      <c r="K62" s="98">
        <v>14.04</v>
      </c>
      <c r="L62" s="98">
        <v>13.03</v>
      </c>
      <c r="M62" s="98">
        <v>12.19</v>
      </c>
      <c r="N62" s="98">
        <v>11.48</v>
      </c>
      <c r="O62" s="98">
        <v>10.88</v>
      </c>
      <c r="P62" s="98">
        <v>10.37</v>
      </c>
      <c r="Q62" s="98">
        <v>9.93</v>
      </c>
      <c r="R62" s="98">
        <v>9.5399999999999991</v>
      </c>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row>
    <row r="63" spans="1:53" x14ac:dyDescent="0.25">
      <c r="A63" s="97">
        <v>52</v>
      </c>
      <c r="B63" s="98">
        <v>119.29</v>
      </c>
      <c r="C63" s="98">
        <v>60.84</v>
      </c>
      <c r="D63" s="98">
        <v>41.37</v>
      </c>
      <c r="E63" s="98">
        <v>31.65</v>
      </c>
      <c r="F63" s="98">
        <v>25.83</v>
      </c>
      <c r="G63" s="98">
        <v>21.96</v>
      </c>
      <c r="H63" s="98">
        <v>19.2</v>
      </c>
      <c r="I63" s="98">
        <v>17.14</v>
      </c>
      <c r="J63" s="98">
        <v>15.55</v>
      </c>
      <c r="K63" s="98">
        <v>14.28</v>
      </c>
      <c r="L63" s="98">
        <v>13.25</v>
      </c>
      <c r="M63" s="98">
        <v>12.4</v>
      </c>
      <c r="N63" s="98">
        <v>11.69</v>
      </c>
      <c r="O63" s="98">
        <v>11.09</v>
      </c>
      <c r="P63" s="98">
        <v>10.57</v>
      </c>
      <c r="Q63" s="98">
        <v>10.119999999999999</v>
      </c>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row>
    <row r="64" spans="1:53" x14ac:dyDescent="0.25">
      <c r="A64" s="97">
        <v>53</v>
      </c>
      <c r="B64" s="98">
        <v>121</v>
      </c>
      <c r="C64" s="98">
        <v>61.72</v>
      </c>
      <c r="D64" s="98">
        <v>41.98</v>
      </c>
      <c r="E64" s="98">
        <v>32.130000000000003</v>
      </c>
      <c r="F64" s="98">
        <v>26.23</v>
      </c>
      <c r="G64" s="98">
        <v>22.3</v>
      </c>
      <c r="H64" s="98">
        <v>19.510000000000002</v>
      </c>
      <c r="I64" s="98">
        <v>17.420000000000002</v>
      </c>
      <c r="J64" s="98">
        <v>15.81</v>
      </c>
      <c r="K64" s="98">
        <v>14.53</v>
      </c>
      <c r="L64" s="98">
        <v>13.49</v>
      </c>
      <c r="M64" s="98">
        <v>12.63</v>
      </c>
      <c r="N64" s="98">
        <v>11.91</v>
      </c>
      <c r="O64" s="98">
        <v>11.31</v>
      </c>
      <c r="P64" s="98">
        <v>10.78</v>
      </c>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row>
    <row r="65" spans="1:53" x14ac:dyDescent="0.25">
      <c r="A65" s="97">
        <v>54</v>
      </c>
      <c r="B65" s="98">
        <v>122.74</v>
      </c>
      <c r="C65" s="98">
        <v>62.63</v>
      </c>
      <c r="D65" s="98">
        <v>42.61</v>
      </c>
      <c r="E65" s="98">
        <v>32.619999999999997</v>
      </c>
      <c r="F65" s="98">
        <v>26.63</v>
      </c>
      <c r="G65" s="98">
        <v>22.66</v>
      </c>
      <c r="H65" s="98">
        <v>19.829999999999998</v>
      </c>
      <c r="I65" s="98">
        <v>17.72</v>
      </c>
      <c r="J65" s="98">
        <v>16.09</v>
      </c>
      <c r="K65" s="98">
        <v>14.79</v>
      </c>
      <c r="L65" s="98">
        <v>13.74</v>
      </c>
      <c r="M65" s="98">
        <v>12.87</v>
      </c>
      <c r="N65" s="98">
        <v>12.15</v>
      </c>
      <c r="O65" s="98">
        <v>11.53</v>
      </c>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row>
    <row r="66" spans="1:53" x14ac:dyDescent="0.25">
      <c r="A66" s="97">
        <v>55</v>
      </c>
      <c r="B66" s="98">
        <v>124.5</v>
      </c>
      <c r="C66" s="98">
        <v>63.55</v>
      </c>
      <c r="D66" s="98">
        <v>43.25</v>
      </c>
      <c r="E66" s="98">
        <v>33.119999999999997</v>
      </c>
      <c r="F66" s="98">
        <v>27.06</v>
      </c>
      <c r="G66" s="98">
        <v>23.03</v>
      </c>
      <c r="H66" s="98">
        <v>20.16</v>
      </c>
      <c r="I66" s="98">
        <v>18.02</v>
      </c>
      <c r="J66" s="98">
        <v>16.37</v>
      </c>
      <c r="K66" s="98">
        <v>15.06</v>
      </c>
      <c r="L66" s="98">
        <v>14</v>
      </c>
      <c r="M66" s="98">
        <v>13.13</v>
      </c>
      <c r="N66" s="98">
        <v>12.38</v>
      </c>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x14ac:dyDescent="0.25">
      <c r="A67" s="97">
        <v>56</v>
      </c>
      <c r="B67" s="98">
        <v>126.31</v>
      </c>
      <c r="C67" s="98">
        <v>64.489999999999995</v>
      </c>
      <c r="D67" s="98">
        <v>43.91</v>
      </c>
      <c r="E67" s="98">
        <v>33.64</v>
      </c>
      <c r="F67" s="98">
        <v>27.49</v>
      </c>
      <c r="G67" s="98">
        <v>23.41</v>
      </c>
      <c r="H67" s="98">
        <v>20.51</v>
      </c>
      <c r="I67" s="98">
        <v>18.34</v>
      </c>
      <c r="J67" s="98">
        <v>16.670000000000002</v>
      </c>
      <c r="K67" s="98">
        <v>15.35</v>
      </c>
      <c r="L67" s="98">
        <v>14.28</v>
      </c>
      <c r="M67" s="98">
        <v>13.38</v>
      </c>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53" x14ac:dyDescent="0.25">
      <c r="A68" s="97">
        <v>57</v>
      </c>
      <c r="B68" s="98">
        <v>128.15</v>
      </c>
      <c r="C68" s="98">
        <v>65.459999999999994</v>
      </c>
      <c r="D68" s="98">
        <v>44.59</v>
      </c>
      <c r="E68" s="98">
        <v>34.18</v>
      </c>
      <c r="F68" s="98">
        <v>27.95</v>
      </c>
      <c r="G68" s="98">
        <v>23.81</v>
      </c>
      <c r="H68" s="98">
        <v>20.87</v>
      </c>
      <c r="I68" s="98">
        <v>18.68</v>
      </c>
      <c r="J68" s="98">
        <v>16.989999999999998</v>
      </c>
      <c r="K68" s="98">
        <v>15.66</v>
      </c>
      <c r="L68" s="98">
        <v>14.56</v>
      </c>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row>
    <row r="69" spans="1:53" x14ac:dyDescent="0.25">
      <c r="A69" s="97">
        <v>58</v>
      </c>
      <c r="B69" s="98">
        <v>130.03</v>
      </c>
      <c r="C69" s="98">
        <v>66.45</v>
      </c>
      <c r="D69" s="98">
        <v>45.29</v>
      </c>
      <c r="E69" s="98">
        <v>34.729999999999997</v>
      </c>
      <c r="F69" s="98">
        <v>28.42</v>
      </c>
      <c r="G69" s="98">
        <v>24.23</v>
      </c>
      <c r="H69" s="98">
        <v>21.25</v>
      </c>
      <c r="I69" s="98">
        <v>19.04</v>
      </c>
      <c r="J69" s="98">
        <v>17.329999999999998</v>
      </c>
      <c r="K69" s="98">
        <v>15.96</v>
      </c>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row>
    <row r="70" spans="1:53" x14ac:dyDescent="0.25">
      <c r="A70" s="97">
        <v>59</v>
      </c>
      <c r="B70" s="98">
        <v>131.97999999999999</v>
      </c>
      <c r="C70" s="98">
        <v>67.48</v>
      </c>
      <c r="D70" s="98">
        <v>46.02</v>
      </c>
      <c r="E70" s="98">
        <v>35.31</v>
      </c>
      <c r="F70" s="98">
        <v>28.92</v>
      </c>
      <c r="G70" s="98">
        <v>24.67</v>
      </c>
      <c r="H70" s="98">
        <v>21.66</v>
      </c>
      <c r="I70" s="98">
        <v>19.420000000000002</v>
      </c>
      <c r="J70" s="98">
        <v>17.670000000000002</v>
      </c>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row>
    <row r="71" spans="1:53" x14ac:dyDescent="0.25">
      <c r="A71" s="97">
        <v>60</v>
      </c>
      <c r="B71" s="98">
        <v>133.99</v>
      </c>
      <c r="C71" s="98">
        <v>68.55</v>
      </c>
      <c r="D71" s="98">
        <v>46.78</v>
      </c>
      <c r="E71" s="98">
        <v>35.93</v>
      </c>
      <c r="F71" s="98">
        <v>29.44</v>
      </c>
      <c r="G71" s="98">
        <v>25.14</v>
      </c>
      <c r="H71" s="98">
        <v>22.09</v>
      </c>
      <c r="I71" s="98">
        <v>19.8</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row>
    <row r="72" spans="1:53" x14ac:dyDescent="0.25">
      <c r="A72" s="97">
        <v>61</v>
      </c>
      <c r="B72" s="98">
        <v>136.07</v>
      </c>
      <c r="C72" s="98">
        <v>69.67</v>
      </c>
      <c r="D72" s="98">
        <v>47.58</v>
      </c>
      <c r="E72" s="98">
        <v>36.57</v>
      </c>
      <c r="F72" s="98">
        <v>30</v>
      </c>
      <c r="G72" s="98">
        <v>25.64</v>
      </c>
      <c r="H72" s="98">
        <v>22.52</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row>
    <row r="73" spans="1:53" x14ac:dyDescent="0.25">
      <c r="A73" s="97">
        <v>62</v>
      </c>
      <c r="B73" s="98">
        <v>138.25</v>
      </c>
      <c r="C73" s="98">
        <v>70.849999999999994</v>
      </c>
      <c r="D73" s="98">
        <v>48.43</v>
      </c>
      <c r="E73" s="98">
        <v>37.26</v>
      </c>
      <c r="F73" s="98">
        <v>30.6</v>
      </c>
      <c r="G73" s="98">
        <v>26.14</v>
      </c>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1:53" x14ac:dyDescent="0.25">
      <c r="A74" s="97">
        <v>63</v>
      </c>
      <c r="B74" s="98">
        <v>140.55000000000001</v>
      </c>
      <c r="C74" s="98">
        <v>72.099999999999994</v>
      </c>
      <c r="D74" s="98">
        <v>49.34</v>
      </c>
      <c r="E74" s="98">
        <v>38.01</v>
      </c>
      <c r="F74" s="98">
        <v>31.19</v>
      </c>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row>
    <row r="75" spans="1:53" x14ac:dyDescent="0.25">
      <c r="A75" s="97">
        <v>64</v>
      </c>
      <c r="B75" s="98">
        <v>143</v>
      </c>
      <c r="C75" s="98">
        <v>73.44</v>
      </c>
      <c r="D75" s="98">
        <v>50.32</v>
      </c>
      <c r="E75" s="98">
        <v>38.75</v>
      </c>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row>
    <row r="76" spans="1:53" x14ac:dyDescent="0.25">
      <c r="A76" s="97">
        <v>65</v>
      </c>
      <c r="B76" s="98">
        <v>145.63</v>
      </c>
      <c r="C76" s="98">
        <v>74.89</v>
      </c>
      <c r="D76" s="98">
        <v>51.3</v>
      </c>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row>
    <row r="77" spans="1:53" x14ac:dyDescent="0.25">
      <c r="A77" s="97">
        <v>66</v>
      </c>
      <c r="B77" s="98">
        <v>148.47</v>
      </c>
      <c r="C77" s="98">
        <v>76.349999999999994</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row>
    <row r="78" spans="1:53" x14ac:dyDescent="0.25">
      <c r="A78" s="97">
        <v>67</v>
      </c>
      <c r="B78" s="98">
        <v>151.36000000000001</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row>
  </sheetData>
  <sheetProtection algorithmName="SHA-512" hashValue="P5RhJafUxKUbeyM5YivjYRyXwy0yXuXzFVgQsfmsQYQoUCtoO1EVqc4FwxKl+2m7kKVkXu92tERUCa/OPskfow==" saltValue="4bLlfZPStK4Igb3ttGsyzg==" spinCount="100000" sheet="1" objects="1" scenarios="1"/>
  <conditionalFormatting sqref="A6:A21">
    <cfRule type="expression" dxfId="171" priority="19" stopIfTrue="1">
      <formula>MOD(ROW(),2)=0</formula>
    </cfRule>
    <cfRule type="expression" dxfId="170" priority="20" stopIfTrue="1">
      <formula>MOD(ROW(),2)&lt;&gt;0</formula>
    </cfRule>
  </conditionalFormatting>
  <conditionalFormatting sqref="B6:BA16 C17:BA21">
    <cfRule type="expression" dxfId="169" priority="21" stopIfTrue="1">
      <formula>MOD(ROW(),2)=0</formula>
    </cfRule>
    <cfRule type="expression" dxfId="168" priority="22" stopIfTrue="1">
      <formula>MOD(ROW(),2)&lt;&gt;0</formula>
    </cfRule>
  </conditionalFormatting>
  <conditionalFormatting sqref="B17">
    <cfRule type="expression" dxfId="167" priority="13" stopIfTrue="1">
      <formula>MOD(ROW(),2)=0</formula>
    </cfRule>
    <cfRule type="expression" dxfId="166" priority="14" stopIfTrue="1">
      <formula>MOD(ROW(),2)&lt;&gt;0</formula>
    </cfRule>
  </conditionalFormatting>
  <conditionalFormatting sqref="A26:A78">
    <cfRule type="expression" dxfId="165" priority="7" stopIfTrue="1">
      <formula>MOD(ROW(),2)=0</formula>
    </cfRule>
    <cfRule type="expression" dxfId="164" priority="8" stopIfTrue="1">
      <formula>MOD(ROW(),2)&lt;&gt;0</formula>
    </cfRule>
  </conditionalFormatting>
  <conditionalFormatting sqref="B26:BA78">
    <cfRule type="expression" dxfId="163" priority="9" stopIfTrue="1">
      <formula>MOD(ROW(),2)=0</formula>
    </cfRule>
    <cfRule type="expression" dxfId="162" priority="10" stopIfTrue="1">
      <formula>MOD(ROW(),2)&lt;&gt;0</formula>
    </cfRule>
  </conditionalFormatting>
  <conditionalFormatting sqref="B18 B20:B21">
    <cfRule type="expression" dxfId="161" priority="5" stopIfTrue="1">
      <formula>MOD(ROW(),2)=0</formula>
    </cfRule>
    <cfRule type="expression" dxfId="160" priority="6" stopIfTrue="1">
      <formula>MOD(ROW(),2)&lt;&gt;0</formula>
    </cfRule>
  </conditionalFormatting>
  <conditionalFormatting sqref="B19">
    <cfRule type="expression" dxfId="159" priority="1" stopIfTrue="1">
      <formula>MOD(ROW(),2)=0</formula>
    </cfRule>
    <cfRule type="expression" dxfId="158" priority="2" stopIfTrue="1">
      <formula>MOD(ROW(),2)&lt;&gt;0</formula>
    </cfRule>
  </conditionalFormatting>
  <hyperlinks>
    <hyperlink ref="B24" location="Assumptions!A1" display="Assumptions" xr:uid="{480DE57E-85FD-48C3-AA7A-F44B5EC02F3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dimension ref="A1:I52"/>
  <sheetViews>
    <sheetView showGridLines="0" zoomScale="85" zoomScaleNormal="85" workbookViewId="0">
      <selection activeCell="B17" sqref="B17"/>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AVC to transfer credits - x-801</v>
      </c>
      <c r="B3" s="42"/>
      <c r="C3" s="42"/>
      <c r="D3" s="42"/>
      <c r="E3" s="42"/>
      <c r="F3" s="42"/>
      <c r="G3" s="42"/>
      <c r="H3" s="42"/>
      <c r="I3" s="42"/>
    </row>
    <row r="4" spans="1:9" x14ac:dyDescent="0.25">
      <c r="A4" s="44"/>
    </row>
    <row r="6" spans="1:9" ht="13" x14ac:dyDescent="0.3">
      <c r="A6" s="84" t="s">
        <v>23</v>
      </c>
      <c r="B6" s="83" t="s">
        <v>25</v>
      </c>
      <c r="C6" s="83"/>
      <c r="D6" s="83"/>
      <c r="E6" s="83"/>
    </row>
    <row r="7" spans="1:9" x14ac:dyDescent="0.25">
      <c r="A7" s="81" t="s">
        <v>275</v>
      </c>
      <c r="B7" s="80" t="s">
        <v>48</v>
      </c>
      <c r="C7" s="80"/>
      <c r="D7" s="80"/>
      <c r="E7" s="80"/>
    </row>
    <row r="8" spans="1:9" x14ac:dyDescent="0.25">
      <c r="A8" s="81" t="s">
        <v>49</v>
      </c>
      <c r="B8" s="80" t="s">
        <v>274</v>
      </c>
      <c r="C8" s="80"/>
      <c r="D8" s="80"/>
      <c r="E8" s="80"/>
    </row>
    <row r="9" spans="1:9" x14ac:dyDescent="0.25">
      <c r="A9" s="81" t="s">
        <v>16</v>
      </c>
      <c r="B9" s="80" t="s">
        <v>643</v>
      </c>
      <c r="C9" s="80"/>
      <c r="D9" s="80"/>
      <c r="E9" s="80"/>
    </row>
    <row r="10" spans="1:9" x14ac:dyDescent="0.25">
      <c r="A10" s="81" t="s">
        <v>2</v>
      </c>
      <c r="B10" s="80" t="s">
        <v>644</v>
      </c>
      <c r="C10" s="80"/>
      <c r="D10" s="80"/>
      <c r="E10" s="80"/>
    </row>
    <row r="11" spans="1:9" x14ac:dyDescent="0.25">
      <c r="A11" s="81" t="s">
        <v>22</v>
      </c>
      <c r="B11" s="80" t="s">
        <v>267</v>
      </c>
      <c r="C11" s="80"/>
      <c r="D11" s="80"/>
      <c r="E11" s="80"/>
    </row>
    <row r="12" spans="1:9" x14ac:dyDescent="0.25">
      <c r="A12" s="81" t="s">
        <v>262</v>
      </c>
      <c r="B12" s="80" t="s">
        <v>287</v>
      </c>
      <c r="C12" s="80"/>
      <c r="D12" s="80"/>
      <c r="E12" s="80"/>
    </row>
    <row r="13" spans="1:9" x14ac:dyDescent="0.25">
      <c r="A13" s="81" t="s">
        <v>52</v>
      </c>
      <c r="B13" s="80">
        <v>0</v>
      </c>
      <c r="C13" s="80"/>
      <c r="D13" s="80"/>
      <c r="E13" s="80"/>
    </row>
    <row r="14" spans="1:9" x14ac:dyDescent="0.25">
      <c r="A14" s="81" t="s">
        <v>17</v>
      </c>
      <c r="B14" s="80">
        <v>801</v>
      </c>
      <c r="C14" s="80"/>
      <c r="D14" s="80"/>
      <c r="E14" s="80"/>
    </row>
    <row r="15" spans="1:9" x14ac:dyDescent="0.25">
      <c r="A15" s="81" t="s">
        <v>53</v>
      </c>
      <c r="B15" s="80" t="s">
        <v>645</v>
      </c>
      <c r="C15" s="80"/>
      <c r="D15" s="80"/>
      <c r="E15" s="80"/>
    </row>
    <row r="16" spans="1:9" x14ac:dyDescent="0.25">
      <c r="A16" s="81" t="s">
        <v>54</v>
      </c>
      <c r="B16" s="80" t="s">
        <v>462</v>
      </c>
      <c r="C16" s="80"/>
      <c r="D16" s="80"/>
      <c r="E16" s="80"/>
    </row>
    <row r="17" spans="1:5" x14ac:dyDescent="0.25">
      <c r="A17" s="81" t="s">
        <v>431</v>
      </c>
      <c r="B17" s="80"/>
      <c r="C17" s="80"/>
      <c r="D17" s="80"/>
      <c r="E17" s="80"/>
    </row>
    <row r="18" spans="1:5" x14ac:dyDescent="0.25">
      <c r="A18" s="81" t="s">
        <v>18</v>
      </c>
      <c r="B18" s="82">
        <v>45195</v>
      </c>
      <c r="C18" s="80"/>
      <c r="D18" s="80"/>
      <c r="E18" s="80"/>
    </row>
    <row r="19" spans="1:5" x14ac:dyDescent="0.25">
      <c r="A19" s="81" t="s">
        <v>19</v>
      </c>
      <c r="B19" s="76">
        <v>45201</v>
      </c>
      <c r="C19" s="80"/>
      <c r="D19" s="80"/>
      <c r="E19" s="80"/>
    </row>
    <row r="20" spans="1:5" x14ac:dyDescent="0.25">
      <c r="A20" s="81" t="s">
        <v>260</v>
      </c>
      <c r="B20" s="80" t="s">
        <v>276</v>
      </c>
      <c r="C20" s="80"/>
      <c r="D20" s="80"/>
      <c r="E20" s="80"/>
    </row>
    <row r="21" spans="1:5" x14ac:dyDescent="0.25">
      <c r="A21" s="81" t="s">
        <v>851</v>
      </c>
      <c r="B21" s="80" t="s">
        <v>803</v>
      </c>
      <c r="C21" s="80"/>
      <c r="D21" s="80"/>
      <c r="E21" s="80"/>
    </row>
    <row r="22" spans="1:5" x14ac:dyDescent="0.25">
      <c r="A22" s="88"/>
    </row>
    <row r="23" spans="1:5" x14ac:dyDescent="0.25">
      <c r="B23" s="88" t="str">
        <f>HYPERLINK("#'Factor List'!A1","Back to Factor List")</f>
        <v>Back to Factor List</v>
      </c>
    </row>
    <row r="24" spans="1:5" x14ac:dyDescent="0.25">
      <c r="B24" s="88" t="s">
        <v>797</v>
      </c>
    </row>
    <row r="26" spans="1:5" ht="39" x14ac:dyDescent="0.25">
      <c r="A26" s="79" t="s">
        <v>284</v>
      </c>
      <c r="B26" s="79" t="s">
        <v>646</v>
      </c>
      <c r="C26" s="79" t="s">
        <v>647</v>
      </c>
      <c r="D26" s="79" t="s">
        <v>648</v>
      </c>
      <c r="E26" s="79" t="s">
        <v>649</v>
      </c>
    </row>
    <row r="27" spans="1:5" x14ac:dyDescent="0.25">
      <c r="A27" s="78">
        <v>50</v>
      </c>
      <c r="B27" s="77">
        <v>19.68</v>
      </c>
      <c r="C27" s="77">
        <v>2.8</v>
      </c>
      <c r="D27" s="77">
        <v>19.68</v>
      </c>
      <c r="E27" s="77">
        <v>2.8</v>
      </c>
    </row>
    <row r="28" spans="1:5" x14ac:dyDescent="0.25">
      <c r="A28" s="78">
        <v>51</v>
      </c>
      <c r="B28" s="77">
        <v>19.63</v>
      </c>
      <c r="C28" s="77">
        <v>2.78</v>
      </c>
      <c r="D28" s="77">
        <v>19.63</v>
      </c>
      <c r="E28" s="77">
        <v>2.78</v>
      </c>
    </row>
    <row r="29" spans="1:5" x14ac:dyDescent="0.25">
      <c r="A29" s="78">
        <v>52</v>
      </c>
      <c r="B29" s="77">
        <v>19.579999999999998</v>
      </c>
      <c r="C29" s="77">
        <v>2.75</v>
      </c>
      <c r="D29" s="77">
        <v>19.579999999999998</v>
      </c>
      <c r="E29" s="77">
        <v>2.75</v>
      </c>
    </row>
    <row r="30" spans="1:5" x14ac:dyDescent="0.25">
      <c r="A30" s="78">
        <v>53</v>
      </c>
      <c r="B30" s="77">
        <v>19.54</v>
      </c>
      <c r="C30" s="77">
        <v>2.72</v>
      </c>
      <c r="D30" s="77">
        <v>19.54</v>
      </c>
      <c r="E30" s="77">
        <v>2.72</v>
      </c>
    </row>
    <row r="31" spans="1:5" x14ac:dyDescent="0.25">
      <c r="A31" s="78">
        <v>54</v>
      </c>
      <c r="B31" s="77">
        <v>19.489999999999998</v>
      </c>
      <c r="C31" s="77">
        <v>2.7</v>
      </c>
      <c r="D31" s="77">
        <v>19.489999999999998</v>
      </c>
      <c r="E31" s="77">
        <v>2.7</v>
      </c>
    </row>
    <row r="32" spans="1:5" x14ac:dyDescent="0.25">
      <c r="A32" s="78">
        <v>55</v>
      </c>
      <c r="B32" s="77">
        <v>19.45</v>
      </c>
      <c r="C32" s="77">
        <v>2.67</v>
      </c>
      <c r="D32" s="77">
        <v>19.45</v>
      </c>
      <c r="E32" s="77">
        <v>2.67</v>
      </c>
    </row>
    <row r="33" spans="1:5" x14ac:dyDescent="0.25">
      <c r="A33" s="78">
        <v>56</v>
      </c>
      <c r="B33" s="77">
        <v>19.41</v>
      </c>
      <c r="C33" s="77">
        <v>2.64</v>
      </c>
      <c r="D33" s="77">
        <v>19.41</v>
      </c>
      <c r="E33" s="77">
        <v>2.64</v>
      </c>
    </row>
    <row r="34" spans="1:5" x14ac:dyDescent="0.25">
      <c r="A34" s="78">
        <v>57</v>
      </c>
      <c r="B34" s="77">
        <v>19.38</v>
      </c>
      <c r="C34" s="77">
        <v>2.6</v>
      </c>
      <c r="D34" s="77">
        <v>19.38</v>
      </c>
      <c r="E34" s="77">
        <v>2.6</v>
      </c>
    </row>
    <row r="35" spans="1:5" x14ac:dyDescent="0.25">
      <c r="A35" s="78">
        <v>58</v>
      </c>
      <c r="B35" s="77">
        <v>19.34</v>
      </c>
      <c r="C35" s="77">
        <v>2.58</v>
      </c>
      <c r="D35" s="77">
        <v>19.34</v>
      </c>
      <c r="E35" s="77">
        <v>2.58</v>
      </c>
    </row>
    <row r="36" spans="1:5" x14ac:dyDescent="0.25">
      <c r="A36" s="78">
        <v>59</v>
      </c>
      <c r="B36" s="77">
        <v>19.32</v>
      </c>
      <c r="C36" s="77">
        <v>2.5299999999999998</v>
      </c>
      <c r="D36" s="77">
        <v>19.32</v>
      </c>
      <c r="E36" s="77">
        <v>2.5299999999999998</v>
      </c>
    </row>
    <row r="37" spans="1:5" x14ac:dyDescent="0.25">
      <c r="A37" s="78">
        <v>60</v>
      </c>
      <c r="B37" s="77">
        <v>19.3</v>
      </c>
      <c r="C37" s="77">
        <v>2.4900000000000002</v>
      </c>
      <c r="D37" s="77">
        <v>19.3</v>
      </c>
      <c r="E37" s="77">
        <v>2.4900000000000002</v>
      </c>
    </row>
    <row r="38" spans="1:5" x14ac:dyDescent="0.25">
      <c r="A38" s="78">
        <v>61</v>
      </c>
      <c r="B38" s="77">
        <v>19.29</v>
      </c>
      <c r="C38" s="77">
        <v>2.4500000000000002</v>
      </c>
      <c r="D38" s="77">
        <v>19.29</v>
      </c>
      <c r="E38" s="77">
        <v>2.4500000000000002</v>
      </c>
    </row>
    <row r="39" spans="1:5" x14ac:dyDescent="0.25">
      <c r="A39" s="78">
        <v>62</v>
      </c>
      <c r="B39" s="77">
        <v>19.28</v>
      </c>
      <c r="C39" s="77">
        <v>2.41</v>
      </c>
      <c r="D39" s="77">
        <v>19.28</v>
      </c>
      <c r="E39" s="77">
        <v>2.41</v>
      </c>
    </row>
    <row r="40" spans="1:5" x14ac:dyDescent="0.25">
      <c r="A40" s="78">
        <v>63</v>
      </c>
      <c r="B40" s="77">
        <v>19.29</v>
      </c>
      <c r="C40" s="77">
        <v>2.35</v>
      </c>
      <c r="D40" s="77">
        <v>19.29</v>
      </c>
      <c r="E40" s="77">
        <v>2.35</v>
      </c>
    </row>
    <row r="41" spans="1:5" x14ac:dyDescent="0.25">
      <c r="A41" s="78">
        <v>64</v>
      </c>
      <c r="B41" s="77">
        <v>19.309999999999999</v>
      </c>
      <c r="C41" s="77">
        <v>2.2999999999999998</v>
      </c>
      <c r="D41" s="77">
        <v>19.309999999999999</v>
      </c>
      <c r="E41" s="77">
        <v>2.2999999999999998</v>
      </c>
    </row>
    <row r="42" spans="1:5" x14ac:dyDescent="0.25">
      <c r="A42" s="78">
        <v>65</v>
      </c>
      <c r="B42" s="77">
        <v>19.02</v>
      </c>
      <c r="C42" s="77">
        <v>2.2799999999999998</v>
      </c>
      <c r="D42" s="77">
        <v>19.02</v>
      </c>
      <c r="E42" s="77">
        <v>2.2799999999999998</v>
      </c>
    </row>
    <row r="43" spans="1:5" x14ac:dyDescent="0.25">
      <c r="A43" s="78">
        <v>66</v>
      </c>
      <c r="B43" s="77">
        <v>18.43</v>
      </c>
      <c r="C43" s="77">
        <v>2.2599999999999998</v>
      </c>
      <c r="D43" s="77">
        <v>18.43</v>
      </c>
      <c r="E43" s="77">
        <v>2.2599999999999998</v>
      </c>
    </row>
    <row r="44" spans="1:5" x14ac:dyDescent="0.25">
      <c r="A44" s="78">
        <v>67</v>
      </c>
      <c r="B44" s="77">
        <v>17.829999999999998</v>
      </c>
      <c r="C44" s="77">
        <v>2.2599999999999998</v>
      </c>
      <c r="D44" s="77">
        <v>17.829999999999998</v>
      </c>
      <c r="E44" s="77">
        <v>2.2599999999999998</v>
      </c>
    </row>
    <row r="45" spans="1:5" x14ac:dyDescent="0.25">
      <c r="A45" s="78">
        <v>68</v>
      </c>
      <c r="B45" s="77">
        <v>17.239999999999998</v>
      </c>
      <c r="C45" s="77">
        <v>2.25</v>
      </c>
      <c r="D45" s="77">
        <v>17.239999999999998</v>
      </c>
      <c r="E45" s="77">
        <v>2.25</v>
      </c>
    </row>
    <row r="46" spans="1:5" x14ac:dyDescent="0.25">
      <c r="A46" s="78">
        <v>69</v>
      </c>
      <c r="B46" s="77">
        <v>16.66</v>
      </c>
      <c r="C46" s="77">
        <v>2.11</v>
      </c>
      <c r="D46" s="77">
        <v>16.66</v>
      </c>
      <c r="E46" s="77">
        <v>2.11</v>
      </c>
    </row>
    <row r="47" spans="1:5" x14ac:dyDescent="0.25">
      <c r="A47" s="78">
        <v>70</v>
      </c>
      <c r="B47" s="77">
        <v>16.079999999999998</v>
      </c>
      <c r="C47" s="77">
        <v>1.97</v>
      </c>
      <c r="D47" s="77">
        <v>16.079999999999998</v>
      </c>
      <c r="E47" s="77">
        <v>1.97</v>
      </c>
    </row>
    <row r="48" spans="1:5" x14ac:dyDescent="0.25">
      <c r="A48" s="78">
        <v>71</v>
      </c>
      <c r="B48" s="77">
        <v>15.51</v>
      </c>
      <c r="C48" s="77">
        <v>1.96</v>
      </c>
      <c r="D48" s="77">
        <v>15.51</v>
      </c>
      <c r="E48" s="77">
        <v>1.96</v>
      </c>
    </row>
    <row r="49" spans="1:5" x14ac:dyDescent="0.25">
      <c r="A49" s="78">
        <v>72</v>
      </c>
      <c r="B49" s="77">
        <v>14.95</v>
      </c>
      <c r="C49" s="77">
        <v>1.94</v>
      </c>
      <c r="D49" s="77">
        <v>14.95</v>
      </c>
      <c r="E49" s="77">
        <v>1.94</v>
      </c>
    </row>
    <row r="50" spans="1:5" x14ac:dyDescent="0.25">
      <c r="A50" s="78">
        <v>73</v>
      </c>
      <c r="B50" s="77">
        <v>14.4</v>
      </c>
      <c r="C50" s="77">
        <v>1.92</v>
      </c>
      <c r="D50" s="77">
        <v>14.4</v>
      </c>
      <c r="E50" s="77">
        <v>1.92</v>
      </c>
    </row>
    <row r="51" spans="1:5" x14ac:dyDescent="0.25">
      <c r="A51" s="78">
        <v>74</v>
      </c>
      <c r="B51" s="77">
        <v>13.87</v>
      </c>
      <c r="C51" s="77">
        <v>1.78</v>
      </c>
      <c r="D51" s="77">
        <v>13.87</v>
      </c>
      <c r="E51" s="77">
        <v>1.78</v>
      </c>
    </row>
    <row r="52" spans="1:5" x14ac:dyDescent="0.25">
      <c r="A52" s="78">
        <v>75</v>
      </c>
      <c r="B52" s="77">
        <v>13.36</v>
      </c>
      <c r="C52" s="77">
        <v>1.63</v>
      </c>
      <c r="D52" s="77">
        <v>13.36</v>
      </c>
      <c r="E52" s="77">
        <v>1.63</v>
      </c>
    </row>
  </sheetData>
  <sheetProtection algorithmName="SHA-512" hashValue="4wJyu7Oof3qHmbaVPr0oD1Pv9P8I0SrQL4RCsG9ivxjCS2x8ywipnfMH/GXcB3Yx6STwpS/UWfzv6kxatxo40A==" saltValue="NWy29Y9MIBuHeHZY+0DGOg==" spinCount="100000" sheet="1" objects="1" scenarios="1"/>
  <conditionalFormatting sqref="A26:A52">
    <cfRule type="expression" dxfId="157" priority="7" stopIfTrue="1">
      <formula>MOD(ROW(),2)=0</formula>
    </cfRule>
    <cfRule type="expression" dxfId="156" priority="8" stopIfTrue="1">
      <formula>MOD(ROW(),2)&lt;&gt;0</formula>
    </cfRule>
  </conditionalFormatting>
  <conditionalFormatting sqref="B26:E26">
    <cfRule type="expression" dxfId="155" priority="9" stopIfTrue="1">
      <formula>MOD(ROW(),2)=0</formula>
    </cfRule>
    <cfRule type="expression" dxfId="154" priority="10" stopIfTrue="1">
      <formula>MOD(ROW(),2)&lt;&gt;0</formula>
    </cfRule>
  </conditionalFormatting>
  <conditionalFormatting sqref="A6">
    <cfRule type="expression" dxfId="153" priority="11" stopIfTrue="1">
      <formula>MOD(ROW(),2)=0</formula>
    </cfRule>
    <cfRule type="expression" dxfId="152" priority="12" stopIfTrue="1">
      <formula>MOD(ROW(),2)&lt;&gt;0</formula>
    </cfRule>
  </conditionalFormatting>
  <conditionalFormatting sqref="B6:E18 C19:E19 B20:E21">
    <cfRule type="expression" dxfId="151" priority="13" stopIfTrue="1">
      <formula>MOD(ROW(),2)=0</formula>
    </cfRule>
    <cfRule type="expression" dxfId="150" priority="14" stopIfTrue="1">
      <formula>MOD(ROW(),2)&lt;&gt;0</formula>
    </cfRule>
  </conditionalFormatting>
  <conditionalFormatting sqref="A7:A21">
    <cfRule type="expression" dxfId="149" priority="5" stopIfTrue="1">
      <formula>MOD(ROW(),2)=0</formula>
    </cfRule>
    <cfRule type="expression" dxfId="148" priority="6" stopIfTrue="1">
      <formula>MOD(ROW(),2)&lt;&gt;0</formula>
    </cfRule>
  </conditionalFormatting>
  <conditionalFormatting sqref="B27:E52">
    <cfRule type="expression" dxfId="147" priority="3" stopIfTrue="1">
      <formula>MOD(ROW(),2)=0</formula>
    </cfRule>
    <cfRule type="expression" dxfId="146" priority="4" stopIfTrue="1">
      <formula>MOD(ROW(),2)&lt;&gt;0</formula>
    </cfRule>
  </conditionalFormatting>
  <conditionalFormatting sqref="B19">
    <cfRule type="expression" dxfId="145" priority="1" stopIfTrue="1">
      <formula>MOD(ROW(),2)=0</formula>
    </cfRule>
    <cfRule type="expression" dxfId="144" priority="2" stopIfTrue="1">
      <formula>MOD(ROW(),2)&lt;&gt;0</formula>
    </cfRule>
  </conditionalFormatting>
  <hyperlinks>
    <hyperlink ref="B24" location="Assumptions!A1" display="Assumptions" xr:uid="{1EFE2BB9-ABE6-4790-821A-C6D41C70412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2"/>
  <dimension ref="A1:I66"/>
  <sheetViews>
    <sheetView showGridLines="0" zoomScale="85" zoomScaleNormal="85" workbookViewId="0"/>
  </sheetViews>
  <sheetFormatPr defaultColWidth="10" defaultRowHeight="12.5" x14ac:dyDescent="0.25"/>
  <cols>
    <col min="1" max="1" width="44.8164062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AVC to AP - x-802</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618</v>
      </c>
      <c r="C9" s="80"/>
      <c r="D9" s="80"/>
    </row>
    <row r="10" spans="1:9" ht="37.5" x14ac:dyDescent="0.25">
      <c r="A10" s="81" t="s">
        <v>2</v>
      </c>
      <c r="B10" s="80" t="s">
        <v>619</v>
      </c>
      <c r="C10" s="80"/>
      <c r="D10" s="80"/>
    </row>
    <row r="11" spans="1:9" x14ac:dyDescent="0.25">
      <c r="A11" s="81" t="s">
        <v>22</v>
      </c>
      <c r="B11" s="80" t="s">
        <v>267</v>
      </c>
      <c r="C11" s="80"/>
      <c r="D11" s="80"/>
    </row>
    <row r="12" spans="1:9" ht="25" x14ac:dyDescent="0.25">
      <c r="A12" s="81" t="s">
        <v>262</v>
      </c>
      <c r="B12" s="80" t="s">
        <v>620</v>
      </c>
      <c r="C12" s="80"/>
      <c r="D12" s="80"/>
    </row>
    <row r="13" spans="1:9" x14ac:dyDescent="0.25">
      <c r="A13" s="81" t="s">
        <v>52</v>
      </c>
      <c r="B13" s="80">
        <v>0</v>
      </c>
      <c r="C13" s="80"/>
      <c r="D13" s="80"/>
    </row>
    <row r="14" spans="1:9" x14ac:dyDescent="0.25">
      <c r="A14" s="81" t="s">
        <v>17</v>
      </c>
      <c r="B14" s="80">
        <v>802</v>
      </c>
      <c r="C14" s="80"/>
      <c r="D14" s="80"/>
    </row>
    <row r="15" spans="1:9" x14ac:dyDescent="0.25">
      <c r="A15" s="81" t="s">
        <v>53</v>
      </c>
      <c r="B15" s="80" t="s">
        <v>621</v>
      </c>
      <c r="C15" s="80"/>
      <c r="D15" s="80"/>
    </row>
    <row r="16" spans="1:9" x14ac:dyDescent="0.25">
      <c r="A16" s="81" t="s">
        <v>54</v>
      </c>
      <c r="B16" s="80" t="s">
        <v>622</v>
      </c>
      <c r="C16" s="80"/>
      <c r="D16" s="80"/>
    </row>
    <row r="17" spans="1:4" x14ac:dyDescent="0.25">
      <c r="A17" s="81" t="s">
        <v>431</v>
      </c>
      <c r="B17" s="80"/>
      <c r="C17" s="80"/>
      <c r="D17" s="80"/>
    </row>
    <row r="18" spans="1:4" x14ac:dyDescent="0.25">
      <c r="A18" s="81" t="s">
        <v>18</v>
      </c>
      <c r="B18" s="82">
        <v>45195</v>
      </c>
      <c r="C18" s="80"/>
      <c r="D18" s="80"/>
    </row>
    <row r="19" spans="1:4" x14ac:dyDescent="0.25">
      <c r="A19" s="81" t="s">
        <v>19</v>
      </c>
      <c r="B19" s="76">
        <v>45201</v>
      </c>
      <c r="C19" s="80"/>
      <c r="D19" s="80"/>
    </row>
    <row r="20" spans="1:4" x14ac:dyDescent="0.25">
      <c r="A20" s="81" t="s">
        <v>260</v>
      </c>
      <c r="B20" s="80" t="s">
        <v>276</v>
      </c>
      <c r="C20" s="80"/>
      <c r="D20" s="80"/>
    </row>
    <row r="21" spans="1:4" x14ac:dyDescent="0.25">
      <c r="A21" s="81" t="s">
        <v>851</v>
      </c>
      <c r="B21" s="80" t="s">
        <v>803</v>
      </c>
      <c r="C21" s="80"/>
      <c r="D21" s="80"/>
    </row>
    <row r="22" spans="1:4" x14ac:dyDescent="0.25">
      <c r="A22" s="88"/>
    </row>
    <row r="23" spans="1:4" x14ac:dyDescent="0.25">
      <c r="B23" s="88" t="str">
        <f>HYPERLINK("#'Factor List'!A1","Back to Factor List")</f>
        <v>Back to Factor List</v>
      </c>
    </row>
    <row r="24" spans="1:4" x14ac:dyDescent="0.25">
      <c r="B24" s="88" t="s">
        <v>797</v>
      </c>
    </row>
    <row r="26" spans="1:4" ht="39" x14ac:dyDescent="0.25">
      <c r="A26" s="79" t="s">
        <v>284</v>
      </c>
      <c r="B26" s="79" t="s">
        <v>623</v>
      </c>
      <c r="C26" s="79" t="s">
        <v>624</v>
      </c>
    </row>
    <row r="27" spans="1:4" x14ac:dyDescent="0.25">
      <c r="A27" s="128" t="s">
        <v>860</v>
      </c>
      <c r="B27" s="77">
        <v>3.83</v>
      </c>
      <c r="C27" s="77">
        <v>3.99</v>
      </c>
    </row>
    <row r="28" spans="1:4" x14ac:dyDescent="0.25">
      <c r="A28" s="128" t="s">
        <v>861</v>
      </c>
      <c r="B28" s="77">
        <v>3.87</v>
      </c>
      <c r="C28" s="77">
        <v>4.04</v>
      </c>
    </row>
    <row r="29" spans="1:4" x14ac:dyDescent="0.25">
      <c r="A29" s="128" t="s">
        <v>862</v>
      </c>
      <c r="B29" s="77">
        <v>3.91</v>
      </c>
      <c r="C29" s="77">
        <v>4.08</v>
      </c>
    </row>
    <row r="30" spans="1:4" x14ac:dyDescent="0.25">
      <c r="A30" s="128" t="s">
        <v>863</v>
      </c>
      <c r="B30" s="77">
        <v>3.96</v>
      </c>
      <c r="C30" s="77">
        <v>4.13</v>
      </c>
    </row>
    <row r="31" spans="1:4" x14ac:dyDescent="0.25">
      <c r="A31" s="128" t="s">
        <v>864</v>
      </c>
      <c r="B31" s="77">
        <v>4</v>
      </c>
      <c r="C31" s="77">
        <v>4.18</v>
      </c>
    </row>
    <row r="32" spans="1:4" x14ac:dyDescent="0.25">
      <c r="A32" s="128" t="s">
        <v>865</v>
      </c>
      <c r="B32" s="77">
        <v>4.05</v>
      </c>
      <c r="C32" s="77">
        <v>4.2300000000000004</v>
      </c>
    </row>
    <row r="33" spans="1:3" x14ac:dyDescent="0.25">
      <c r="A33" s="128" t="s">
        <v>866</v>
      </c>
      <c r="B33" s="77">
        <v>4.0999999999999996</v>
      </c>
      <c r="C33" s="77">
        <v>4.29</v>
      </c>
    </row>
    <row r="34" spans="1:3" x14ac:dyDescent="0.25">
      <c r="A34" s="128" t="s">
        <v>867</v>
      </c>
      <c r="B34" s="77">
        <v>4.1500000000000004</v>
      </c>
      <c r="C34" s="77">
        <v>4.34</v>
      </c>
    </row>
    <row r="35" spans="1:3" x14ac:dyDescent="0.25">
      <c r="A35" s="128" t="s">
        <v>868</v>
      </c>
      <c r="B35" s="77">
        <v>4.2</v>
      </c>
      <c r="C35" s="77">
        <v>4.4000000000000004</v>
      </c>
    </row>
    <row r="36" spans="1:3" x14ac:dyDescent="0.25">
      <c r="A36" s="128" t="s">
        <v>869</v>
      </c>
      <c r="B36" s="77">
        <v>4.25</v>
      </c>
      <c r="C36" s="77">
        <v>4.46</v>
      </c>
    </row>
    <row r="37" spans="1:3" x14ac:dyDescent="0.25">
      <c r="A37" s="128" t="s">
        <v>870</v>
      </c>
      <c r="B37" s="77">
        <v>4.3</v>
      </c>
      <c r="C37" s="77">
        <v>4.51</v>
      </c>
    </row>
    <row r="38" spans="1:3" x14ac:dyDescent="0.25">
      <c r="A38" s="128" t="s">
        <v>871</v>
      </c>
      <c r="B38" s="77">
        <v>4.3600000000000003</v>
      </c>
      <c r="C38" s="77">
        <v>4.58</v>
      </c>
    </row>
    <row r="39" spans="1:3" x14ac:dyDescent="0.25">
      <c r="A39" s="128" t="s">
        <v>872</v>
      </c>
      <c r="B39" s="77">
        <v>4.41</v>
      </c>
      <c r="C39" s="77">
        <v>4.6399999999999997</v>
      </c>
    </row>
    <row r="40" spans="1:3" x14ac:dyDescent="0.25">
      <c r="A40" s="128" t="s">
        <v>873</v>
      </c>
      <c r="B40" s="77">
        <v>4.47</v>
      </c>
      <c r="C40" s="77">
        <v>4.7</v>
      </c>
    </row>
    <row r="41" spans="1:3" x14ac:dyDescent="0.25">
      <c r="A41" s="128" t="s">
        <v>874</v>
      </c>
      <c r="B41" s="77">
        <v>4.53</v>
      </c>
      <c r="C41" s="77">
        <v>4.7699999999999996</v>
      </c>
    </row>
    <row r="42" spans="1:3" x14ac:dyDescent="0.25">
      <c r="A42" s="128" t="s">
        <v>875</v>
      </c>
      <c r="B42" s="77">
        <v>4.5999999999999996</v>
      </c>
      <c r="C42" s="77">
        <v>4.84</v>
      </c>
    </row>
    <row r="43" spans="1:3" x14ac:dyDescent="0.25">
      <c r="A43" s="128" t="s">
        <v>876</v>
      </c>
      <c r="B43" s="77">
        <v>4.66</v>
      </c>
      <c r="C43" s="77">
        <v>4.91</v>
      </c>
    </row>
    <row r="44" spans="1:3" x14ac:dyDescent="0.25">
      <c r="A44" s="128" t="s">
        <v>877</v>
      </c>
      <c r="B44" s="77">
        <v>4.7300000000000004</v>
      </c>
      <c r="C44" s="77">
        <v>4.9800000000000004</v>
      </c>
    </row>
    <row r="45" spans="1:3" x14ac:dyDescent="0.25">
      <c r="A45" s="128" t="s">
        <v>878</v>
      </c>
      <c r="B45" s="77">
        <v>4.79</v>
      </c>
      <c r="C45" s="77">
        <v>5.0599999999999996</v>
      </c>
    </row>
    <row r="46" spans="1:3" x14ac:dyDescent="0.25">
      <c r="A46" s="128" t="s">
        <v>879</v>
      </c>
      <c r="B46" s="77">
        <v>4.8600000000000003</v>
      </c>
      <c r="C46" s="77">
        <v>5.14</v>
      </c>
    </row>
    <row r="47" spans="1:3" x14ac:dyDescent="0.25">
      <c r="A47" s="128" t="s">
        <v>880</v>
      </c>
      <c r="B47" s="77">
        <v>4.9400000000000004</v>
      </c>
      <c r="C47" s="77">
        <v>5.22</v>
      </c>
    </row>
    <row r="48" spans="1:3" x14ac:dyDescent="0.25">
      <c r="A48" s="128" t="s">
        <v>881</v>
      </c>
      <c r="B48" s="77">
        <v>5.0199999999999996</v>
      </c>
      <c r="C48" s="77">
        <v>5.32</v>
      </c>
    </row>
    <row r="49" spans="1:3" x14ac:dyDescent="0.25">
      <c r="A49" s="128" t="s">
        <v>882</v>
      </c>
      <c r="B49" s="77">
        <v>5.1100000000000003</v>
      </c>
      <c r="C49" s="77">
        <v>5.41</v>
      </c>
    </row>
    <row r="50" spans="1:3" x14ac:dyDescent="0.25">
      <c r="A50" s="128" t="s">
        <v>883</v>
      </c>
      <c r="B50" s="77">
        <v>5.2</v>
      </c>
      <c r="C50" s="77">
        <v>5.51</v>
      </c>
    </row>
    <row r="51" spans="1:3" x14ac:dyDescent="0.25">
      <c r="A51" s="128" t="s">
        <v>884</v>
      </c>
      <c r="B51" s="77">
        <v>5.29</v>
      </c>
      <c r="C51" s="77">
        <v>5.62</v>
      </c>
    </row>
    <row r="52" spans="1:3" x14ac:dyDescent="0.25">
      <c r="A52" s="128" t="s">
        <v>885</v>
      </c>
      <c r="B52" s="77">
        <v>5.39</v>
      </c>
      <c r="C52" s="77">
        <v>5.73</v>
      </c>
    </row>
    <row r="53" spans="1:3" x14ac:dyDescent="0.25">
      <c r="A53" s="128" t="s">
        <v>886</v>
      </c>
      <c r="B53" s="77">
        <v>5.49</v>
      </c>
      <c r="C53" s="77">
        <v>5.84</v>
      </c>
    </row>
    <row r="54" spans="1:3" x14ac:dyDescent="0.25">
      <c r="A54" s="128" t="s">
        <v>887</v>
      </c>
      <c r="B54" s="77">
        <v>5.6</v>
      </c>
      <c r="C54" s="77">
        <v>5.96</v>
      </c>
    </row>
    <row r="55" spans="1:3" x14ac:dyDescent="0.25">
      <c r="A55" s="128" t="s">
        <v>888</v>
      </c>
      <c r="B55" s="77">
        <v>5.71</v>
      </c>
      <c r="C55" s="77">
        <v>6.08</v>
      </c>
    </row>
    <row r="56" spans="1:3" x14ac:dyDescent="0.25">
      <c r="A56" s="128" t="s">
        <v>889</v>
      </c>
      <c r="B56" s="77">
        <v>5.82</v>
      </c>
      <c r="C56" s="77">
        <v>6.21</v>
      </c>
    </row>
    <row r="57" spans="1:3" x14ac:dyDescent="0.25">
      <c r="A57" s="128" t="s">
        <v>890</v>
      </c>
      <c r="B57" s="77">
        <v>5.94</v>
      </c>
      <c r="C57" s="77">
        <v>6.34</v>
      </c>
    </row>
    <row r="58" spans="1:3" x14ac:dyDescent="0.25">
      <c r="A58" s="128" t="s">
        <v>891</v>
      </c>
      <c r="B58" s="77">
        <v>6.07</v>
      </c>
      <c r="C58" s="77">
        <v>6.48</v>
      </c>
    </row>
    <row r="59" spans="1:3" x14ac:dyDescent="0.25">
      <c r="A59" s="128" t="s">
        <v>892</v>
      </c>
      <c r="B59" s="77">
        <v>6.2</v>
      </c>
      <c r="C59" s="77">
        <v>6.63</v>
      </c>
    </row>
    <row r="60" spans="1:3" x14ac:dyDescent="0.25">
      <c r="A60" s="128" t="s">
        <v>893</v>
      </c>
      <c r="B60" s="77">
        <v>6.33</v>
      </c>
      <c r="C60" s="77">
        <v>6.78</v>
      </c>
    </row>
    <row r="61" spans="1:3" x14ac:dyDescent="0.25">
      <c r="A61" s="128" t="s">
        <v>894</v>
      </c>
      <c r="B61" s="77">
        <v>6.47</v>
      </c>
      <c r="C61" s="77">
        <v>6.94</v>
      </c>
    </row>
    <row r="62" spans="1:3" x14ac:dyDescent="0.25">
      <c r="A62" s="128" t="s">
        <v>895</v>
      </c>
      <c r="B62" s="77">
        <v>6.61</v>
      </c>
      <c r="C62" s="77">
        <v>7.1</v>
      </c>
    </row>
    <row r="63" spans="1:3" x14ac:dyDescent="0.25">
      <c r="A63" s="128" t="s">
        <v>896</v>
      </c>
      <c r="B63" s="77">
        <v>6.77</v>
      </c>
      <c r="C63" s="77">
        <v>7.27</v>
      </c>
    </row>
    <row r="64" spans="1:3" x14ac:dyDescent="0.25">
      <c r="A64" s="128" t="s">
        <v>897</v>
      </c>
      <c r="B64" s="77">
        <v>6.92</v>
      </c>
      <c r="C64" s="77">
        <v>7.45</v>
      </c>
    </row>
    <row r="65" spans="1:3" x14ac:dyDescent="0.25">
      <c r="A65" s="128" t="s">
        <v>898</v>
      </c>
      <c r="B65" s="77">
        <v>7.08</v>
      </c>
      <c r="C65" s="77">
        <v>7.64</v>
      </c>
    </row>
    <row r="66" spans="1:3" x14ac:dyDescent="0.25">
      <c r="A66" s="128" t="s">
        <v>899</v>
      </c>
      <c r="B66" s="77">
        <v>7.25</v>
      </c>
      <c r="C66" s="77">
        <v>7.83</v>
      </c>
    </row>
  </sheetData>
  <sheetProtection algorithmName="SHA-512" hashValue="wFbvUMElEoJYtoV58BqBDTtanQ6MhB7Zs2FNME5vSae3TraTgSqEknxhaNyS26YbB8/JraPSPZmaXheDXsKC2Q==" saltValue="kOeRWi56bmIJLb8l8V/HjA==" spinCount="100000" sheet="1" objects="1" scenarios="1"/>
  <conditionalFormatting sqref="A6">
    <cfRule type="expression" dxfId="143" priority="29" stopIfTrue="1">
      <formula>MOD(ROW(),2)=0</formula>
    </cfRule>
    <cfRule type="expression" dxfId="142" priority="30" stopIfTrue="1">
      <formula>MOD(ROW(),2)&lt;&gt;0</formula>
    </cfRule>
  </conditionalFormatting>
  <conditionalFormatting sqref="B6:D18 C19:D19 B20:D21 B27:C66">
    <cfRule type="expression" dxfId="141" priority="31" stopIfTrue="1">
      <formula>MOD(ROW(),2)=0</formula>
    </cfRule>
    <cfRule type="expression" dxfId="140" priority="32" stopIfTrue="1">
      <formula>MOD(ROW(),2)&lt;&gt;0</formula>
    </cfRule>
  </conditionalFormatting>
  <conditionalFormatting sqref="A26">
    <cfRule type="expression" dxfId="139" priority="25" stopIfTrue="1">
      <formula>MOD(ROW(),2)=0</formula>
    </cfRule>
    <cfRule type="expression" dxfId="138" priority="26" stopIfTrue="1">
      <formula>MOD(ROW(),2)&lt;&gt;0</formula>
    </cfRule>
  </conditionalFormatting>
  <conditionalFormatting sqref="B26:C26">
    <cfRule type="expression" dxfId="137" priority="11" stopIfTrue="1">
      <formula>MOD(ROW(),2)=0</formula>
    </cfRule>
    <cfRule type="expression" dxfId="136" priority="12" stopIfTrue="1">
      <formula>MOD(ROW(),2)&lt;&gt;0</formula>
    </cfRule>
  </conditionalFormatting>
  <conditionalFormatting sqref="A7:A21">
    <cfRule type="expression" dxfId="135" priority="9" stopIfTrue="1">
      <formula>MOD(ROW(),2)=0</formula>
    </cfRule>
    <cfRule type="expression" dxfId="134" priority="10" stopIfTrue="1">
      <formula>MOD(ROW(),2)&lt;&gt;0</formula>
    </cfRule>
  </conditionalFormatting>
  <conditionalFormatting sqref="B19">
    <cfRule type="expression" dxfId="133" priority="3" stopIfTrue="1">
      <formula>MOD(ROW(),2)=0</formula>
    </cfRule>
    <cfRule type="expression" dxfId="132" priority="4" stopIfTrue="1">
      <formula>MOD(ROW(),2)&lt;&gt;0</formula>
    </cfRule>
  </conditionalFormatting>
  <conditionalFormatting sqref="A27:A66">
    <cfRule type="expression" dxfId="131" priority="1" stopIfTrue="1">
      <formula>MOD(ROW(),2)=0</formula>
    </cfRule>
    <cfRule type="expression" dxfId="130" priority="2" stopIfTrue="1">
      <formula>MOD(ROW(),2)&lt;&gt;0</formula>
    </cfRule>
  </conditionalFormatting>
  <hyperlinks>
    <hyperlink ref="B24" location="Assumptions!A1" display="Assumptions" xr:uid="{B09543A5-0F8F-4A14-8CE0-80348AEA14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dimension ref="A1:C190"/>
  <sheetViews>
    <sheetView workbookViewId="0">
      <selection activeCell="A3" sqref="A3"/>
    </sheetView>
  </sheetViews>
  <sheetFormatPr defaultRowHeight="12.5" x14ac:dyDescent="0.25"/>
  <sheetData>
    <row r="1" spans="1:3" x14ac:dyDescent="0.25">
      <c r="A1" t="s">
        <v>69</v>
      </c>
    </row>
    <row r="3" spans="1:3" x14ac:dyDescent="0.25">
      <c r="A3" t="s">
        <v>70</v>
      </c>
      <c r="C3" t="s">
        <v>71</v>
      </c>
    </row>
    <row r="4" spans="1:3" x14ac:dyDescent="0.25">
      <c r="A4" t="s">
        <v>72</v>
      </c>
      <c r="C4" t="s">
        <v>586</v>
      </c>
    </row>
    <row r="5" spans="1:3" x14ac:dyDescent="0.25">
      <c r="A5" t="s">
        <v>73</v>
      </c>
      <c r="C5" t="s">
        <v>229</v>
      </c>
    </row>
    <row r="6" spans="1:3" x14ac:dyDescent="0.25">
      <c r="A6" t="s">
        <v>74</v>
      </c>
      <c r="C6" t="s">
        <v>587</v>
      </c>
    </row>
    <row r="7" spans="1:3" x14ac:dyDescent="0.25">
      <c r="A7" t="s">
        <v>75</v>
      </c>
      <c r="C7" t="s">
        <v>230</v>
      </c>
    </row>
    <row r="8" spans="1:3" x14ac:dyDescent="0.25">
      <c r="A8" t="s">
        <v>76</v>
      </c>
      <c r="C8" t="s">
        <v>588</v>
      </c>
    </row>
    <row r="9" spans="1:3" x14ac:dyDescent="0.25">
      <c r="A9" t="s">
        <v>77</v>
      </c>
      <c r="C9" t="s">
        <v>589</v>
      </c>
    </row>
    <row r="10" spans="1:3" x14ac:dyDescent="0.25">
      <c r="A10" t="s">
        <v>78</v>
      </c>
      <c r="C10" t="s">
        <v>231</v>
      </c>
    </row>
    <row r="11" spans="1:3" x14ac:dyDescent="0.25">
      <c r="A11" t="s">
        <v>79</v>
      </c>
      <c r="C11" t="s">
        <v>232</v>
      </c>
    </row>
    <row r="12" spans="1:3" x14ac:dyDescent="0.25">
      <c r="A12" t="s">
        <v>80</v>
      </c>
      <c r="C12" t="s">
        <v>233</v>
      </c>
    </row>
    <row r="13" spans="1:3" x14ac:dyDescent="0.25">
      <c r="A13" t="s">
        <v>81</v>
      </c>
      <c r="C13" t="s">
        <v>75</v>
      </c>
    </row>
    <row r="14" spans="1:3" x14ac:dyDescent="0.25">
      <c r="A14" t="s">
        <v>82</v>
      </c>
      <c r="C14" t="s">
        <v>234</v>
      </c>
    </row>
    <row r="15" spans="1:3" x14ac:dyDescent="0.25">
      <c r="A15" t="s">
        <v>83</v>
      </c>
      <c r="C15" t="s">
        <v>79</v>
      </c>
    </row>
    <row r="16" spans="1:3" x14ac:dyDescent="0.25">
      <c r="A16" t="s">
        <v>84</v>
      </c>
      <c r="C16" t="s">
        <v>590</v>
      </c>
    </row>
    <row r="17" spans="1:3" x14ac:dyDescent="0.25">
      <c r="A17" t="s">
        <v>85</v>
      </c>
      <c r="C17" t="s">
        <v>591</v>
      </c>
    </row>
    <row r="18" spans="1:3" x14ac:dyDescent="0.25">
      <c r="A18" t="s">
        <v>86</v>
      </c>
      <c r="C18" t="s">
        <v>235</v>
      </c>
    </row>
    <row r="19" spans="1:3" x14ac:dyDescent="0.25">
      <c r="A19" t="s">
        <v>87</v>
      </c>
      <c r="C19" t="s">
        <v>236</v>
      </c>
    </row>
    <row r="20" spans="1:3" x14ac:dyDescent="0.25">
      <c r="A20" t="s">
        <v>88</v>
      </c>
      <c r="C20" t="s">
        <v>237</v>
      </c>
    </row>
    <row r="21" spans="1:3" x14ac:dyDescent="0.25">
      <c r="A21" t="s">
        <v>89</v>
      </c>
      <c r="C21" t="s">
        <v>238</v>
      </c>
    </row>
    <row r="22" spans="1:3" x14ac:dyDescent="0.25">
      <c r="A22" t="s">
        <v>90</v>
      </c>
      <c r="C22" t="s">
        <v>239</v>
      </c>
    </row>
    <row r="23" spans="1:3" x14ac:dyDescent="0.25">
      <c r="A23" t="s">
        <v>91</v>
      </c>
      <c r="C23" t="s">
        <v>240</v>
      </c>
    </row>
    <row r="24" spans="1:3" x14ac:dyDescent="0.25">
      <c r="A24" t="s">
        <v>92</v>
      </c>
      <c r="C24" t="s">
        <v>241</v>
      </c>
    </row>
    <row r="25" spans="1:3" x14ac:dyDescent="0.25">
      <c r="A25" t="s">
        <v>93</v>
      </c>
      <c r="C25" t="s">
        <v>242</v>
      </c>
    </row>
    <row r="26" spans="1:3" x14ac:dyDescent="0.25">
      <c r="A26" t="s">
        <v>94</v>
      </c>
      <c r="C26" t="s">
        <v>243</v>
      </c>
    </row>
    <row r="27" spans="1:3" x14ac:dyDescent="0.25">
      <c r="A27" t="s">
        <v>95</v>
      </c>
      <c r="C27" t="s">
        <v>244</v>
      </c>
    </row>
    <row r="28" spans="1:3" x14ac:dyDescent="0.25">
      <c r="A28" t="s">
        <v>96</v>
      </c>
      <c r="C28" t="s">
        <v>245</v>
      </c>
    </row>
    <row r="29" spans="1:3" x14ac:dyDescent="0.25">
      <c r="A29" t="s">
        <v>97</v>
      </c>
      <c r="C29" t="s">
        <v>246</v>
      </c>
    </row>
    <row r="30" spans="1:3" x14ac:dyDescent="0.25">
      <c r="A30" t="s">
        <v>98</v>
      </c>
      <c r="C30" t="s">
        <v>247</v>
      </c>
    </row>
    <row r="31" spans="1:3" x14ac:dyDescent="0.25">
      <c r="A31" t="s">
        <v>99</v>
      </c>
      <c r="C31" t="s">
        <v>248</v>
      </c>
    </row>
    <row r="32" spans="1:3" x14ac:dyDescent="0.25">
      <c r="A32" t="s">
        <v>100</v>
      </c>
      <c r="C32" t="s">
        <v>249</v>
      </c>
    </row>
    <row r="33" spans="1:3" x14ac:dyDescent="0.25">
      <c r="A33" t="s">
        <v>101</v>
      </c>
      <c r="C33" t="s">
        <v>250</v>
      </c>
    </row>
    <row r="34" spans="1:3" x14ac:dyDescent="0.25">
      <c r="A34" t="s">
        <v>102</v>
      </c>
      <c r="C34" t="s">
        <v>251</v>
      </c>
    </row>
    <row r="35" spans="1:3" x14ac:dyDescent="0.25">
      <c r="A35" t="s">
        <v>103</v>
      </c>
      <c r="C35" t="s">
        <v>252</v>
      </c>
    </row>
    <row r="36" spans="1:3" x14ac:dyDescent="0.25">
      <c r="A36" t="s">
        <v>104</v>
      </c>
      <c r="C36" t="s">
        <v>253</v>
      </c>
    </row>
    <row r="37" spans="1:3" x14ac:dyDescent="0.25">
      <c r="A37" t="s">
        <v>105</v>
      </c>
      <c r="C37" t="s">
        <v>254</v>
      </c>
    </row>
    <row r="38" spans="1:3" x14ac:dyDescent="0.25">
      <c r="A38" t="s">
        <v>106</v>
      </c>
      <c r="C38" t="s">
        <v>255</v>
      </c>
    </row>
    <row r="39" spans="1:3" x14ac:dyDescent="0.25">
      <c r="A39" t="s">
        <v>107</v>
      </c>
      <c r="C39" t="s">
        <v>256</v>
      </c>
    </row>
    <row r="40" spans="1:3" x14ac:dyDescent="0.25">
      <c r="A40" t="s">
        <v>108</v>
      </c>
      <c r="C40" t="s">
        <v>257</v>
      </c>
    </row>
    <row r="41" spans="1:3" x14ac:dyDescent="0.25">
      <c r="A41" t="s">
        <v>109</v>
      </c>
      <c r="C41" t="s">
        <v>258</v>
      </c>
    </row>
    <row r="42" spans="1:3" x14ac:dyDescent="0.25">
      <c r="A42" t="s">
        <v>110</v>
      </c>
      <c r="C42" t="s">
        <v>259</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556</v>
      </c>
    </row>
    <row r="149" spans="1:1" x14ac:dyDescent="0.25">
      <c r="A149" t="s">
        <v>557</v>
      </c>
    </row>
    <row r="150" spans="1:1" x14ac:dyDescent="0.25">
      <c r="A150" t="s">
        <v>558</v>
      </c>
    </row>
    <row r="151" spans="1:1" x14ac:dyDescent="0.25">
      <c r="A151" t="s">
        <v>559</v>
      </c>
    </row>
    <row r="152" spans="1:1" x14ac:dyDescent="0.25">
      <c r="A152" t="s">
        <v>560</v>
      </c>
    </row>
    <row r="153" spans="1:1" x14ac:dyDescent="0.25">
      <c r="A153" t="s">
        <v>561</v>
      </c>
    </row>
    <row r="154" spans="1:1" x14ac:dyDescent="0.25">
      <c r="A154" t="s">
        <v>562</v>
      </c>
    </row>
    <row r="155" spans="1:1" x14ac:dyDescent="0.25">
      <c r="A155" t="s">
        <v>563</v>
      </c>
    </row>
    <row r="156" spans="1:1" x14ac:dyDescent="0.25">
      <c r="A156" t="s">
        <v>564</v>
      </c>
    </row>
    <row r="157" spans="1:1" x14ac:dyDescent="0.25">
      <c r="A157" t="s">
        <v>565</v>
      </c>
    </row>
    <row r="158" spans="1:1" x14ac:dyDescent="0.25">
      <c r="A158" t="s">
        <v>566</v>
      </c>
    </row>
    <row r="159" spans="1:1" x14ac:dyDescent="0.25">
      <c r="A159" t="s">
        <v>567</v>
      </c>
    </row>
    <row r="160" spans="1:1" x14ac:dyDescent="0.25">
      <c r="A160" t="s">
        <v>568</v>
      </c>
    </row>
    <row r="161" spans="1:1" x14ac:dyDescent="0.25">
      <c r="A161" t="s">
        <v>569</v>
      </c>
    </row>
    <row r="162" spans="1:1" x14ac:dyDescent="0.25">
      <c r="A162" t="s">
        <v>570</v>
      </c>
    </row>
    <row r="163" spans="1:1" x14ac:dyDescent="0.25">
      <c r="A163" t="s">
        <v>571</v>
      </c>
    </row>
    <row r="164" spans="1:1" x14ac:dyDescent="0.25">
      <c r="A164" t="s">
        <v>572</v>
      </c>
    </row>
    <row r="165" spans="1:1" x14ac:dyDescent="0.25">
      <c r="A165" t="s">
        <v>573</v>
      </c>
    </row>
    <row r="166" spans="1:1" x14ac:dyDescent="0.25">
      <c r="A166" t="s">
        <v>574</v>
      </c>
    </row>
    <row r="167" spans="1:1" x14ac:dyDescent="0.25">
      <c r="A167" t="s">
        <v>575</v>
      </c>
    </row>
    <row r="168" spans="1:1" x14ac:dyDescent="0.25">
      <c r="A168" t="s">
        <v>576</v>
      </c>
    </row>
    <row r="169" spans="1:1" x14ac:dyDescent="0.25">
      <c r="A169" t="s">
        <v>577</v>
      </c>
    </row>
    <row r="170" spans="1:1" x14ac:dyDescent="0.25">
      <c r="A170" t="s">
        <v>578</v>
      </c>
    </row>
    <row r="171" spans="1:1" x14ac:dyDescent="0.25">
      <c r="A171" t="s">
        <v>579</v>
      </c>
    </row>
    <row r="172" spans="1:1" x14ac:dyDescent="0.25">
      <c r="A172" t="s">
        <v>580</v>
      </c>
    </row>
    <row r="173" spans="1:1" x14ac:dyDescent="0.25">
      <c r="A173" t="s">
        <v>581</v>
      </c>
    </row>
    <row r="174" spans="1:1" x14ac:dyDescent="0.25">
      <c r="A174" t="s">
        <v>582</v>
      </c>
    </row>
    <row r="175" spans="1:1" x14ac:dyDescent="0.25">
      <c r="A175" t="s">
        <v>583</v>
      </c>
    </row>
    <row r="176" spans="1:1" x14ac:dyDescent="0.25">
      <c r="A176" t="s">
        <v>584</v>
      </c>
    </row>
    <row r="177" spans="1:1" x14ac:dyDescent="0.25">
      <c r="A177" t="s">
        <v>585</v>
      </c>
    </row>
    <row r="178" spans="1:1" x14ac:dyDescent="0.25">
      <c r="A178" t="s">
        <v>216</v>
      </c>
    </row>
    <row r="179" spans="1:1" x14ac:dyDescent="0.25">
      <c r="A179" t="s">
        <v>217</v>
      </c>
    </row>
    <row r="180" spans="1:1" x14ac:dyDescent="0.25">
      <c r="A180" t="s">
        <v>218</v>
      </c>
    </row>
    <row r="181" spans="1:1" x14ac:dyDescent="0.25">
      <c r="A181" t="s">
        <v>219</v>
      </c>
    </row>
    <row r="182" spans="1:1" x14ac:dyDescent="0.25">
      <c r="A182" t="s">
        <v>220</v>
      </c>
    </row>
    <row r="183" spans="1:1" x14ac:dyDescent="0.25">
      <c r="A183" t="s">
        <v>221</v>
      </c>
    </row>
    <row r="184" spans="1:1" x14ac:dyDescent="0.25">
      <c r="A184" t="s">
        <v>222</v>
      </c>
    </row>
    <row r="185" spans="1:1" x14ac:dyDescent="0.25">
      <c r="A185" t="s">
        <v>223</v>
      </c>
    </row>
    <row r="186" spans="1:1" x14ac:dyDescent="0.25">
      <c r="A186" t="s">
        <v>224</v>
      </c>
    </row>
    <row r="187" spans="1:1" x14ac:dyDescent="0.25">
      <c r="A187" t="s">
        <v>225</v>
      </c>
    </row>
    <row r="188" spans="1:1" x14ac:dyDescent="0.25">
      <c r="A188" t="s">
        <v>226</v>
      </c>
    </row>
    <row r="189" spans="1:1" x14ac:dyDescent="0.25">
      <c r="A189" t="s">
        <v>227</v>
      </c>
    </row>
    <row r="190" spans="1:1" x14ac:dyDescent="0.25">
      <c r="A190" t="s">
        <v>228</v>
      </c>
    </row>
  </sheetData>
  <sheetProtection algorithmName="SHA-512" hashValue="PakNoDrdDiChZHnFXfhwZ30S8fQliaKAeFGRCzEr6fiMd8dmo9TsgA8JzjhQkHO24TNIh0LjAf+2dfLyjpZ40Q==" saltValue="50EcS0dwSqDH/IJlOc5X1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3"/>
  <dimension ref="A1:I116"/>
  <sheetViews>
    <sheetView showGridLines="0" zoomScale="85" zoomScaleNormal="85" workbookViewId="0"/>
  </sheetViews>
  <sheetFormatPr defaultColWidth="10" defaultRowHeight="12.5" x14ac:dyDescent="0.25"/>
  <cols>
    <col min="1" max="1" width="44.81640625" style="27" customWidth="1"/>
    <col min="2" max="5" width="22.54296875" style="27" customWidth="1"/>
    <col min="6"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AVC to AP - x-803</v>
      </c>
      <c r="B3" s="42"/>
      <c r="C3" s="42"/>
      <c r="D3" s="42"/>
      <c r="E3" s="42"/>
      <c r="F3" s="42"/>
      <c r="G3" s="42"/>
      <c r="H3" s="42"/>
      <c r="I3" s="42"/>
    </row>
    <row r="4" spans="1:9" x14ac:dyDescent="0.25">
      <c r="A4" s="44"/>
    </row>
    <row r="6" spans="1:9" ht="13" x14ac:dyDescent="0.3">
      <c r="A6" s="84" t="s">
        <v>23</v>
      </c>
      <c r="B6" s="83" t="s">
        <v>25</v>
      </c>
      <c r="C6" s="83"/>
      <c r="D6" s="83"/>
    </row>
    <row r="7" spans="1:9" x14ac:dyDescent="0.25">
      <c r="A7" s="81" t="s">
        <v>275</v>
      </c>
      <c r="B7" s="80" t="s">
        <v>48</v>
      </c>
      <c r="C7" s="80"/>
      <c r="D7" s="80"/>
    </row>
    <row r="8" spans="1:9" x14ac:dyDescent="0.25">
      <c r="A8" s="81" t="s">
        <v>49</v>
      </c>
      <c r="B8" s="80" t="s">
        <v>274</v>
      </c>
      <c r="C8" s="80"/>
      <c r="D8" s="80"/>
    </row>
    <row r="9" spans="1:9" x14ac:dyDescent="0.25">
      <c r="A9" s="81" t="s">
        <v>16</v>
      </c>
      <c r="B9" s="80" t="s">
        <v>618</v>
      </c>
      <c r="C9" s="80"/>
      <c r="D9" s="80"/>
    </row>
    <row r="10" spans="1:9" ht="25" x14ac:dyDescent="0.25">
      <c r="A10" s="81" t="s">
        <v>2</v>
      </c>
      <c r="B10" s="80" t="s">
        <v>625</v>
      </c>
      <c r="C10" s="80"/>
      <c r="D10" s="80"/>
    </row>
    <row r="11" spans="1:9" x14ac:dyDescent="0.25">
      <c r="A11" s="81" t="s">
        <v>22</v>
      </c>
      <c r="B11" s="80" t="s">
        <v>267</v>
      </c>
      <c r="C11" s="80"/>
      <c r="D11" s="80"/>
    </row>
    <row r="12" spans="1:9" ht="25" x14ac:dyDescent="0.25">
      <c r="A12" s="81" t="s">
        <v>262</v>
      </c>
      <c r="B12" s="80" t="s">
        <v>620</v>
      </c>
      <c r="C12" s="80"/>
      <c r="D12" s="80"/>
    </row>
    <row r="13" spans="1:9" x14ac:dyDescent="0.25">
      <c r="A13" s="81" t="s">
        <v>52</v>
      </c>
      <c r="B13" s="80">
        <v>0</v>
      </c>
      <c r="C13" s="80"/>
      <c r="D13" s="80"/>
    </row>
    <row r="14" spans="1:9" x14ac:dyDescent="0.25">
      <c r="A14" s="81" t="s">
        <v>17</v>
      </c>
      <c r="B14" s="80">
        <v>803</v>
      </c>
      <c r="C14" s="80"/>
      <c r="D14" s="80"/>
    </row>
    <row r="15" spans="1:9" x14ac:dyDescent="0.25">
      <c r="A15" s="81" t="s">
        <v>53</v>
      </c>
      <c r="B15" s="80" t="s">
        <v>626</v>
      </c>
      <c r="C15" s="80"/>
      <c r="D15" s="80"/>
    </row>
    <row r="16" spans="1:9" x14ac:dyDescent="0.25">
      <c r="A16" s="81" t="s">
        <v>54</v>
      </c>
      <c r="B16" s="80" t="s">
        <v>627</v>
      </c>
      <c r="C16" s="80"/>
      <c r="D16" s="80"/>
    </row>
    <row r="17" spans="1:4" x14ac:dyDescent="0.25">
      <c r="A17" s="81" t="s">
        <v>431</v>
      </c>
      <c r="B17" s="80"/>
      <c r="C17" s="80"/>
      <c r="D17" s="80"/>
    </row>
    <row r="18" spans="1:4" x14ac:dyDescent="0.25">
      <c r="A18" s="81" t="s">
        <v>18</v>
      </c>
      <c r="B18" s="82">
        <v>45195</v>
      </c>
      <c r="C18" s="80"/>
      <c r="D18" s="80"/>
    </row>
    <row r="19" spans="1:4" x14ac:dyDescent="0.25">
      <c r="A19" s="81" t="s">
        <v>19</v>
      </c>
      <c r="B19" s="76">
        <v>45201</v>
      </c>
      <c r="C19" s="80"/>
      <c r="D19" s="80"/>
    </row>
    <row r="20" spans="1:4" x14ac:dyDescent="0.25">
      <c r="A20" s="81" t="s">
        <v>260</v>
      </c>
      <c r="B20" s="80" t="s">
        <v>276</v>
      </c>
      <c r="C20" s="80"/>
      <c r="D20" s="80"/>
    </row>
    <row r="21" spans="1:4" x14ac:dyDescent="0.25">
      <c r="A21" s="81" t="s">
        <v>851</v>
      </c>
      <c r="B21" s="80" t="s">
        <v>803</v>
      </c>
      <c r="C21" s="80"/>
      <c r="D21" s="80"/>
    </row>
    <row r="22" spans="1:4" x14ac:dyDescent="0.25">
      <c r="A22" s="88"/>
    </row>
    <row r="23" spans="1:4" x14ac:dyDescent="0.25">
      <c r="B23" s="88" t="str">
        <f>HYPERLINK("#'Factor List'!A1","Back to Factor List")</f>
        <v>Back to Factor List</v>
      </c>
    </row>
    <row r="24" spans="1:4" x14ac:dyDescent="0.25">
      <c r="B24" s="88" t="s">
        <v>797</v>
      </c>
    </row>
    <row r="26" spans="1:4" ht="39" x14ac:dyDescent="0.25">
      <c r="A26" s="171" t="s">
        <v>284</v>
      </c>
      <c r="B26" s="79" t="s">
        <v>623</v>
      </c>
      <c r="C26" s="79" t="s">
        <v>624</v>
      </c>
    </row>
    <row r="27" spans="1:4" x14ac:dyDescent="0.25">
      <c r="A27" s="128" t="s">
        <v>900</v>
      </c>
      <c r="B27" s="77">
        <v>3.07</v>
      </c>
      <c r="C27" s="77">
        <v>3.42</v>
      </c>
    </row>
    <row r="28" spans="1:4" x14ac:dyDescent="0.25">
      <c r="A28" s="128" t="s">
        <v>901</v>
      </c>
      <c r="B28" s="92">
        <v>3.08</v>
      </c>
      <c r="C28" s="92">
        <v>3.44</v>
      </c>
    </row>
    <row r="29" spans="1:4" x14ac:dyDescent="0.25">
      <c r="A29" s="128" t="s">
        <v>902</v>
      </c>
      <c r="B29" s="92">
        <v>3.09</v>
      </c>
      <c r="C29" s="92">
        <v>3.45</v>
      </c>
    </row>
    <row r="30" spans="1:4" x14ac:dyDescent="0.25">
      <c r="A30" s="128" t="s">
        <v>903</v>
      </c>
      <c r="B30" s="77">
        <v>3.11</v>
      </c>
      <c r="C30" s="77">
        <v>3.46</v>
      </c>
    </row>
    <row r="31" spans="1:4" x14ac:dyDescent="0.25">
      <c r="A31" s="128" t="s">
        <v>904</v>
      </c>
      <c r="B31" s="77">
        <v>3.12</v>
      </c>
      <c r="C31" s="77">
        <v>3.48</v>
      </c>
    </row>
    <row r="32" spans="1:4" x14ac:dyDescent="0.25">
      <c r="A32" s="128" t="s">
        <v>905</v>
      </c>
      <c r="B32" s="92">
        <v>3.13</v>
      </c>
      <c r="C32" s="92">
        <v>3.49</v>
      </c>
    </row>
    <row r="33" spans="1:3" x14ac:dyDescent="0.25">
      <c r="A33" s="128" t="s">
        <v>906</v>
      </c>
      <c r="B33" s="92">
        <v>3.15</v>
      </c>
      <c r="C33" s="92">
        <v>3.51</v>
      </c>
    </row>
    <row r="34" spans="1:3" x14ac:dyDescent="0.25">
      <c r="A34" s="128" t="s">
        <v>907</v>
      </c>
      <c r="B34" s="77">
        <v>3.16</v>
      </c>
      <c r="C34" s="77">
        <v>3.52</v>
      </c>
    </row>
    <row r="35" spans="1:3" x14ac:dyDescent="0.25">
      <c r="A35" s="128" t="s">
        <v>908</v>
      </c>
      <c r="B35" s="77">
        <v>3.18</v>
      </c>
      <c r="C35" s="77">
        <v>3.53</v>
      </c>
    </row>
    <row r="36" spans="1:3" x14ac:dyDescent="0.25">
      <c r="A36" s="128" t="s">
        <v>909</v>
      </c>
      <c r="B36" s="92">
        <v>3.19</v>
      </c>
      <c r="C36" s="92">
        <v>3.55</v>
      </c>
    </row>
    <row r="37" spans="1:3" x14ac:dyDescent="0.25">
      <c r="A37" s="128" t="s">
        <v>910</v>
      </c>
      <c r="B37" s="92">
        <v>3.21</v>
      </c>
      <c r="C37" s="92">
        <v>3.56</v>
      </c>
    </row>
    <row r="38" spans="1:3" x14ac:dyDescent="0.25">
      <c r="A38" s="128" t="s">
        <v>911</v>
      </c>
      <c r="B38" s="77">
        <v>3.22</v>
      </c>
      <c r="C38" s="77">
        <v>3.58</v>
      </c>
    </row>
    <row r="39" spans="1:3" x14ac:dyDescent="0.25">
      <c r="A39" s="128" t="s">
        <v>912</v>
      </c>
      <c r="B39" s="77">
        <v>3.24</v>
      </c>
      <c r="C39" s="77">
        <v>3.59</v>
      </c>
    </row>
    <row r="40" spans="1:3" x14ac:dyDescent="0.25">
      <c r="A40" s="128" t="s">
        <v>913</v>
      </c>
      <c r="B40" s="92">
        <v>3.25</v>
      </c>
      <c r="C40" s="92">
        <v>3.61</v>
      </c>
    </row>
    <row r="41" spans="1:3" x14ac:dyDescent="0.25">
      <c r="A41" s="128" t="s">
        <v>914</v>
      </c>
      <c r="B41" s="92">
        <v>3.27</v>
      </c>
      <c r="C41" s="92">
        <v>3.62</v>
      </c>
    </row>
    <row r="42" spans="1:3" x14ac:dyDescent="0.25">
      <c r="A42" s="128" t="s">
        <v>915</v>
      </c>
      <c r="B42" s="77">
        <v>3.29</v>
      </c>
      <c r="C42" s="77">
        <v>3.64</v>
      </c>
    </row>
    <row r="43" spans="1:3" x14ac:dyDescent="0.25">
      <c r="A43" s="128" t="s">
        <v>916</v>
      </c>
      <c r="B43" s="77">
        <v>3.3</v>
      </c>
      <c r="C43" s="77">
        <v>3.66</v>
      </c>
    </row>
    <row r="44" spans="1:3" x14ac:dyDescent="0.25">
      <c r="A44" s="128" t="s">
        <v>917</v>
      </c>
      <c r="B44" s="92">
        <v>3.32</v>
      </c>
      <c r="C44" s="92">
        <v>3.67</v>
      </c>
    </row>
    <row r="45" spans="1:3" x14ac:dyDescent="0.25">
      <c r="A45" s="128" t="s">
        <v>918</v>
      </c>
      <c r="B45" s="92">
        <v>3.34</v>
      </c>
      <c r="C45" s="92">
        <v>3.69</v>
      </c>
    </row>
    <row r="46" spans="1:3" x14ac:dyDescent="0.25">
      <c r="A46" s="128" t="s">
        <v>919</v>
      </c>
      <c r="B46" s="77">
        <v>3.36</v>
      </c>
      <c r="C46" s="77">
        <v>3.71</v>
      </c>
    </row>
    <row r="47" spans="1:3" x14ac:dyDescent="0.25">
      <c r="A47" s="128" t="s">
        <v>920</v>
      </c>
      <c r="B47" s="77">
        <v>3.37</v>
      </c>
      <c r="C47" s="77">
        <v>3.73</v>
      </c>
    </row>
    <row r="48" spans="1:3" x14ac:dyDescent="0.25">
      <c r="A48" s="128" t="s">
        <v>921</v>
      </c>
      <c r="B48" s="92">
        <v>3.39</v>
      </c>
      <c r="C48" s="92">
        <v>3.75</v>
      </c>
    </row>
    <row r="49" spans="1:3" x14ac:dyDescent="0.25">
      <c r="A49" s="128" t="s">
        <v>922</v>
      </c>
      <c r="B49" s="92">
        <v>3.41</v>
      </c>
      <c r="C49" s="92">
        <v>3.76</v>
      </c>
    </row>
    <row r="50" spans="1:3" x14ac:dyDescent="0.25">
      <c r="A50" s="128" t="s">
        <v>923</v>
      </c>
      <c r="B50" s="77">
        <v>3.43</v>
      </c>
      <c r="C50" s="77">
        <v>3.78</v>
      </c>
    </row>
    <row r="51" spans="1:3" x14ac:dyDescent="0.25">
      <c r="A51" s="128" t="s">
        <v>924</v>
      </c>
      <c r="B51" s="77">
        <v>3.45</v>
      </c>
      <c r="C51" s="77">
        <v>3.8</v>
      </c>
    </row>
    <row r="52" spans="1:3" x14ac:dyDescent="0.25">
      <c r="A52" s="128" t="s">
        <v>925</v>
      </c>
      <c r="B52" s="92">
        <v>3.47</v>
      </c>
      <c r="C52" s="92">
        <v>3.82</v>
      </c>
    </row>
    <row r="53" spans="1:3" x14ac:dyDescent="0.25">
      <c r="A53" s="128" t="s">
        <v>926</v>
      </c>
      <c r="B53" s="92">
        <v>3.49</v>
      </c>
      <c r="C53" s="92">
        <v>3.85</v>
      </c>
    </row>
    <row r="54" spans="1:3" x14ac:dyDescent="0.25">
      <c r="A54" s="128" t="s">
        <v>927</v>
      </c>
      <c r="B54" s="77">
        <v>3.52</v>
      </c>
      <c r="C54" s="77">
        <v>3.87</v>
      </c>
    </row>
    <row r="55" spans="1:3" x14ac:dyDescent="0.25">
      <c r="A55" s="128" t="s">
        <v>928</v>
      </c>
      <c r="B55" s="77">
        <v>3.54</v>
      </c>
      <c r="C55" s="77">
        <v>3.89</v>
      </c>
    </row>
    <row r="56" spans="1:3" x14ac:dyDescent="0.25">
      <c r="A56" s="128" t="s">
        <v>929</v>
      </c>
      <c r="B56" s="92">
        <v>3.56</v>
      </c>
      <c r="C56" s="92">
        <v>3.91</v>
      </c>
    </row>
    <row r="57" spans="1:3" x14ac:dyDescent="0.25">
      <c r="A57" s="128" t="s">
        <v>930</v>
      </c>
      <c r="B57" s="92">
        <v>3.59</v>
      </c>
      <c r="C57" s="92">
        <v>3.94</v>
      </c>
    </row>
    <row r="58" spans="1:3" x14ac:dyDescent="0.25">
      <c r="A58" s="128" t="s">
        <v>931</v>
      </c>
      <c r="B58" s="77">
        <v>3.61</v>
      </c>
      <c r="C58" s="77">
        <v>3.96</v>
      </c>
    </row>
    <row r="59" spans="1:3" x14ac:dyDescent="0.25">
      <c r="A59" s="128" t="s">
        <v>932</v>
      </c>
      <c r="B59" s="77">
        <v>3.63</v>
      </c>
      <c r="C59" s="77">
        <v>3.99</v>
      </c>
    </row>
    <row r="60" spans="1:3" x14ac:dyDescent="0.25">
      <c r="A60" s="128" t="s">
        <v>933</v>
      </c>
      <c r="B60" s="92">
        <v>3.66</v>
      </c>
      <c r="C60" s="92">
        <v>4.01</v>
      </c>
    </row>
    <row r="61" spans="1:3" x14ac:dyDescent="0.25">
      <c r="A61" s="128" t="s">
        <v>934</v>
      </c>
      <c r="B61" s="92">
        <v>3.69</v>
      </c>
      <c r="C61" s="92">
        <v>4.04</v>
      </c>
    </row>
    <row r="62" spans="1:3" x14ac:dyDescent="0.25">
      <c r="A62" s="128" t="s">
        <v>935</v>
      </c>
      <c r="B62" s="77">
        <v>3.71</v>
      </c>
      <c r="C62" s="77">
        <v>4.07</v>
      </c>
    </row>
    <row r="63" spans="1:3" x14ac:dyDescent="0.25">
      <c r="A63" s="128" t="s">
        <v>936</v>
      </c>
      <c r="B63" s="77">
        <v>3.74</v>
      </c>
      <c r="C63" s="77">
        <v>4.09</v>
      </c>
    </row>
    <row r="64" spans="1:3" x14ac:dyDescent="0.25">
      <c r="A64" s="128" t="s">
        <v>937</v>
      </c>
      <c r="B64" s="92">
        <v>3.77</v>
      </c>
      <c r="C64" s="92">
        <v>4.12</v>
      </c>
    </row>
    <row r="65" spans="1:3" x14ac:dyDescent="0.25">
      <c r="A65" s="128" t="s">
        <v>938</v>
      </c>
      <c r="B65" s="92">
        <v>3.8</v>
      </c>
      <c r="C65" s="92">
        <v>4.1500000000000004</v>
      </c>
    </row>
    <row r="66" spans="1:3" x14ac:dyDescent="0.25">
      <c r="A66" s="128" t="s">
        <v>939</v>
      </c>
      <c r="B66" s="77">
        <v>3.83</v>
      </c>
      <c r="C66" s="77">
        <v>4.18</v>
      </c>
    </row>
    <row r="67" spans="1:3" x14ac:dyDescent="0.25">
      <c r="A67" s="128" t="s">
        <v>940</v>
      </c>
      <c r="B67" s="77">
        <v>3.86</v>
      </c>
      <c r="C67" s="77">
        <v>4.22</v>
      </c>
    </row>
    <row r="68" spans="1:3" x14ac:dyDescent="0.25">
      <c r="A68" s="128" t="s">
        <v>941</v>
      </c>
      <c r="B68" s="92">
        <v>3.89</v>
      </c>
      <c r="C68" s="92">
        <v>4.25</v>
      </c>
    </row>
    <row r="69" spans="1:3" x14ac:dyDescent="0.25">
      <c r="A69" s="128" t="s">
        <v>942</v>
      </c>
      <c r="B69" s="92">
        <v>3.92</v>
      </c>
      <c r="C69" s="92">
        <v>4.28</v>
      </c>
    </row>
    <row r="70" spans="1:3" x14ac:dyDescent="0.25">
      <c r="A70" s="128" t="s">
        <v>943</v>
      </c>
      <c r="B70" s="77">
        <v>3.96</v>
      </c>
      <c r="C70" s="77">
        <v>4.32</v>
      </c>
    </row>
    <row r="71" spans="1:3" x14ac:dyDescent="0.25">
      <c r="A71" s="128" t="s">
        <v>944</v>
      </c>
      <c r="B71" s="77">
        <v>3.99</v>
      </c>
      <c r="C71" s="77">
        <v>4.3499999999999996</v>
      </c>
    </row>
    <row r="72" spans="1:3" x14ac:dyDescent="0.25">
      <c r="A72" s="128" t="s">
        <v>945</v>
      </c>
      <c r="B72" s="92">
        <v>4.03</v>
      </c>
      <c r="C72" s="92">
        <v>4.3899999999999997</v>
      </c>
    </row>
    <row r="73" spans="1:3" x14ac:dyDescent="0.25">
      <c r="A73" s="128" t="s">
        <v>946</v>
      </c>
      <c r="B73" s="92">
        <v>4.0599999999999996</v>
      </c>
      <c r="C73" s="92">
        <v>4.43</v>
      </c>
    </row>
    <row r="74" spans="1:3" x14ac:dyDescent="0.25">
      <c r="A74" s="128" t="s">
        <v>947</v>
      </c>
      <c r="B74" s="77">
        <v>4.0999999999999996</v>
      </c>
      <c r="C74" s="77">
        <v>4.47</v>
      </c>
    </row>
    <row r="75" spans="1:3" x14ac:dyDescent="0.25">
      <c r="A75" s="128" t="s">
        <v>948</v>
      </c>
      <c r="B75" s="77">
        <v>4.1399999999999997</v>
      </c>
      <c r="C75" s="77">
        <v>4.51</v>
      </c>
    </row>
    <row r="76" spans="1:3" x14ac:dyDescent="0.25">
      <c r="A76" s="128" t="s">
        <v>949</v>
      </c>
      <c r="B76" s="92">
        <v>4.18</v>
      </c>
      <c r="C76" s="92">
        <v>4.5599999999999996</v>
      </c>
    </row>
    <row r="77" spans="1:3" x14ac:dyDescent="0.25">
      <c r="A77" s="128" t="s">
        <v>860</v>
      </c>
      <c r="B77" s="92">
        <v>4.22</v>
      </c>
      <c r="C77" s="92">
        <v>4.5999999999999996</v>
      </c>
    </row>
    <row r="78" spans="1:3" x14ac:dyDescent="0.25">
      <c r="A78" s="128" t="s">
        <v>861</v>
      </c>
      <c r="B78" s="77">
        <v>4.2699999999999996</v>
      </c>
      <c r="C78" s="77">
        <v>4.6500000000000004</v>
      </c>
    </row>
    <row r="79" spans="1:3" x14ac:dyDescent="0.25">
      <c r="A79" s="128" t="s">
        <v>862</v>
      </c>
      <c r="B79" s="77">
        <v>4.3099999999999996</v>
      </c>
      <c r="C79" s="77">
        <v>4.7</v>
      </c>
    </row>
    <row r="80" spans="1:3" x14ac:dyDescent="0.25">
      <c r="A80" s="128" t="s">
        <v>863</v>
      </c>
      <c r="B80" s="92">
        <v>4.3600000000000003</v>
      </c>
      <c r="C80" s="92">
        <v>4.75</v>
      </c>
    </row>
    <row r="81" spans="1:3" x14ac:dyDescent="0.25">
      <c r="A81" s="128" t="s">
        <v>864</v>
      </c>
      <c r="B81" s="92">
        <v>4.41</v>
      </c>
      <c r="C81" s="92">
        <v>4.8</v>
      </c>
    </row>
    <row r="82" spans="1:3" x14ac:dyDescent="0.25">
      <c r="A82" s="128" t="s">
        <v>865</v>
      </c>
      <c r="B82" s="77">
        <v>4.45</v>
      </c>
      <c r="C82" s="77">
        <v>4.8499999999999996</v>
      </c>
    </row>
    <row r="83" spans="1:3" x14ac:dyDescent="0.25">
      <c r="A83" s="128" t="s">
        <v>866</v>
      </c>
      <c r="B83" s="77">
        <v>4.5</v>
      </c>
      <c r="C83" s="77">
        <v>4.91</v>
      </c>
    </row>
    <row r="84" spans="1:3" x14ac:dyDescent="0.25">
      <c r="A84" s="128" t="s">
        <v>867</v>
      </c>
      <c r="B84" s="92">
        <v>4.5599999999999996</v>
      </c>
      <c r="C84" s="92">
        <v>4.97</v>
      </c>
    </row>
    <row r="85" spans="1:3" x14ac:dyDescent="0.25">
      <c r="A85" s="128" t="s">
        <v>868</v>
      </c>
      <c r="B85" s="92">
        <v>4.6100000000000003</v>
      </c>
      <c r="C85" s="92">
        <v>5.03</v>
      </c>
    </row>
    <row r="86" spans="1:3" x14ac:dyDescent="0.25">
      <c r="A86" s="128" t="s">
        <v>869</v>
      </c>
      <c r="B86" s="77">
        <v>4.67</v>
      </c>
      <c r="C86" s="77">
        <v>5.09</v>
      </c>
    </row>
    <row r="87" spans="1:3" x14ac:dyDescent="0.25">
      <c r="A87" s="128" t="s">
        <v>870</v>
      </c>
      <c r="B87" s="77">
        <v>4.72</v>
      </c>
      <c r="C87" s="77">
        <v>5.15</v>
      </c>
    </row>
    <row r="88" spans="1:3" x14ac:dyDescent="0.25">
      <c r="A88" s="128" t="s">
        <v>871</v>
      </c>
      <c r="B88" s="92">
        <v>4.78</v>
      </c>
      <c r="C88" s="92">
        <v>5.22</v>
      </c>
    </row>
    <row r="89" spans="1:3" x14ac:dyDescent="0.25">
      <c r="A89" s="128" t="s">
        <v>872</v>
      </c>
      <c r="B89" s="92">
        <v>4.8499999999999996</v>
      </c>
      <c r="C89" s="92">
        <v>5.29</v>
      </c>
    </row>
    <row r="90" spans="1:3" x14ac:dyDescent="0.25">
      <c r="A90" s="128" t="s">
        <v>873</v>
      </c>
      <c r="B90" s="77">
        <v>4.91</v>
      </c>
      <c r="C90" s="77">
        <v>5.36</v>
      </c>
    </row>
    <row r="91" spans="1:3" x14ac:dyDescent="0.25">
      <c r="A91" s="128" t="s">
        <v>874</v>
      </c>
      <c r="B91" s="77">
        <v>4.9800000000000004</v>
      </c>
      <c r="C91" s="77">
        <v>5.43</v>
      </c>
    </row>
    <row r="92" spans="1:3" x14ac:dyDescent="0.25">
      <c r="A92" s="128" t="s">
        <v>875</v>
      </c>
      <c r="B92" s="92">
        <v>5.04</v>
      </c>
      <c r="C92" s="92">
        <v>5.51</v>
      </c>
    </row>
    <row r="93" spans="1:3" x14ac:dyDescent="0.25">
      <c r="A93" s="128" t="s">
        <v>876</v>
      </c>
      <c r="B93" s="92">
        <v>5.1100000000000003</v>
      </c>
      <c r="C93" s="92">
        <v>5.59</v>
      </c>
    </row>
    <row r="94" spans="1:3" x14ac:dyDescent="0.25">
      <c r="A94" s="128" t="s">
        <v>877</v>
      </c>
      <c r="B94" s="77">
        <v>5.19</v>
      </c>
      <c r="C94" s="77">
        <v>5.67</v>
      </c>
    </row>
    <row r="95" spans="1:3" x14ac:dyDescent="0.25">
      <c r="A95" s="128" t="s">
        <v>878</v>
      </c>
      <c r="B95" s="77">
        <v>5.26</v>
      </c>
      <c r="C95" s="77">
        <v>5.76</v>
      </c>
    </row>
    <row r="96" spans="1:3" x14ac:dyDescent="0.25">
      <c r="A96" s="128" t="s">
        <v>879</v>
      </c>
      <c r="B96" s="92">
        <v>5.34</v>
      </c>
      <c r="C96" s="92">
        <v>5.85</v>
      </c>
    </row>
    <row r="97" spans="1:3" x14ac:dyDescent="0.25">
      <c r="A97" s="128" t="s">
        <v>880</v>
      </c>
      <c r="B97" s="92">
        <v>5.43</v>
      </c>
      <c r="C97" s="92">
        <v>5.95</v>
      </c>
    </row>
    <row r="98" spans="1:3" x14ac:dyDescent="0.25">
      <c r="A98" s="128" t="s">
        <v>881</v>
      </c>
      <c r="B98" s="77">
        <v>5.53</v>
      </c>
      <c r="C98" s="77">
        <v>6.07</v>
      </c>
    </row>
    <row r="99" spans="1:3" x14ac:dyDescent="0.25">
      <c r="A99" s="128" t="s">
        <v>882</v>
      </c>
      <c r="B99" s="77">
        <v>5.64</v>
      </c>
      <c r="C99" s="77">
        <v>6.2</v>
      </c>
    </row>
    <row r="100" spans="1:3" x14ac:dyDescent="0.25">
      <c r="A100" s="128" t="s">
        <v>883</v>
      </c>
      <c r="B100" s="92">
        <v>5.75</v>
      </c>
      <c r="C100" s="92">
        <v>6.33</v>
      </c>
    </row>
    <row r="101" spans="1:3" x14ac:dyDescent="0.25">
      <c r="A101" s="128" t="s">
        <v>884</v>
      </c>
      <c r="B101" s="92">
        <v>5.87</v>
      </c>
      <c r="C101" s="92">
        <v>6.46</v>
      </c>
    </row>
    <row r="102" spans="1:3" x14ac:dyDescent="0.25">
      <c r="A102" s="128" t="s">
        <v>885</v>
      </c>
      <c r="B102" s="77">
        <v>5.99</v>
      </c>
      <c r="C102" s="77">
        <v>6.61</v>
      </c>
    </row>
    <row r="103" spans="1:3" x14ac:dyDescent="0.25">
      <c r="A103" s="128" t="s">
        <v>886</v>
      </c>
      <c r="B103" s="77">
        <v>6.12</v>
      </c>
      <c r="C103" s="77">
        <v>6.76</v>
      </c>
    </row>
    <row r="104" spans="1:3" x14ac:dyDescent="0.25">
      <c r="A104" s="128" t="s">
        <v>887</v>
      </c>
      <c r="B104" s="92">
        <v>6.25</v>
      </c>
      <c r="C104" s="92">
        <v>6.91</v>
      </c>
    </row>
    <row r="105" spans="1:3" x14ac:dyDescent="0.25">
      <c r="A105" s="128" t="s">
        <v>888</v>
      </c>
      <c r="B105" s="92">
        <v>6.39</v>
      </c>
      <c r="C105" s="92">
        <v>7.08</v>
      </c>
    </row>
    <row r="106" spans="1:3" x14ac:dyDescent="0.25">
      <c r="A106" s="128" t="s">
        <v>889</v>
      </c>
      <c r="B106" s="77">
        <v>6.54</v>
      </c>
      <c r="C106" s="77">
        <v>7.25</v>
      </c>
    </row>
    <row r="107" spans="1:3" x14ac:dyDescent="0.25">
      <c r="A107" s="128" t="s">
        <v>890</v>
      </c>
      <c r="B107" s="77">
        <v>6.69</v>
      </c>
      <c r="C107" s="77">
        <v>7.43</v>
      </c>
    </row>
    <row r="108" spans="1:3" x14ac:dyDescent="0.25">
      <c r="A108" s="128" t="s">
        <v>891</v>
      </c>
      <c r="B108" s="92">
        <v>6.85</v>
      </c>
      <c r="C108" s="92">
        <v>7.62</v>
      </c>
    </row>
    <row r="109" spans="1:3" x14ac:dyDescent="0.25">
      <c r="A109" s="128" t="s">
        <v>892</v>
      </c>
      <c r="B109" s="92">
        <v>7.01</v>
      </c>
      <c r="C109" s="92">
        <v>7.82</v>
      </c>
    </row>
    <row r="110" spans="1:3" x14ac:dyDescent="0.25">
      <c r="A110" s="128" t="s">
        <v>893</v>
      </c>
      <c r="B110" s="77">
        <v>7.18</v>
      </c>
      <c r="C110" s="77">
        <v>8.0299999999999994</v>
      </c>
    </row>
    <row r="111" spans="1:3" x14ac:dyDescent="0.25">
      <c r="A111" s="128" t="s">
        <v>894</v>
      </c>
      <c r="B111" s="77">
        <v>7.36</v>
      </c>
      <c r="C111" s="77">
        <v>8.24</v>
      </c>
    </row>
    <row r="112" spans="1:3" x14ac:dyDescent="0.25">
      <c r="A112" s="128" t="s">
        <v>895</v>
      </c>
      <c r="B112" s="92">
        <v>7.55</v>
      </c>
      <c r="C112" s="92">
        <v>8.4700000000000006</v>
      </c>
    </row>
    <row r="113" spans="1:3" x14ac:dyDescent="0.25">
      <c r="A113" s="128" t="s">
        <v>896</v>
      </c>
      <c r="B113" s="92">
        <v>7.74</v>
      </c>
      <c r="C113" s="92">
        <v>8.6999999999999993</v>
      </c>
    </row>
    <row r="114" spans="1:3" x14ac:dyDescent="0.25">
      <c r="A114" s="128" t="s">
        <v>897</v>
      </c>
      <c r="B114" s="77">
        <v>7.94</v>
      </c>
      <c r="C114" s="77">
        <v>8.94</v>
      </c>
    </row>
    <row r="115" spans="1:3" x14ac:dyDescent="0.25">
      <c r="A115" s="128" t="s">
        <v>898</v>
      </c>
      <c r="B115" s="77">
        <v>8.15</v>
      </c>
      <c r="C115" s="77">
        <v>9.1999999999999993</v>
      </c>
    </row>
    <row r="116" spans="1:3" x14ac:dyDescent="0.25">
      <c r="A116" s="128" t="s">
        <v>899</v>
      </c>
      <c r="B116" s="92">
        <v>8.36</v>
      </c>
      <c r="C116" s="92">
        <v>9.4600000000000009</v>
      </c>
    </row>
  </sheetData>
  <sheetProtection algorithmName="SHA-512" hashValue="qULfZ4U7FXXp0zxu5lls7EGQvQi9wd9nGtHS1FcXXtKmEN4L76G41zX3lrqbcVxGfmipEWYf8bb3KsubaBd+EQ==" saltValue="uobrU3izw04zD4WhzzOS7g==" spinCount="100000" sheet="1" objects="1" scenarios="1"/>
  <conditionalFormatting sqref="A6">
    <cfRule type="expression" dxfId="129" priority="61" stopIfTrue="1">
      <formula>MOD(ROW(),2)=0</formula>
    </cfRule>
    <cfRule type="expression" dxfId="128" priority="62" stopIfTrue="1">
      <formula>MOD(ROW(),2)&lt;&gt;0</formula>
    </cfRule>
  </conditionalFormatting>
  <conditionalFormatting sqref="B6:D18 C19:D19 B20:D21">
    <cfRule type="expression" dxfId="127" priority="63" stopIfTrue="1">
      <formula>MOD(ROW(),2)=0</formula>
    </cfRule>
    <cfRule type="expression" dxfId="126" priority="64" stopIfTrue="1">
      <formula>MOD(ROW(),2)&lt;&gt;0</formula>
    </cfRule>
  </conditionalFormatting>
  <conditionalFormatting sqref="A26">
    <cfRule type="expression" dxfId="125" priority="57" stopIfTrue="1">
      <formula>MOD(ROW(),2)=0</formula>
    </cfRule>
    <cfRule type="expression" dxfId="124" priority="58" stopIfTrue="1">
      <formula>MOD(ROW(),2)&lt;&gt;0</formula>
    </cfRule>
  </conditionalFormatting>
  <conditionalFormatting sqref="B26:C26">
    <cfRule type="expression" dxfId="123" priority="51" stopIfTrue="1">
      <formula>MOD(ROW(),2)=0</formula>
    </cfRule>
    <cfRule type="expression" dxfId="122" priority="52" stopIfTrue="1">
      <formula>MOD(ROW(),2)&lt;&gt;0</formula>
    </cfRule>
  </conditionalFormatting>
  <conditionalFormatting sqref="A7:A21">
    <cfRule type="expression" dxfId="121" priority="21" stopIfTrue="1">
      <formula>MOD(ROW(),2)=0</formula>
    </cfRule>
    <cfRule type="expression" dxfId="120" priority="22" stopIfTrue="1">
      <formula>MOD(ROW(),2)&lt;&gt;0</formula>
    </cfRule>
  </conditionalFormatting>
  <conditionalFormatting sqref="B27:C27">
    <cfRule type="expression" dxfId="119" priority="17" stopIfTrue="1">
      <formula>MOD(ROW(),2)=0</formula>
    </cfRule>
    <cfRule type="expression" dxfId="118" priority="18" stopIfTrue="1">
      <formula>MOD(ROW(),2)&lt;&gt;0</formula>
    </cfRule>
  </conditionalFormatting>
  <conditionalFormatting sqref="B28:C28">
    <cfRule type="expression" dxfId="117" priority="15" stopIfTrue="1">
      <formula>MOD(ROW(),2)=0</formula>
    </cfRule>
    <cfRule type="expression" dxfId="116" priority="16" stopIfTrue="1">
      <formula>MOD(ROW(),2)&lt;&gt;0</formula>
    </cfRule>
  </conditionalFormatting>
  <conditionalFormatting sqref="B30:C31 B34:C35 B38:C39 B42:C43 B46:C47 B50:C51 B54:C55 B58:C59 B62:C63 B66:C66">
    <cfRule type="expression" dxfId="115" priority="13" stopIfTrue="1">
      <formula>MOD(ROW(),2)=0</formula>
    </cfRule>
    <cfRule type="expression" dxfId="114" priority="14" stopIfTrue="1">
      <formula>MOD(ROW(),2)&lt;&gt;0</formula>
    </cfRule>
  </conditionalFormatting>
  <conditionalFormatting sqref="B29:C29 B32:C33 B36:C37 B40:C41 B44:C45 B48:C49 B52:C53 B56:C57 B60:C61 B64:C65">
    <cfRule type="expression" dxfId="113" priority="11" stopIfTrue="1">
      <formula>MOD(ROW(),2)=0</formula>
    </cfRule>
    <cfRule type="expression" dxfId="112" priority="12" stopIfTrue="1">
      <formula>MOD(ROW(),2)&lt;&gt;0</formula>
    </cfRule>
  </conditionalFormatting>
  <conditionalFormatting sqref="B67:C67 B70:C71 B74:C75 B78:C79 B82:C83 B86:C87 B90:C91 B94:C95 B98:C99 B102:C103 B106:C107 B110:C111 B114:C115">
    <cfRule type="expression" dxfId="111" priority="9" stopIfTrue="1">
      <formula>MOD(ROW(),2)=0</formula>
    </cfRule>
    <cfRule type="expression" dxfId="110" priority="10" stopIfTrue="1">
      <formula>MOD(ROW(),2)&lt;&gt;0</formula>
    </cfRule>
  </conditionalFormatting>
  <conditionalFormatting sqref="B68:C69 B72:C73 B76:C77 B80:C81 B84:C85 B88:C89 B92:C93 B96:C97 B100:C101 B104:C105 B108:C109 B112:C113 B116:C116">
    <cfRule type="expression" dxfId="109" priority="7" stopIfTrue="1">
      <formula>MOD(ROW(),2)=0</formula>
    </cfRule>
    <cfRule type="expression" dxfId="108" priority="8" stopIfTrue="1">
      <formula>MOD(ROW(),2)&lt;&gt;0</formula>
    </cfRule>
  </conditionalFormatting>
  <conditionalFormatting sqref="B19">
    <cfRule type="expression" dxfId="107" priority="5" stopIfTrue="1">
      <formula>MOD(ROW(),2)=0</formula>
    </cfRule>
    <cfRule type="expression" dxfId="106" priority="6" stopIfTrue="1">
      <formula>MOD(ROW(),2)&lt;&gt;0</formula>
    </cfRule>
  </conditionalFormatting>
  <conditionalFormatting sqref="A27:A76">
    <cfRule type="expression" dxfId="105" priority="3" stopIfTrue="1">
      <formula>MOD(ROW(),2)=0</formula>
    </cfRule>
    <cfRule type="expression" dxfId="104" priority="4" stopIfTrue="1">
      <formula>MOD(ROW(),2)&lt;&gt;0</formula>
    </cfRule>
  </conditionalFormatting>
  <conditionalFormatting sqref="A77:A116">
    <cfRule type="expression" dxfId="103" priority="1" stopIfTrue="1">
      <formula>MOD(ROW(),2)=0</formula>
    </cfRule>
    <cfRule type="expression" dxfId="102" priority="2" stopIfTrue="1">
      <formula>MOD(ROW(),2)&lt;&gt;0</formula>
    </cfRule>
  </conditionalFormatting>
  <hyperlinks>
    <hyperlink ref="B24" location="Assumptions!A1" display="Assumptions" xr:uid="{27149464-073D-4F84-9CD6-6A8C0721C6F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4"/>
  <dimension ref="A1:I66"/>
  <sheetViews>
    <sheetView showGridLines="0" zoomScale="85" zoomScaleNormal="85" workbookViewId="0"/>
  </sheetViews>
  <sheetFormatPr defaultColWidth="10" defaultRowHeight="12.5" x14ac:dyDescent="0.25"/>
  <cols>
    <col min="1" max="1" width="45.179687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AVC to AP - x-806</v>
      </c>
      <c r="B3" s="42"/>
      <c r="C3" s="42"/>
      <c r="D3" s="42"/>
      <c r="E3" s="42"/>
      <c r="F3" s="42"/>
      <c r="G3" s="42"/>
      <c r="H3" s="42"/>
      <c r="I3" s="42"/>
    </row>
    <row r="4" spans="1:9" x14ac:dyDescent="0.25">
      <c r="A4" s="44"/>
    </row>
    <row r="6" spans="1:9" ht="13" x14ac:dyDescent="0.3">
      <c r="A6" s="84" t="s">
        <v>23</v>
      </c>
      <c r="B6" s="83" t="s">
        <v>25</v>
      </c>
      <c r="C6" s="83"/>
    </row>
    <row r="7" spans="1:9" x14ac:dyDescent="0.25">
      <c r="A7" s="81" t="s">
        <v>275</v>
      </c>
      <c r="B7" s="80" t="s">
        <v>48</v>
      </c>
      <c r="C7" s="80"/>
    </row>
    <row r="8" spans="1:9" x14ac:dyDescent="0.25">
      <c r="A8" s="81" t="s">
        <v>49</v>
      </c>
      <c r="B8" s="80" t="s">
        <v>274</v>
      </c>
      <c r="C8" s="80"/>
    </row>
    <row r="9" spans="1:9" x14ac:dyDescent="0.25">
      <c r="A9" s="81" t="s">
        <v>16</v>
      </c>
      <c r="B9" s="80" t="s">
        <v>618</v>
      </c>
      <c r="C9" s="80"/>
    </row>
    <row r="10" spans="1:9" ht="50" x14ac:dyDescent="0.25">
      <c r="A10" s="81" t="s">
        <v>2</v>
      </c>
      <c r="B10" s="80" t="s">
        <v>628</v>
      </c>
      <c r="C10" s="80"/>
    </row>
    <row r="11" spans="1:9" x14ac:dyDescent="0.25">
      <c r="A11" s="81" t="s">
        <v>22</v>
      </c>
      <c r="B11" s="80" t="s">
        <v>267</v>
      </c>
      <c r="C11" s="80"/>
    </row>
    <row r="12" spans="1:9" ht="37.5" x14ac:dyDescent="0.25">
      <c r="A12" s="81" t="s">
        <v>262</v>
      </c>
      <c r="B12" s="80" t="s">
        <v>629</v>
      </c>
      <c r="C12" s="80"/>
    </row>
    <row r="13" spans="1:9" x14ac:dyDescent="0.25">
      <c r="A13" s="81" t="s">
        <v>52</v>
      </c>
      <c r="B13" s="80">
        <v>0</v>
      </c>
      <c r="C13" s="80"/>
    </row>
    <row r="14" spans="1:9" x14ac:dyDescent="0.25">
      <c r="A14" s="81" t="s">
        <v>17</v>
      </c>
      <c r="B14" s="80">
        <v>806</v>
      </c>
      <c r="C14" s="80"/>
    </row>
    <row r="15" spans="1:9" x14ac:dyDescent="0.25">
      <c r="A15" s="81" t="s">
        <v>53</v>
      </c>
      <c r="B15" s="80" t="s">
        <v>630</v>
      </c>
      <c r="C15" s="80"/>
    </row>
    <row r="16" spans="1:9" x14ac:dyDescent="0.25">
      <c r="A16" s="81" t="s">
        <v>54</v>
      </c>
      <c r="B16" s="80" t="s">
        <v>622</v>
      </c>
      <c r="C16" s="80"/>
    </row>
    <row r="17" spans="1:3" x14ac:dyDescent="0.25">
      <c r="A17" s="81" t="s">
        <v>431</v>
      </c>
      <c r="B17" s="80"/>
      <c r="C17" s="80"/>
    </row>
    <row r="18" spans="1:3" x14ac:dyDescent="0.25">
      <c r="A18" s="81" t="s">
        <v>18</v>
      </c>
      <c r="B18" s="82">
        <v>45195</v>
      </c>
      <c r="C18" s="80"/>
    </row>
    <row r="19" spans="1:3" x14ac:dyDescent="0.25">
      <c r="A19" s="81" t="s">
        <v>19</v>
      </c>
      <c r="B19" s="76">
        <v>45201</v>
      </c>
      <c r="C19" s="80"/>
    </row>
    <row r="20" spans="1:3" x14ac:dyDescent="0.25">
      <c r="A20" s="81" t="s">
        <v>260</v>
      </c>
      <c r="B20" s="80" t="s">
        <v>276</v>
      </c>
      <c r="C20" s="80"/>
    </row>
    <row r="21" spans="1:3" x14ac:dyDescent="0.25">
      <c r="A21" s="81" t="s">
        <v>851</v>
      </c>
      <c r="B21" s="80" t="s">
        <v>803</v>
      </c>
      <c r="C21" s="80"/>
    </row>
    <row r="22" spans="1:3" x14ac:dyDescent="0.25">
      <c r="A22" s="88"/>
    </row>
    <row r="23" spans="1:3" x14ac:dyDescent="0.25">
      <c r="B23" s="88" t="str">
        <f>HYPERLINK("#'Factor List'!A1","Back to Factor List")</f>
        <v>Back to Factor List</v>
      </c>
    </row>
    <row r="24" spans="1:3" x14ac:dyDescent="0.25">
      <c r="B24" s="88" t="s">
        <v>797</v>
      </c>
    </row>
    <row r="26" spans="1:3" ht="13" x14ac:dyDescent="0.25">
      <c r="A26" s="79" t="s">
        <v>284</v>
      </c>
      <c r="B26" s="79" t="s">
        <v>631</v>
      </c>
    </row>
    <row r="27" spans="1:3" x14ac:dyDescent="0.25">
      <c r="A27" s="128" t="s">
        <v>860</v>
      </c>
      <c r="B27" s="92">
        <v>3.89</v>
      </c>
    </row>
    <row r="28" spans="1:3" x14ac:dyDescent="0.25">
      <c r="A28" s="128" t="s">
        <v>861</v>
      </c>
      <c r="B28" s="77">
        <v>3.93</v>
      </c>
    </row>
    <row r="29" spans="1:3" x14ac:dyDescent="0.25">
      <c r="A29" s="128" t="s">
        <v>862</v>
      </c>
      <c r="B29" s="77">
        <v>3.97</v>
      </c>
    </row>
    <row r="30" spans="1:3" x14ac:dyDescent="0.25">
      <c r="A30" s="128" t="s">
        <v>863</v>
      </c>
      <c r="B30" s="92">
        <v>4.0199999999999996</v>
      </c>
    </row>
    <row r="31" spans="1:3" x14ac:dyDescent="0.25">
      <c r="A31" s="128" t="s">
        <v>864</v>
      </c>
      <c r="B31" s="92">
        <v>4.07</v>
      </c>
    </row>
    <row r="32" spans="1:3" x14ac:dyDescent="0.25">
      <c r="A32" s="128" t="s">
        <v>865</v>
      </c>
      <c r="B32" s="77">
        <v>4.1100000000000003</v>
      </c>
    </row>
    <row r="33" spans="1:2" x14ac:dyDescent="0.25">
      <c r="A33" s="128" t="s">
        <v>866</v>
      </c>
      <c r="B33" s="77">
        <v>4.16</v>
      </c>
    </row>
    <row r="34" spans="1:2" x14ac:dyDescent="0.25">
      <c r="A34" s="128" t="s">
        <v>867</v>
      </c>
      <c r="B34" s="92">
        <v>4.21</v>
      </c>
    </row>
    <row r="35" spans="1:2" x14ac:dyDescent="0.25">
      <c r="A35" s="128" t="s">
        <v>868</v>
      </c>
      <c r="B35" s="92">
        <v>4.2699999999999996</v>
      </c>
    </row>
    <row r="36" spans="1:2" x14ac:dyDescent="0.25">
      <c r="A36" s="128" t="s">
        <v>869</v>
      </c>
      <c r="B36" s="77">
        <v>4.32</v>
      </c>
    </row>
    <row r="37" spans="1:2" x14ac:dyDescent="0.25">
      <c r="A37" s="128" t="s">
        <v>870</v>
      </c>
      <c r="B37" s="77">
        <v>4.38</v>
      </c>
    </row>
    <row r="38" spans="1:2" x14ac:dyDescent="0.25">
      <c r="A38" s="128" t="s">
        <v>871</v>
      </c>
      <c r="B38" s="92">
        <v>4.43</v>
      </c>
    </row>
    <row r="39" spans="1:2" x14ac:dyDescent="0.25">
      <c r="A39" s="128" t="s">
        <v>872</v>
      </c>
      <c r="B39" s="92">
        <v>4.49</v>
      </c>
    </row>
    <row r="40" spans="1:2" x14ac:dyDescent="0.25">
      <c r="A40" s="128" t="s">
        <v>873</v>
      </c>
      <c r="B40" s="77">
        <v>4.55</v>
      </c>
    </row>
    <row r="41" spans="1:2" x14ac:dyDescent="0.25">
      <c r="A41" s="128" t="s">
        <v>874</v>
      </c>
      <c r="B41" s="77">
        <v>4.62</v>
      </c>
    </row>
    <row r="42" spans="1:2" x14ac:dyDescent="0.25">
      <c r="A42" s="128" t="s">
        <v>875</v>
      </c>
      <c r="B42" s="92">
        <v>4.68</v>
      </c>
    </row>
    <row r="43" spans="1:2" x14ac:dyDescent="0.25">
      <c r="A43" s="128" t="s">
        <v>876</v>
      </c>
      <c r="B43" s="92">
        <v>4.75</v>
      </c>
    </row>
    <row r="44" spans="1:2" x14ac:dyDescent="0.25">
      <c r="A44" s="128" t="s">
        <v>877</v>
      </c>
      <c r="B44" s="77">
        <v>4.82</v>
      </c>
    </row>
    <row r="45" spans="1:2" x14ac:dyDescent="0.25">
      <c r="A45" s="128" t="s">
        <v>878</v>
      </c>
      <c r="B45" s="77">
        <v>4.8899999999999997</v>
      </c>
    </row>
    <row r="46" spans="1:2" x14ac:dyDescent="0.25">
      <c r="A46" s="128" t="s">
        <v>879</v>
      </c>
      <c r="B46" s="92">
        <v>4.96</v>
      </c>
    </row>
    <row r="47" spans="1:2" x14ac:dyDescent="0.25">
      <c r="A47" s="128" t="s">
        <v>880</v>
      </c>
      <c r="B47" s="92">
        <v>5.04</v>
      </c>
    </row>
    <row r="48" spans="1:2" x14ac:dyDescent="0.25">
      <c r="A48" s="128" t="s">
        <v>881</v>
      </c>
      <c r="B48" s="77">
        <v>5.13</v>
      </c>
    </row>
    <row r="49" spans="1:2" x14ac:dyDescent="0.25">
      <c r="A49" s="128" t="s">
        <v>882</v>
      </c>
      <c r="B49" s="77">
        <v>5.22</v>
      </c>
    </row>
    <row r="50" spans="1:2" x14ac:dyDescent="0.25">
      <c r="A50" s="128" t="s">
        <v>883</v>
      </c>
      <c r="B50" s="92">
        <v>5.31</v>
      </c>
    </row>
    <row r="51" spans="1:2" x14ac:dyDescent="0.25">
      <c r="A51" s="128" t="s">
        <v>884</v>
      </c>
      <c r="B51" s="92">
        <v>5.41</v>
      </c>
    </row>
    <row r="52" spans="1:2" x14ac:dyDescent="0.25">
      <c r="A52" s="128" t="s">
        <v>885</v>
      </c>
      <c r="B52" s="77">
        <v>5.51</v>
      </c>
    </row>
    <row r="53" spans="1:2" x14ac:dyDescent="0.25">
      <c r="A53" s="128" t="s">
        <v>886</v>
      </c>
      <c r="B53" s="77">
        <v>5.61</v>
      </c>
    </row>
    <row r="54" spans="1:2" x14ac:dyDescent="0.25">
      <c r="A54" s="128" t="s">
        <v>887</v>
      </c>
      <c r="B54" s="92">
        <v>5.72</v>
      </c>
    </row>
    <row r="55" spans="1:2" x14ac:dyDescent="0.25">
      <c r="A55" s="128" t="s">
        <v>888</v>
      </c>
      <c r="B55" s="92">
        <v>5.85</v>
      </c>
    </row>
    <row r="56" spans="1:2" x14ac:dyDescent="0.25">
      <c r="A56" s="128" t="s">
        <v>889</v>
      </c>
      <c r="B56" s="77">
        <v>5.98</v>
      </c>
    </row>
    <row r="57" spans="1:2" x14ac:dyDescent="0.25">
      <c r="A57" s="128" t="s">
        <v>890</v>
      </c>
      <c r="B57" s="77">
        <v>6.11</v>
      </c>
    </row>
    <row r="58" spans="1:2" x14ac:dyDescent="0.25">
      <c r="A58" s="128" t="s">
        <v>891</v>
      </c>
      <c r="B58" s="92">
        <v>6.24</v>
      </c>
    </row>
    <row r="59" spans="1:2" x14ac:dyDescent="0.25">
      <c r="A59" s="128" t="s">
        <v>892</v>
      </c>
      <c r="B59" s="92">
        <v>6.38</v>
      </c>
    </row>
    <row r="60" spans="1:2" x14ac:dyDescent="0.25">
      <c r="A60" s="128" t="s">
        <v>893</v>
      </c>
      <c r="B60" s="77">
        <v>6.52</v>
      </c>
    </row>
    <row r="61" spans="1:2" x14ac:dyDescent="0.25">
      <c r="A61" s="128" t="s">
        <v>894</v>
      </c>
      <c r="B61" s="77">
        <v>6.66</v>
      </c>
    </row>
    <row r="62" spans="1:2" x14ac:dyDescent="0.25">
      <c r="A62" s="128" t="s">
        <v>895</v>
      </c>
      <c r="B62" s="92">
        <v>6.82</v>
      </c>
    </row>
    <row r="63" spans="1:2" x14ac:dyDescent="0.25">
      <c r="A63" s="128" t="s">
        <v>896</v>
      </c>
      <c r="B63" s="92">
        <v>6.98</v>
      </c>
    </row>
    <row r="64" spans="1:2" x14ac:dyDescent="0.25">
      <c r="A64" s="128" t="s">
        <v>897</v>
      </c>
      <c r="B64" s="77">
        <v>7.14</v>
      </c>
    </row>
    <row r="65" spans="1:2" x14ac:dyDescent="0.25">
      <c r="A65" s="128" t="s">
        <v>898</v>
      </c>
      <c r="B65" s="77">
        <v>7.32</v>
      </c>
    </row>
    <row r="66" spans="1:2" x14ac:dyDescent="0.25">
      <c r="A66" s="128" t="s">
        <v>899</v>
      </c>
      <c r="B66" s="92">
        <v>7.52</v>
      </c>
    </row>
  </sheetData>
  <sheetProtection algorithmName="SHA-512" hashValue="Eg0fmoMjLWzJph43oUqmVexYeU6/LTCWJor6BxuTxbW8avTA23E4CoN8gGQNvcnUp+WJwv8nLbLhny0t8udmUw==" saltValue="ndWCFo0DQAF1ipQ136A8nw==" spinCount="100000" sheet="1" objects="1" scenarios="1"/>
  <conditionalFormatting sqref="A6">
    <cfRule type="expression" dxfId="101" priority="41" stopIfTrue="1">
      <formula>MOD(ROW(),2)=0</formula>
    </cfRule>
    <cfRule type="expression" dxfId="100" priority="42" stopIfTrue="1">
      <formula>MOD(ROW(),2)&lt;&gt;0</formula>
    </cfRule>
  </conditionalFormatting>
  <conditionalFormatting sqref="B6:C18 C19 B20:C21">
    <cfRule type="expression" dxfId="99" priority="43" stopIfTrue="1">
      <formula>MOD(ROW(),2)=0</formula>
    </cfRule>
    <cfRule type="expression" dxfId="98" priority="44" stopIfTrue="1">
      <formula>MOD(ROW(),2)&lt;&gt;0</formula>
    </cfRule>
  </conditionalFormatting>
  <conditionalFormatting sqref="A26">
    <cfRule type="expression" dxfId="97" priority="35" stopIfTrue="1">
      <formula>MOD(ROW(),2)=0</formula>
    </cfRule>
    <cfRule type="expression" dxfId="96" priority="36" stopIfTrue="1">
      <formula>MOD(ROW(),2)&lt;&gt;0</formula>
    </cfRule>
  </conditionalFormatting>
  <conditionalFormatting sqref="B26">
    <cfRule type="expression" dxfId="95" priority="29" stopIfTrue="1">
      <formula>MOD(ROW(),2)=0</formula>
    </cfRule>
    <cfRule type="expression" dxfId="94" priority="30" stopIfTrue="1">
      <formula>MOD(ROW(),2)&lt;&gt;0</formula>
    </cfRule>
  </conditionalFormatting>
  <conditionalFormatting sqref="A7:A21">
    <cfRule type="expression" dxfId="93" priority="15" stopIfTrue="1">
      <formula>MOD(ROW(),2)=0</formula>
    </cfRule>
    <cfRule type="expression" dxfId="92" priority="16" stopIfTrue="1">
      <formula>MOD(ROW(),2)&lt;&gt;0</formula>
    </cfRule>
  </conditionalFormatting>
  <conditionalFormatting sqref="B28:B29 B32:B33 B36:B37 B40:B41 B44:B45 B48:B49 B52:B53 B56">
    <cfRule type="expression" dxfId="91" priority="11" stopIfTrue="1">
      <formula>MOD(ROW(),2)=0</formula>
    </cfRule>
    <cfRule type="expression" dxfId="90" priority="12" stopIfTrue="1">
      <formula>MOD(ROW(),2)&lt;&gt;0</formula>
    </cfRule>
  </conditionalFormatting>
  <conditionalFormatting sqref="B27 B30:B31 B34:B35 B38:B39 B42:B43 B46:B47 B50:B51 B54:B55">
    <cfRule type="expression" dxfId="89" priority="9" stopIfTrue="1">
      <formula>MOD(ROW(),2)=0</formula>
    </cfRule>
    <cfRule type="expression" dxfId="88" priority="10" stopIfTrue="1">
      <formula>MOD(ROW(),2)&lt;&gt;0</formula>
    </cfRule>
  </conditionalFormatting>
  <conditionalFormatting sqref="B57 B60:B61 B64:B65">
    <cfRule type="expression" dxfId="87" priority="7" stopIfTrue="1">
      <formula>MOD(ROW(),2)=0</formula>
    </cfRule>
    <cfRule type="expression" dxfId="86" priority="8" stopIfTrue="1">
      <formula>MOD(ROW(),2)&lt;&gt;0</formula>
    </cfRule>
  </conditionalFormatting>
  <conditionalFormatting sqref="B58:B59 B62:B63 B66">
    <cfRule type="expression" dxfId="85" priority="5" stopIfTrue="1">
      <formula>MOD(ROW(),2)=0</formula>
    </cfRule>
    <cfRule type="expression" dxfId="84" priority="6" stopIfTrue="1">
      <formula>MOD(ROW(),2)&lt;&gt;0</formula>
    </cfRule>
  </conditionalFormatting>
  <conditionalFormatting sqref="B19">
    <cfRule type="expression" dxfId="83" priority="3" stopIfTrue="1">
      <formula>MOD(ROW(),2)=0</formula>
    </cfRule>
    <cfRule type="expression" dxfId="82" priority="4" stopIfTrue="1">
      <formula>MOD(ROW(),2)&lt;&gt;0</formula>
    </cfRule>
  </conditionalFormatting>
  <conditionalFormatting sqref="A27:A66">
    <cfRule type="expression" dxfId="81" priority="1" stopIfTrue="1">
      <formula>MOD(ROW(),2)=0</formula>
    </cfRule>
    <cfRule type="expression" dxfId="80" priority="2" stopIfTrue="1">
      <formula>MOD(ROW(),2)&lt;&gt;0</formula>
    </cfRule>
  </conditionalFormatting>
  <hyperlinks>
    <hyperlink ref="B24" location="Assumptions!A1" display="Assumptions" xr:uid="{4620A907-F5DB-48C2-91CC-35C1193F082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5"/>
  <dimension ref="A1:I116"/>
  <sheetViews>
    <sheetView showGridLines="0" zoomScale="85" zoomScaleNormal="85" workbookViewId="0"/>
  </sheetViews>
  <sheetFormatPr defaultColWidth="10" defaultRowHeight="12.5" x14ac:dyDescent="0.25"/>
  <cols>
    <col min="1" max="1" width="47.81640625" style="27" customWidth="1"/>
    <col min="2" max="3" width="22.54296875" style="27" customWidth="1"/>
    <col min="4" max="4" width="10" style="27" customWidth="1"/>
    <col min="5"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AVC to AP - x-807</v>
      </c>
      <c r="B3" s="42"/>
      <c r="C3" s="42"/>
      <c r="D3" s="42"/>
      <c r="E3" s="42"/>
      <c r="F3" s="42"/>
      <c r="G3" s="42"/>
      <c r="H3" s="42"/>
      <c r="I3" s="42"/>
    </row>
    <row r="4" spans="1:9" x14ac:dyDescent="0.25">
      <c r="A4" s="44"/>
    </row>
    <row r="6" spans="1:9" ht="13" x14ac:dyDescent="0.3">
      <c r="A6" s="84" t="s">
        <v>23</v>
      </c>
      <c r="B6" s="83" t="s">
        <v>25</v>
      </c>
      <c r="C6" s="83"/>
    </row>
    <row r="7" spans="1:9" x14ac:dyDescent="0.25">
      <c r="A7" s="81" t="s">
        <v>275</v>
      </c>
      <c r="B7" s="80" t="s">
        <v>48</v>
      </c>
      <c r="C7" s="80"/>
    </row>
    <row r="8" spans="1:9" x14ac:dyDescent="0.25">
      <c r="A8" s="81" t="s">
        <v>49</v>
      </c>
      <c r="B8" s="80" t="s">
        <v>274</v>
      </c>
      <c r="C8" s="80"/>
    </row>
    <row r="9" spans="1:9" x14ac:dyDescent="0.25">
      <c r="A9" s="81" t="s">
        <v>16</v>
      </c>
      <c r="B9" s="80" t="s">
        <v>618</v>
      </c>
      <c r="C9" s="80"/>
    </row>
    <row r="10" spans="1:9" ht="37.5" x14ac:dyDescent="0.25">
      <c r="A10" s="81" t="s">
        <v>2</v>
      </c>
      <c r="B10" s="80" t="s">
        <v>632</v>
      </c>
      <c r="C10" s="80"/>
    </row>
    <row r="11" spans="1:9" x14ac:dyDescent="0.25">
      <c r="A11" s="81" t="s">
        <v>22</v>
      </c>
      <c r="B11" s="80" t="s">
        <v>267</v>
      </c>
      <c r="C11" s="80"/>
    </row>
    <row r="12" spans="1:9" ht="37.5" x14ac:dyDescent="0.25">
      <c r="A12" s="81" t="s">
        <v>262</v>
      </c>
      <c r="B12" s="80" t="s">
        <v>629</v>
      </c>
      <c r="C12" s="80"/>
    </row>
    <row r="13" spans="1:9" x14ac:dyDescent="0.25">
      <c r="A13" s="81" t="s">
        <v>52</v>
      </c>
      <c r="B13" s="80">
        <v>0</v>
      </c>
      <c r="C13" s="80"/>
    </row>
    <row r="14" spans="1:9" x14ac:dyDescent="0.25">
      <c r="A14" s="81" t="s">
        <v>17</v>
      </c>
      <c r="B14" s="80">
        <v>807</v>
      </c>
      <c r="C14" s="80"/>
    </row>
    <row r="15" spans="1:9" x14ac:dyDescent="0.25">
      <c r="A15" s="81" t="s">
        <v>53</v>
      </c>
      <c r="B15" s="80" t="s">
        <v>633</v>
      </c>
      <c r="C15" s="80"/>
    </row>
    <row r="16" spans="1:9" x14ac:dyDescent="0.25">
      <c r="A16" s="81" t="s">
        <v>54</v>
      </c>
      <c r="B16" s="80" t="s">
        <v>627</v>
      </c>
      <c r="C16" s="80"/>
    </row>
    <row r="17" spans="1:3" x14ac:dyDescent="0.25">
      <c r="A17" s="81" t="s">
        <v>431</v>
      </c>
      <c r="B17" s="80"/>
      <c r="C17" s="80"/>
    </row>
    <row r="18" spans="1:3" x14ac:dyDescent="0.25">
      <c r="A18" s="81" t="s">
        <v>18</v>
      </c>
      <c r="B18" s="82">
        <v>45195</v>
      </c>
      <c r="C18" s="80"/>
    </row>
    <row r="19" spans="1:3" x14ac:dyDescent="0.25">
      <c r="A19" s="81" t="s">
        <v>19</v>
      </c>
      <c r="B19" s="76">
        <v>45201</v>
      </c>
      <c r="C19" s="80"/>
    </row>
    <row r="20" spans="1:3" x14ac:dyDescent="0.25">
      <c r="A20" s="81" t="s">
        <v>260</v>
      </c>
      <c r="B20" s="80" t="s">
        <v>276</v>
      </c>
      <c r="C20" s="80"/>
    </row>
    <row r="21" spans="1:3" x14ac:dyDescent="0.25">
      <c r="A21" s="81" t="s">
        <v>851</v>
      </c>
      <c r="B21" s="80" t="s">
        <v>803</v>
      </c>
      <c r="C21" s="80"/>
    </row>
    <row r="22" spans="1:3" x14ac:dyDescent="0.25">
      <c r="A22" s="88"/>
    </row>
    <row r="23" spans="1:3" x14ac:dyDescent="0.25">
      <c r="B23" s="88" t="str">
        <f>HYPERLINK("#'Factor List'!A1","Back to Factor List")</f>
        <v>Back to Factor List</v>
      </c>
    </row>
    <row r="24" spans="1:3" x14ac:dyDescent="0.25">
      <c r="B24" s="88" t="s">
        <v>797</v>
      </c>
    </row>
    <row r="26" spans="1:3" ht="13" x14ac:dyDescent="0.25">
      <c r="A26" s="79" t="s">
        <v>284</v>
      </c>
      <c r="B26" s="79" t="s">
        <v>631</v>
      </c>
    </row>
    <row r="27" spans="1:3" x14ac:dyDescent="0.25">
      <c r="A27" s="128" t="s">
        <v>900</v>
      </c>
      <c r="B27" s="93">
        <v>3.19</v>
      </c>
    </row>
    <row r="28" spans="1:3" x14ac:dyDescent="0.25">
      <c r="A28" s="128" t="s">
        <v>901</v>
      </c>
      <c r="B28" s="93">
        <v>3.2</v>
      </c>
    </row>
    <row r="29" spans="1:3" x14ac:dyDescent="0.25">
      <c r="A29" s="128" t="s">
        <v>902</v>
      </c>
      <c r="B29" s="93">
        <v>3.22</v>
      </c>
    </row>
    <row r="30" spans="1:3" x14ac:dyDescent="0.25">
      <c r="A30" s="128" t="s">
        <v>903</v>
      </c>
      <c r="B30" s="93">
        <v>3.23</v>
      </c>
    </row>
    <row r="31" spans="1:3" x14ac:dyDescent="0.25">
      <c r="A31" s="128" t="s">
        <v>904</v>
      </c>
      <c r="B31" s="93">
        <v>3.24</v>
      </c>
    </row>
    <row r="32" spans="1:3" x14ac:dyDescent="0.25">
      <c r="A32" s="128" t="s">
        <v>905</v>
      </c>
      <c r="B32" s="93">
        <v>3.26</v>
      </c>
    </row>
    <row r="33" spans="1:2" x14ac:dyDescent="0.25">
      <c r="A33" s="128" t="s">
        <v>906</v>
      </c>
      <c r="B33" s="93">
        <v>3.27</v>
      </c>
    </row>
    <row r="34" spans="1:2" x14ac:dyDescent="0.25">
      <c r="A34" s="128" t="s">
        <v>907</v>
      </c>
      <c r="B34" s="93">
        <v>3.28</v>
      </c>
    </row>
    <row r="35" spans="1:2" x14ac:dyDescent="0.25">
      <c r="A35" s="128" t="s">
        <v>908</v>
      </c>
      <c r="B35" s="93">
        <v>3.3</v>
      </c>
    </row>
    <row r="36" spans="1:2" x14ac:dyDescent="0.25">
      <c r="A36" s="128" t="s">
        <v>909</v>
      </c>
      <c r="B36" s="93">
        <v>3.31</v>
      </c>
    </row>
    <row r="37" spans="1:2" x14ac:dyDescent="0.25">
      <c r="A37" s="128" t="s">
        <v>910</v>
      </c>
      <c r="B37" s="93">
        <v>3.33</v>
      </c>
    </row>
    <row r="38" spans="1:2" x14ac:dyDescent="0.25">
      <c r="A38" s="128" t="s">
        <v>911</v>
      </c>
      <c r="B38" s="93">
        <v>3.34</v>
      </c>
    </row>
    <row r="39" spans="1:2" x14ac:dyDescent="0.25">
      <c r="A39" s="128" t="s">
        <v>912</v>
      </c>
      <c r="B39" s="93">
        <v>3.36</v>
      </c>
    </row>
    <row r="40" spans="1:2" x14ac:dyDescent="0.25">
      <c r="A40" s="128" t="s">
        <v>913</v>
      </c>
      <c r="B40" s="93">
        <v>3.38</v>
      </c>
    </row>
    <row r="41" spans="1:2" x14ac:dyDescent="0.25">
      <c r="A41" s="128" t="s">
        <v>914</v>
      </c>
      <c r="B41" s="93">
        <v>3.39</v>
      </c>
    </row>
    <row r="42" spans="1:2" x14ac:dyDescent="0.25">
      <c r="A42" s="128" t="s">
        <v>915</v>
      </c>
      <c r="B42" s="93">
        <v>3.41</v>
      </c>
    </row>
    <row r="43" spans="1:2" x14ac:dyDescent="0.25">
      <c r="A43" s="128" t="s">
        <v>916</v>
      </c>
      <c r="B43" s="93">
        <v>3.42</v>
      </c>
    </row>
    <row r="44" spans="1:2" x14ac:dyDescent="0.25">
      <c r="A44" s="128" t="s">
        <v>917</v>
      </c>
      <c r="B44" s="93">
        <v>3.44</v>
      </c>
    </row>
    <row r="45" spans="1:2" x14ac:dyDescent="0.25">
      <c r="A45" s="128" t="s">
        <v>918</v>
      </c>
      <c r="B45" s="93">
        <v>3.46</v>
      </c>
    </row>
    <row r="46" spans="1:2" x14ac:dyDescent="0.25">
      <c r="A46" s="128" t="s">
        <v>919</v>
      </c>
      <c r="B46" s="93">
        <v>3.48</v>
      </c>
    </row>
    <row r="47" spans="1:2" x14ac:dyDescent="0.25">
      <c r="A47" s="128" t="s">
        <v>920</v>
      </c>
      <c r="B47" s="93">
        <v>3.5</v>
      </c>
    </row>
    <row r="48" spans="1:2" x14ac:dyDescent="0.25">
      <c r="A48" s="128" t="s">
        <v>921</v>
      </c>
      <c r="B48" s="93">
        <v>3.51</v>
      </c>
    </row>
    <row r="49" spans="1:2" x14ac:dyDescent="0.25">
      <c r="A49" s="128" t="s">
        <v>922</v>
      </c>
      <c r="B49" s="93">
        <v>3.53</v>
      </c>
    </row>
    <row r="50" spans="1:2" x14ac:dyDescent="0.25">
      <c r="A50" s="128" t="s">
        <v>923</v>
      </c>
      <c r="B50" s="93">
        <v>3.55</v>
      </c>
    </row>
    <row r="51" spans="1:2" x14ac:dyDescent="0.25">
      <c r="A51" s="128" t="s">
        <v>924</v>
      </c>
      <c r="B51" s="93">
        <v>3.57</v>
      </c>
    </row>
    <row r="52" spans="1:2" x14ac:dyDescent="0.25">
      <c r="A52" s="128" t="s">
        <v>925</v>
      </c>
      <c r="B52" s="93">
        <v>3.59</v>
      </c>
    </row>
    <row r="53" spans="1:2" x14ac:dyDescent="0.25">
      <c r="A53" s="128" t="s">
        <v>926</v>
      </c>
      <c r="B53" s="93">
        <v>3.62</v>
      </c>
    </row>
    <row r="54" spans="1:2" x14ac:dyDescent="0.25">
      <c r="A54" s="128" t="s">
        <v>927</v>
      </c>
      <c r="B54" s="93">
        <v>3.64</v>
      </c>
    </row>
    <row r="55" spans="1:2" x14ac:dyDescent="0.25">
      <c r="A55" s="128" t="s">
        <v>928</v>
      </c>
      <c r="B55" s="93">
        <v>3.66</v>
      </c>
    </row>
    <row r="56" spans="1:2" x14ac:dyDescent="0.25">
      <c r="A56" s="128" t="s">
        <v>929</v>
      </c>
      <c r="B56" s="93">
        <v>3.68</v>
      </c>
    </row>
    <row r="57" spans="1:2" x14ac:dyDescent="0.25">
      <c r="A57" s="128" t="s">
        <v>930</v>
      </c>
      <c r="B57" s="93">
        <v>3.71</v>
      </c>
    </row>
    <row r="58" spans="1:2" x14ac:dyDescent="0.25">
      <c r="A58" s="128" t="s">
        <v>931</v>
      </c>
      <c r="B58" s="93">
        <v>3.73</v>
      </c>
    </row>
    <row r="59" spans="1:2" x14ac:dyDescent="0.25">
      <c r="A59" s="128" t="s">
        <v>932</v>
      </c>
      <c r="B59" s="93">
        <v>3.76</v>
      </c>
    </row>
    <row r="60" spans="1:2" x14ac:dyDescent="0.25">
      <c r="A60" s="128" t="s">
        <v>933</v>
      </c>
      <c r="B60" s="93">
        <v>3.78</v>
      </c>
    </row>
    <row r="61" spans="1:2" x14ac:dyDescent="0.25">
      <c r="A61" s="128" t="s">
        <v>934</v>
      </c>
      <c r="B61" s="93">
        <v>3.81</v>
      </c>
    </row>
    <row r="62" spans="1:2" x14ac:dyDescent="0.25">
      <c r="A62" s="128" t="s">
        <v>935</v>
      </c>
      <c r="B62" s="93">
        <v>3.83</v>
      </c>
    </row>
    <row r="63" spans="1:2" x14ac:dyDescent="0.25">
      <c r="A63" s="128" t="s">
        <v>936</v>
      </c>
      <c r="B63" s="93">
        <v>3.86</v>
      </c>
    </row>
    <row r="64" spans="1:2" x14ac:dyDescent="0.25">
      <c r="A64" s="128" t="s">
        <v>937</v>
      </c>
      <c r="B64" s="93">
        <v>3.89</v>
      </c>
    </row>
    <row r="65" spans="1:2" x14ac:dyDescent="0.25">
      <c r="A65" s="128" t="s">
        <v>938</v>
      </c>
      <c r="B65" s="93">
        <v>3.92</v>
      </c>
    </row>
    <row r="66" spans="1:2" x14ac:dyDescent="0.25">
      <c r="A66" s="128" t="s">
        <v>939</v>
      </c>
      <c r="B66" s="93">
        <v>3.95</v>
      </c>
    </row>
    <row r="67" spans="1:2" x14ac:dyDescent="0.25">
      <c r="A67" s="128" t="s">
        <v>940</v>
      </c>
      <c r="B67" s="93">
        <v>3.98</v>
      </c>
    </row>
    <row r="68" spans="1:2" x14ac:dyDescent="0.25">
      <c r="A68" s="128" t="s">
        <v>941</v>
      </c>
      <c r="B68" s="93">
        <v>4.01</v>
      </c>
    </row>
    <row r="69" spans="1:2" x14ac:dyDescent="0.25">
      <c r="A69" s="128" t="s">
        <v>942</v>
      </c>
      <c r="B69" s="93">
        <v>4.05</v>
      </c>
    </row>
    <row r="70" spans="1:2" x14ac:dyDescent="0.25">
      <c r="A70" s="128" t="s">
        <v>943</v>
      </c>
      <c r="B70" s="93">
        <v>4.08</v>
      </c>
    </row>
    <row r="71" spans="1:2" x14ac:dyDescent="0.25">
      <c r="A71" s="128" t="s">
        <v>944</v>
      </c>
      <c r="B71" s="93">
        <v>4.12</v>
      </c>
    </row>
    <row r="72" spans="1:2" x14ac:dyDescent="0.25">
      <c r="A72" s="128" t="s">
        <v>945</v>
      </c>
      <c r="B72" s="93">
        <v>4.1500000000000004</v>
      </c>
    </row>
    <row r="73" spans="1:2" x14ac:dyDescent="0.25">
      <c r="A73" s="128" t="s">
        <v>946</v>
      </c>
      <c r="B73" s="93">
        <v>4.1900000000000004</v>
      </c>
    </row>
    <row r="74" spans="1:2" x14ac:dyDescent="0.25">
      <c r="A74" s="128" t="s">
        <v>947</v>
      </c>
      <c r="B74" s="93">
        <v>4.2300000000000004</v>
      </c>
    </row>
    <row r="75" spans="1:2" x14ac:dyDescent="0.25">
      <c r="A75" s="128" t="s">
        <v>948</v>
      </c>
      <c r="B75" s="93">
        <v>4.2699999999999996</v>
      </c>
    </row>
    <row r="76" spans="1:2" x14ac:dyDescent="0.25">
      <c r="A76" s="128" t="s">
        <v>949</v>
      </c>
      <c r="B76" s="93">
        <v>4.3099999999999996</v>
      </c>
    </row>
    <row r="77" spans="1:2" x14ac:dyDescent="0.25">
      <c r="A77" s="128" t="s">
        <v>860</v>
      </c>
      <c r="B77" s="93">
        <v>4.3600000000000003</v>
      </c>
    </row>
    <row r="78" spans="1:2" x14ac:dyDescent="0.25">
      <c r="A78" s="128" t="s">
        <v>861</v>
      </c>
      <c r="B78" s="93">
        <v>4.4000000000000004</v>
      </c>
    </row>
    <row r="79" spans="1:2" x14ac:dyDescent="0.25">
      <c r="A79" s="128" t="s">
        <v>862</v>
      </c>
      <c r="B79" s="93">
        <v>4.45</v>
      </c>
    </row>
    <row r="80" spans="1:2" x14ac:dyDescent="0.25">
      <c r="A80" s="128" t="s">
        <v>863</v>
      </c>
      <c r="B80" s="93">
        <v>4.49</v>
      </c>
    </row>
    <row r="81" spans="1:2" x14ac:dyDescent="0.25">
      <c r="A81" s="128" t="s">
        <v>864</v>
      </c>
      <c r="B81" s="93">
        <v>4.54</v>
      </c>
    </row>
    <row r="82" spans="1:2" x14ac:dyDescent="0.25">
      <c r="A82" s="128" t="s">
        <v>865</v>
      </c>
      <c r="B82" s="93">
        <v>4.59</v>
      </c>
    </row>
    <row r="83" spans="1:2" x14ac:dyDescent="0.25">
      <c r="A83" s="128" t="s">
        <v>866</v>
      </c>
      <c r="B83" s="93">
        <v>4.6399999999999997</v>
      </c>
    </row>
    <row r="84" spans="1:2" x14ac:dyDescent="0.25">
      <c r="A84" s="128" t="s">
        <v>867</v>
      </c>
      <c r="B84" s="93">
        <v>4.7</v>
      </c>
    </row>
    <row r="85" spans="1:2" x14ac:dyDescent="0.25">
      <c r="A85" s="128" t="s">
        <v>868</v>
      </c>
      <c r="B85" s="93">
        <v>4.75</v>
      </c>
    </row>
    <row r="86" spans="1:2" x14ac:dyDescent="0.25">
      <c r="A86" s="128" t="s">
        <v>869</v>
      </c>
      <c r="B86" s="93">
        <v>4.8099999999999996</v>
      </c>
    </row>
    <row r="87" spans="1:2" x14ac:dyDescent="0.25">
      <c r="A87" s="128" t="s">
        <v>870</v>
      </c>
      <c r="B87" s="93">
        <v>4.87</v>
      </c>
    </row>
    <row r="88" spans="1:2" x14ac:dyDescent="0.25">
      <c r="A88" s="128" t="s">
        <v>871</v>
      </c>
      <c r="B88" s="93">
        <v>4.93</v>
      </c>
    </row>
    <row r="89" spans="1:2" x14ac:dyDescent="0.25">
      <c r="A89" s="128" t="s">
        <v>872</v>
      </c>
      <c r="B89" s="93">
        <v>5</v>
      </c>
    </row>
    <row r="90" spans="1:2" x14ac:dyDescent="0.25">
      <c r="A90" s="128" t="s">
        <v>873</v>
      </c>
      <c r="B90" s="93">
        <v>5.0599999999999996</v>
      </c>
    </row>
    <row r="91" spans="1:2" x14ac:dyDescent="0.25">
      <c r="A91" s="128" t="s">
        <v>874</v>
      </c>
      <c r="B91" s="93">
        <v>5.13</v>
      </c>
    </row>
    <row r="92" spans="1:2" x14ac:dyDescent="0.25">
      <c r="A92" s="128" t="s">
        <v>875</v>
      </c>
      <c r="B92" s="93">
        <v>5.2</v>
      </c>
    </row>
    <row r="93" spans="1:2" x14ac:dyDescent="0.25">
      <c r="A93" s="128" t="s">
        <v>876</v>
      </c>
      <c r="B93" s="93">
        <v>5.28</v>
      </c>
    </row>
    <row r="94" spans="1:2" x14ac:dyDescent="0.25">
      <c r="A94" s="128" t="s">
        <v>877</v>
      </c>
      <c r="B94" s="93">
        <v>5.35</v>
      </c>
    </row>
    <row r="95" spans="1:2" x14ac:dyDescent="0.25">
      <c r="A95" s="128" t="s">
        <v>878</v>
      </c>
      <c r="B95" s="93">
        <v>5.43</v>
      </c>
    </row>
    <row r="96" spans="1:2" x14ac:dyDescent="0.25">
      <c r="A96" s="128" t="s">
        <v>879</v>
      </c>
      <c r="B96" s="93">
        <v>5.51</v>
      </c>
    </row>
    <row r="97" spans="1:2" x14ac:dyDescent="0.25">
      <c r="A97" s="128" t="s">
        <v>880</v>
      </c>
      <c r="B97" s="93">
        <v>5.61</v>
      </c>
    </row>
    <row r="98" spans="1:2" x14ac:dyDescent="0.25">
      <c r="A98" s="128" t="s">
        <v>881</v>
      </c>
      <c r="B98" s="93">
        <v>5.72</v>
      </c>
    </row>
    <row r="99" spans="1:2" x14ac:dyDescent="0.25">
      <c r="A99" s="128" t="s">
        <v>882</v>
      </c>
      <c r="B99" s="93">
        <v>5.83</v>
      </c>
    </row>
    <row r="100" spans="1:2" x14ac:dyDescent="0.25">
      <c r="A100" s="128" t="s">
        <v>883</v>
      </c>
      <c r="B100" s="93">
        <v>5.95</v>
      </c>
    </row>
    <row r="101" spans="1:2" x14ac:dyDescent="0.25">
      <c r="A101" s="128" t="s">
        <v>884</v>
      </c>
      <c r="B101" s="93">
        <v>6.07</v>
      </c>
    </row>
    <row r="102" spans="1:2" x14ac:dyDescent="0.25">
      <c r="A102" s="128" t="s">
        <v>885</v>
      </c>
      <c r="B102" s="93">
        <v>6.2</v>
      </c>
    </row>
    <row r="103" spans="1:2" x14ac:dyDescent="0.25">
      <c r="A103" s="128" t="s">
        <v>886</v>
      </c>
      <c r="B103" s="93">
        <v>6.34</v>
      </c>
    </row>
    <row r="104" spans="1:2" x14ac:dyDescent="0.25">
      <c r="A104" s="128" t="s">
        <v>887</v>
      </c>
      <c r="B104" s="93">
        <v>6.48</v>
      </c>
    </row>
    <row r="105" spans="1:2" x14ac:dyDescent="0.25">
      <c r="A105" s="128" t="s">
        <v>888</v>
      </c>
      <c r="B105" s="93">
        <v>6.64</v>
      </c>
    </row>
    <row r="106" spans="1:2" x14ac:dyDescent="0.25">
      <c r="A106" s="128" t="s">
        <v>889</v>
      </c>
      <c r="B106" s="93">
        <v>6.82</v>
      </c>
    </row>
    <row r="107" spans="1:2" x14ac:dyDescent="0.25">
      <c r="A107" s="128" t="s">
        <v>890</v>
      </c>
      <c r="B107" s="93">
        <v>6.99</v>
      </c>
    </row>
    <row r="108" spans="1:2" x14ac:dyDescent="0.25">
      <c r="A108" s="128" t="s">
        <v>891</v>
      </c>
      <c r="B108" s="93">
        <v>7.16</v>
      </c>
    </row>
    <row r="109" spans="1:2" x14ac:dyDescent="0.25">
      <c r="A109" s="128" t="s">
        <v>892</v>
      </c>
      <c r="B109" s="93">
        <v>7.34</v>
      </c>
    </row>
    <row r="110" spans="1:2" x14ac:dyDescent="0.25">
      <c r="A110" s="128" t="s">
        <v>893</v>
      </c>
      <c r="B110" s="93">
        <v>7.53</v>
      </c>
    </row>
    <row r="111" spans="1:2" x14ac:dyDescent="0.25">
      <c r="A111" s="128" t="s">
        <v>894</v>
      </c>
      <c r="B111" s="93">
        <v>7.72</v>
      </c>
    </row>
    <row r="112" spans="1:2" x14ac:dyDescent="0.25">
      <c r="A112" s="128" t="s">
        <v>895</v>
      </c>
      <c r="B112" s="93">
        <v>7.92</v>
      </c>
    </row>
    <row r="113" spans="1:2" x14ac:dyDescent="0.25">
      <c r="A113" s="128" t="s">
        <v>896</v>
      </c>
      <c r="B113" s="93">
        <v>8.1300000000000008</v>
      </c>
    </row>
    <row r="114" spans="1:2" x14ac:dyDescent="0.25">
      <c r="A114" s="128" t="s">
        <v>897</v>
      </c>
      <c r="B114" s="93">
        <v>8.35</v>
      </c>
    </row>
    <row r="115" spans="1:2" x14ac:dyDescent="0.25">
      <c r="A115" s="128" t="s">
        <v>898</v>
      </c>
      <c r="B115" s="93">
        <v>8.59</v>
      </c>
    </row>
    <row r="116" spans="1:2" x14ac:dyDescent="0.25">
      <c r="A116" s="128" t="s">
        <v>899</v>
      </c>
      <c r="B116" s="93">
        <v>8.8699999999999992</v>
      </c>
    </row>
  </sheetData>
  <sheetProtection algorithmName="SHA-512" hashValue="R1Gc/6C/DVpJzb8KyepUuMO9ZIU+ohsg8qGsdS81XbjXXzLOPK8Ag0e5YzItIZx9ZOmRyrk3kBf10KYL2EYRpg==" saltValue="VnsGC2o59Lc+nasM7zY1KQ==" spinCount="100000" sheet="1" objects="1" scenarios="1"/>
  <conditionalFormatting sqref="A6">
    <cfRule type="expression" dxfId="79" priority="21" stopIfTrue="1">
      <formula>MOD(ROW(),2)=0</formula>
    </cfRule>
    <cfRule type="expression" dxfId="78" priority="22" stopIfTrue="1">
      <formula>MOD(ROW(),2)&lt;&gt;0</formula>
    </cfRule>
  </conditionalFormatting>
  <conditionalFormatting sqref="B6:C16 B18:C18 C17 C19 B20:C21 B27:B116">
    <cfRule type="expression" dxfId="77" priority="23" stopIfTrue="1">
      <formula>MOD(ROW(),2)=0</formula>
    </cfRule>
    <cfRule type="expression" dxfId="76" priority="24" stopIfTrue="1">
      <formula>MOD(ROW(),2)&lt;&gt;0</formula>
    </cfRule>
  </conditionalFormatting>
  <conditionalFormatting sqref="A26">
    <cfRule type="expression" dxfId="75" priority="15" stopIfTrue="1">
      <formula>MOD(ROW(),2)=0</formula>
    </cfRule>
    <cfRule type="expression" dxfId="74" priority="16" stopIfTrue="1">
      <formula>MOD(ROW(),2)&lt;&gt;0</formula>
    </cfRule>
  </conditionalFormatting>
  <conditionalFormatting sqref="B26">
    <cfRule type="expression" dxfId="73" priority="13" stopIfTrue="1">
      <formula>MOD(ROW(),2)=0</formula>
    </cfRule>
    <cfRule type="expression" dxfId="72" priority="14" stopIfTrue="1">
      <formula>MOD(ROW(),2)&lt;&gt;0</formula>
    </cfRule>
  </conditionalFormatting>
  <conditionalFormatting sqref="A7:A21">
    <cfRule type="expression" dxfId="71" priority="11" stopIfTrue="1">
      <formula>MOD(ROW(),2)=0</formula>
    </cfRule>
    <cfRule type="expression" dxfId="70" priority="12" stopIfTrue="1">
      <formula>MOD(ROW(),2)&lt;&gt;0</formula>
    </cfRule>
  </conditionalFormatting>
  <conditionalFormatting sqref="B17">
    <cfRule type="expression" dxfId="69" priority="7" stopIfTrue="1">
      <formula>MOD(ROW(),2)=0</formula>
    </cfRule>
    <cfRule type="expression" dxfId="68" priority="8" stopIfTrue="1">
      <formula>MOD(ROW(),2)&lt;&gt;0</formula>
    </cfRule>
  </conditionalFormatting>
  <conditionalFormatting sqref="B19">
    <cfRule type="expression" dxfId="67" priority="5" stopIfTrue="1">
      <formula>MOD(ROW(),2)=0</formula>
    </cfRule>
    <cfRule type="expression" dxfId="66" priority="6" stopIfTrue="1">
      <formula>MOD(ROW(),2)&lt;&gt;0</formula>
    </cfRule>
  </conditionalFormatting>
  <conditionalFormatting sqref="A27:A76">
    <cfRule type="expression" dxfId="65" priority="3" stopIfTrue="1">
      <formula>MOD(ROW(),2)=0</formula>
    </cfRule>
    <cfRule type="expression" dxfId="64" priority="4" stopIfTrue="1">
      <formula>MOD(ROW(),2)&lt;&gt;0</formula>
    </cfRule>
  </conditionalFormatting>
  <conditionalFormatting sqref="A77:A116">
    <cfRule type="expression" dxfId="63" priority="1" stopIfTrue="1">
      <formula>MOD(ROW(),2)=0</formula>
    </cfRule>
    <cfRule type="expression" dxfId="62" priority="2" stopIfTrue="1">
      <formula>MOD(ROW(),2)&lt;&gt;0</formula>
    </cfRule>
  </conditionalFormatting>
  <hyperlinks>
    <hyperlink ref="B24" location="Assumptions!A1" display="Assumptions" xr:uid="{C0505882-9ACE-48DB-A247-10B84F2FD62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dimension ref="A1:AC54"/>
  <sheetViews>
    <sheetView showGridLines="0" zoomScale="85" zoomScaleNormal="85" workbookViewId="0">
      <selection activeCell="B17" sqref="B17"/>
    </sheetView>
  </sheetViews>
  <sheetFormatPr defaultColWidth="10" defaultRowHeight="12.5" x14ac:dyDescent="0.25"/>
  <cols>
    <col min="1" max="1" width="31.54296875" style="27" customWidth="1"/>
    <col min="2" max="29" width="22.54296875" style="27" customWidth="1"/>
    <col min="30" max="16384" width="10" style="27"/>
  </cols>
  <sheetData>
    <row r="1" spans="1:29" ht="20" x14ac:dyDescent="0.4">
      <c r="A1" s="39" t="s">
        <v>4</v>
      </c>
      <c r="B1" s="40"/>
      <c r="C1" s="40"/>
      <c r="D1" s="40"/>
      <c r="E1" s="40"/>
      <c r="F1" s="40"/>
      <c r="G1" s="40"/>
      <c r="H1" s="40"/>
      <c r="I1" s="40"/>
    </row>
    <row r="2" spans="1:2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29" ht="15.5" x14ac:dyDescent="0.35">
      <c r="A3" s="43" t="str">
        <f>TABLE_FACTOR_TYPE&amp;" - x-"&amp;TABLE_SERIES_NUMBER</f>
        <v>Additional survivor benefits - x-808</v>
      </c>
      <c r="B3" s="42"/>
      <c r="C3" s="42"/>
      <c r="D3" s="42"/>
      <c r="E3" s="42"/>
      <c r="F3" s="42"/>
      <c r="G3" s="42"/>
      <c r="H3" s="42"/>
      <c r="I3" s="42"/>
    </row>
    <row r="4" spans="1:29" x14ac:dyDescent="0.25">
      <c r="A4" s="44"/>
    </row>
    <row r="6" spans="1:29" ht="13" x14ac:dyDescent="0.3">
      <c r="A6" s="84" t="s">
        <v>23</v>
      </c>
      <c r="B6" s="89" t="s">
        <v>25</v>
      </c>
      <c r="C6" s="83"/>
      <c r="D6" s="83"/>
      <c r="E6" s="83"/>
      <c r="F6" s="83"/>
      <c r="G6" s="83"/>
      <c r="H6" s="83"/>
      <c r="I6" s="83"/>
      <c r="J6" s="83"/>
      <c r="K6" s="83"/>
      <c r="L6" s="83"/>
      <c r="M6" s="83"/>
      <c r="N6" s="83"/>
      <c r="O6" s="83"/>
      <c r="P6" s="83"/>
      <c r="Q6" s="83"/>
      <c r="R6" s="83"/>
      <c r="S6" s="83"/>
      <c r="T6" s="83"/>
      <c r="U6" s="83"/>
      <c r="V6" s="83"/>
      <c r="W6" s="83"/>
      <c r="X6" s="83"/>
      <c r="Y6" s="83"/>
      <c r="Z6" s="83"/>
      <c r="AA6" s="83"/>
      <c r="AB6" s="83"/>
      <c r="AC6" s="83"/>
    </row>
    <row r="7" spans="1:29" x14ac:dyDescent="0.25">
      <c r="A7" s="81" t="s">
        <v>15</v>
      </c>
      <c r="B7" s="90" t="s">
        <v>48</v>
      </c>
      <c r="C7" s="80"/>
      <c r="D7" s="80"/>
      <c r="E7" s="80"/>
      <c r="F7" s="80"/>
      <c r="G7" s="80"/>
      <c r="H7" s="80"/>
      <c r="I7" s="80"/>
      <c r="J7" s="80"/>
      <c r="K7" s="80"/>
      <c r="L7" s="80"/>
      <c r="M7" s="80"/>
      <c r="N7" s="80"/>
      <c r="O7" s="80"/>
      <c r="P7" s="80"/>
      <c r="Q7" s="80"/>
      <c r="R7" s="80"/>
      <c r="S7" s="80"/>
      <c r="T7" s="80"/>
      <c r="U7" s="80"/>
      <c r="V7" s="80"/>
      <c r="W7" s="80"/>
      <c r="X7" s="80"/>
      <c r="Y7" s="80"/>
      <c r="Z7" s="80"/>
      <c r="AA7" s="80"/>
      <c r="AB7" s="80"/>
      <c r="AC7" s="80"/>
    </row>
    <row r="8" spans="1:29" x14ac:dyDescent="0.25">
      <c r="A8" s="81" t="s">
        <v>49</v>
      </c>
      <c r="B8" s="90" t="s">
        <v>274</v>
      </c>
      <c r="C8" s="80"/>
      <c r="D8" s="80"/>
      <c r="E8" s="80"/>
      <c r="F8" s="80"/>
      <c r="G8" s="80"/>
      <c r="H8" s="80"/>
      <c r="I8" s="80"/>
      <c r="J8" s="80"/>
      <c r="K8" s="80"/>
      <c r="L8" s="80"/>
      <c r="M8" s="80"/>
      <c r="N8" s="80"/>
      <c r="O8" s="80"/>
      <c r="P8" s="80"/>
      <c r="Q8" s="80"/>
      <c r="R8" s="80"/>
      <c r="S8" s="80"/>
      <c r="T8" s="80"/>
      <c r="U8" s="80"/>
      <c r="V8" s="80"/>
      <c r="W8" s="80"/>
      <c r="X8" s="80"/>
      <c r="Y8" s="80"/>
      <c r="Z8" s="80"/>
      <c r="AA8" s="80"/>
      <c r="AB8" s="80"/>
      <c r="AC8" s="80"/>
    </row>
    <row r="9" spans="1:29" x14ac:dyDescent="0.25">
      <c r="A9" s="81" t="s">
        <v>16</v>
      </c>
      <c r="B9" s="90" t="s">
        <v>698</v>
      </c>
      <c r="C9" s="80"/>
      <c r="D9" s="80"/>
      <c r="E9" s="80"/>
      <c r="F9" s="80"/>
      <c r="G9" s="80"/>
      <c r="H9" s="80"/>
      <c r="I9" s="80"/>
      <c r="J9" s="80"/>
      <c r="K9" s="80"/>
      <c r="L9" s="80"/>
      <c r="M9" s="80"/>
      <c r="N9" s="80"/>
      <c r="O9" s="80"/>
      <c r="P9" s="80"/>
      <c r="Q9" s="80"/>
      <c r="R9" s="80"/>
      <c r="S9" s="80"/>
      <c r="T9" s="80"/>
      <c r="U9" s="80"/>
      <c r="V9" s="80"/>
      <c r="W9" s="80"/>
      <c r="X9" s="80"/>
      <c r="Y9" s="80"/>
      <c r="Z9" s="80"/>
      <c r="AA9" s="80"/>
      <c r="AB9" s="80"/>
      <c r="AC9" s="80"/>
    </row>
    <row r="10" spans="1:29" x14ac:dyDescent="0.25">
      <c r="A10" s="81" t="s">
        <v>2</v>
      </c>
      <c r="B10" s="90" t="s">
        <v>697</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row>
    <row r="11" spans="1:29" x14ac:dyDescent="0.25">
      <c r="A11" s="81" t="s">
        <v>22</v>
      </c>
      <c r="B11" s="90" t="s">
        <v>288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row>
    <row r="12" spans="1:29" x14ac:dyDescent="0.25">
      <c r="A12" s="81" t="s">
        <v>262</v>
      </c>
      <c r="B12" s="90" t="s">
        <v>437</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row>
    <row r="13" spans="1:29" x14ac:dyDescent="0.25">
      <c r="A13" s="81" t="s">
        <v>52</v>
      </c>
      <c r="B13" s="90">
        <v>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row>
    <row r="14" spans="1:29" x14ac:dyDescent="0.25">
      <c r="A14" s="81" t="s">
        <v>17</v>
      </c>
      <c r="B14" s="90">
        <v>808</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row>
    <row r="15" spans="1:29" x14ac:dyDescent="0.25">
      <c r="A15" s="81" t="s">
        <v>53</v>
      </c>
      <c r="B15" s="90" t="s">
        <v>696</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29" x14ac:dyDescent="0.25">
      <c r="A16" s="81" t="s">
        <v>54</v>
      </c>
      <c r="B16" s="90" t="s">
        <v>358</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row>
    <row r="17" spans="1:29" x14ac:dyDescent="0.25">
      <c r="A17" s="81" t="s">
        <v>431</v>
      </c>
      <c r="B17" s="9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row>
    <row r="18" spans="1:29" x14ac:dyDescent="0.25">
      <c r="A18" s="81" t="s">
        <v>18</v>
      </c>
      <c r="B18" s="91">
        <v>45195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19" spans="1:29" x14ac:dyDescent="0.25">
      <c r="A19" s="81" t="s">
        <v>19</v>
      </c>
      <c r="B19" s="139">
        <v>45201</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row>
    <row r="20" spans="1:29" x14ac:dyDescent="0.25">
      <c r="A20" s="81" t="s">
        <v>260</v>
      </c>
      <c r="B20" s="90" t="s">
        <v>276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row>
    <row r="21" spans="1:29" x14ac:dyDescent="0.25">
      <c r="A21" s="81" t="s">
        <v>851</v>
      </c>
      <c r="B21" s="90" t="s">
        <v>803</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row>
    <row r="22" spans="1:29" x14ac:dyDescent="0.25">
      <c r="A22" s="88"/>
    </row>
    <row r="23" spans="1:29" x14ac:dyDescent="0.25">
      <c r="B23" s="88" t="str">
        <f>HYPERLINK("#'Factor List'!A1","Back to Factor List")</f>
        <v>Back to Factor List</v>
      </c>
    </row>
    <row r="24" spans="1:29" x14ac:dyDescent="0.25">
      <c r="B24" s="88" t="s">
        <v>797</v>
      </c>
    </row>
    <row r="26" spans="1:29" ht="26" x14ac:dyDescent="0.25">
      <c r="A26" s="86" t="s">
        <v>284</v>
      </c>
      <c r="B26" s="86" t="s">
        <v>695</v>
      </c>
      <c r="C26" s="86" t="s">
        <v>694</v>
      </c>
      <c r="D26" s="86" t="s">
        <v>693</v>
      </c>
      <c r="E26" s="86" t="s">
        <v>692</v>
      </c>
      <c r="F26" s="86" t="s">
        <v>691</v>
      </c>
      <c r="G26" s="86" t="s">
        <v>690</v>
      </c>
      <c r="H26" s="86" t="s">
        <v>689</v>
      </c>
      <c r="I26" s="86" t="s">
        <v>688</v>
      </c>
      <c r="J26" s="86" t="s">
        <v>687</v>
      </c>
      <c r="K26" s="86" t="s">
        <v>686</v>
      </c>
      <c r="L26" s="86" t="s">
        <v>685</v>
      </c>
      <c r="M26" s="86" t="s">
        <v>684</v>
      </c>
      <c r="N26" s="86" t="s">
        <v>683</v>
      </c>
      <c r="O26" s="86" t="s">
        <v>682</v>
      </c>
      <c r="P26" s="86" t="s">
        <v>681</v>
      </c>
      <c r="Q26" s="86" t="s">
        <v>680</v>
      </c>
      <c r="R26" s="86" t="s">
        <v>679</v>
      </c>
      <c r="S26" s="86" t="s">
        <v>678</v>
      </c>
      <c r="T26" s="86" t="s">
        <v>677</v>
      </c>
      <c r="U26" s="86" t="s">
        <v>676</v>
      </c>
      <c r="V26" s="86" t="s">
        <v>675</v>
      </c>
      <c r="W26" s="86" t="s">
        <v>674</v>
      </c>
      <c r="X26" s="86" t="s">
        <v>673</v>
      </c>
      <c r="Y26" s="86" t="s">
        <v>672</v>
      </c>
      <c r="Z26" s="86" t="s">
        <v>671</v>
      </c>
      <c r="AA26" s="86" t="s">
        <v>670</v>
      </c>
      <c r="AB26" s="86" t="s">
        <v>669</v>
      </c>
      <c r="AC26" s="86" t="s">
        <v>668</v>
      </c>
    </row>
    <row r="27" spans="1:29" x14ac:dyDescent="0.25">
      <c r="A27" s="87">
        <v>37</v>
      </c>
      <c r="B27" s="94">
        <v>4.1099999999999998E-2</v>
      </c>
      <c r="C27" s="94">
        <v>2.0500000000000001E-2</v>
      </c>
      <c r="D27" s="94">
        <v>1.3599999999999999E-2</v>
      </c>
      <c r="E27" s="94">
        <v>1.0200000000000001E-2</v>
      </c>
      <c r="F27" s="94">
        <v>8.0999999999999996E-3</v>
      </c>
      <c r="G27" s="94">
        <v>6.7999999999999996E-3</v>
      </c>
      <c r="H27" s="94">
        <v>5.7999999999999996E-3</v>
      </c>
      <c r="I27" s="94">
        <v>5.0000000000000001E-3</v>
      </c>
      <c r="J27" s="94">
        <v>4.4999999999999997E-3</v>
      </c>
      <c r="K27" s="94">
        <v>4.0000000000000001E-3</v>
      </c>
      <c r="L27" s="94">
        <v>3.5999999999999999E-3</v>
      </c>
      <c r="M27" s="94">
        <v>3.3E-3</v>
      </c>
      <c r="N27" s="94">
        <v>3.0999999999999999E-3</v>
      </c>
      <c r="O27" s="94">
        <v>2.8999999999999998E-3</v>
      </c>
      <c r="P27" s="94">
        <v>2.7000000000000001E-3</v>
      </c>
      <c r="Q27" s="94">
        <v>2.5000000000000001E-3</v>
      </c>
      <c r="R27" s="94">
        <v>2.3E-3</v>
      </c>
      <c r="S27" s="94">
        <v>2.2000000000000001E-3</v>
      </c>
      <c r="T27" s="94">
        <v>2.0999999999999999E-3</v>
      </c>
      <c r="U27" s="94">
        <v>2E-3</v>
      </c>
      <c r="V27" s="94">
        <v>1.9E-3</v>
      </c>
      <c r="W27" s="94">
        <v>1.8E-3</v>
      </c>
      <c r="X27" s="94">
        <v>1.6999999999999999E-3</v>
      </c>
      <c r="Y27" s="94">
        <v>1.6999999999999999E-3</v>
      </c>
      <c r="Z27" s="94">
        <v>1.6000000000000001E-3</v>
      </c>
      <c r="AA27" s="94">
        <v>1.6000000000000001E-3</v>
      </c>
      <c r="AB27" s="94">
        <v>1.5E-3</v>
      </c>
      <c r="AC27" s="94">
        <v>1.4E-3</v>
      </c>
    </row>
    <row r="28" spans="1:29" x14ac:dyDescent="0.25">
      <c r="A28" s="87">
        <v>38</v>
      </c>
      <c r="B28" s="94">
        <v>4.0800000000000003E-2</v>
      </c>
      <c r="C28" s="94">
        <v>2.0299999999999999E-2</v>
      </c>
      <c r="D28" s="94">
        <v>1.35E-2</v>
      </c>
      <c r="E28" s="94">
        <v>1.01E-2</v>
      </c>
      <c r="F28" s="94">
        <v>8.0999999999999996E-3</v>
      </c>
      <c r="G28" s="94">
        <v>6.7000000000000002E-3</v>
      </c>
      <c r="H28" s="94">
        <v>5.7000000000000002E-3</v>
      </c>
      <c r="I28" s="94">
        <v>5.0000000000000001E-3</v>
      </c>
      <c r="J28" s="94">
        <v>4.4000000000000003E-3</v>
      </c>
      <c r="K28" s="94">
        <v>4.0000000000000001E-3</v>
      </c>
      <c r="L28" s="94">
        <v>3.5999999999999999E-3</v>
      </c>
      <c r="M28" s="94">
        <v>3.3E-3</v>
      </c>
      <c r="N28" s="94">
        <v>3.0999999999999999E-3</v>
      </c>
      <c r="O28" s="94">
        <v>2.8E-3</v>
      </c>
      <c r="P28" s="94">
        <v>2.7000000000000001E-3</v>
      </c>
      <c r="Q28" s="94">
        <v>2.5000000000000001E-3</v>
      </c>
      <c r="R28" s="94">
        <v>2.3E-3</v>
      </c>
      <c r="S28" s="94">
        <v>2.2000000000000001E-3</v>
      </c>
      <c r="T28" s="94">
        <v>2.0999999999999999E-3</v>
      </c>
      <c r="U28" s="94">
        <v>2E-3</v>
      </c>
      <c r="V28" s="94">
        <v>1.9E-3</v>
      </c>
      <c r="W28" s="94">
        <v>1.8E-3</v>
      </c>
      <c r="X28" s="94">
        <v>1.6999999999999999E-3</v>
      </c>
      <c r="Y28" s="94">
        <v>1.6999999999999999E-3</v>
      </c>
      <c r="Z28" s="94">
        <v>1.6000000000000001E-3</v>
      </c>
      <c r="AA28" s="94">
        <v>1.6000000000000001E-3</v>
      </c>
      <c r="AB28" s="94">
        <v>1.5E-3</v>
      </c>
      <c r="AC28" s="94" t="s">
        <v>612</v>
      </c>
    </row>
    <row r="29" spans="1:29" x14ac:dyDescent="0.25">
      <c r="A29" s="87">
        <v>39</v>
      </c>
      <c r="B29" s="94">
        <v>4.0399999999999998E-2</v>
      </c>
      <c r="C29" s="94">
        <v>2.0199999999999999E-2</v>
      </c>
      <c r="D29" s="94">
        <v>1.34E-2</v>
      </c>
      <c r="E29" s="94">
        <v>0.01</v>
      </c>
      <c r="F29" s="94">
        <v>8.0000000000000002E-3</v>
      </c>
      <c r="G29" s="94">
        <v>6.7000000000000002E-3</v>
      </c>
      <c r="H29" s="94">
        <v>5.7000000000000002E-3</v>
      </c>
      <c r="I29" s="94">
        <v>5.0000000000000001E-3</v>
      </c>
      <c r="J29" s="94">
        <v>4.4000000000000003E-3</v>
      </c>
      <c r="K29" s="94">
        <v>4.0000000000000001E-3</v>
      </c>
      <c r="L29" s="94">
        <v>3.5999999999999999E-3</v>
      </c>
      <c r="M29" s="94">
        <v>3.3E-3</v>
      </c>
      <c r="N29" s="94">
        <v>3.0000000000000001E-3</v>
      </c>
      <c r="O29" s="94">
        <v>2.8E-3</v>
      </c>
      <c r="P29" s="94">
        <v>2.5999999999999999E-3</v>
      </c>
      <c r="Q29" s="94">
        <v>2.5000000000000001E-3</v>
      </c>
      <c r="R29" s="94">
        <v>2.3E-3</v>
      </c>
      <c r="S29" s="94">
        <v>2.2000000000000001E-3</v>
      </c>
      <c r="T29" s="94">
        <v>2.0999999999999999E-3</v>
      </c>
      <c r="U29" s="94">
        <v>2E-3</v>
      </c>
      <c r="V29" s="94">
        <v>1.9E-3</v>
      </c>
      <c r="W29" s="94">
        <v>1.8E-3</v>
      </c>
      <c r="X29" s="94">
        <v>1.6999999999999999E-3</v>
      </c>
      <c r="Y29" s="94">
        <v>1.6999999999999999E-3</v>
      </c>
      <c r="Z29" s="94">
        <v>1.6000000000000001E-3</v>
      </c>
      <c r="AA29" s="94">
        <v>1.5E-3</v>
      </c>
      <c r="AB29" s="94" t="s">
        <v>612</v>
      </c>
      <c r="AC29" s="94" t="s">
        <v>612</v>
      </c>
    </row>
    <row r="30" spans="1:29" x14ac:dyDescent="0.25">
      <c r="A30" s="87">
        <v>40</v>
      </c>
      <c r="B30" s="94">
        <v>4.0099999999999997E-2</v>
      </c>
      <c r="C30" s="94">
        <v>0.02</v>
      </c>
      <c r="D30" s="94">
        <v>1.3299999999999999E-2</v>
      </c>
      <c r="E30" s="94">
        <v>0.01</v>
      </c>
      <c r="F30" s="94">
        <v>7.9000000000000008E-3</v>
      </c>
      <c r="G30" s="94">
        <v>6.6E-3</v>
      </c>
      <c r="H30" s="94">
        <v>5.7000000000000002E-3</v>
      </c>
      <c r="I30" s="94">
        <v>4.8999999999999998E-3</v>
      </c>
      <c r="J30" s="94">
        <v>4.4000000000000003E-3</v>
      </c>
      <c r="K30" s="94">
        <v>3.8999999999999998E-3</v>
      </c>
      <c r="L30" s="94">
        <v>3.5999999999999999E-3</v>
      </c>
      <c r="M30" s="94">
        <v>3.3E-3</v>
      </c>
      <c r="N30" s="94">
        <v>3.0000000000000001E-3</v>
      </c>
      <c r="O30" s="94">
        <v>2.8E-3</v>
      </c>
      <c r="P30" s="94">
        <v>2.5999999999999999E-3</v>
      </c>
      <c r="Q30" s="94">
        <v>2.5000000000000001E-3</v>
      </c>
      <c r="R30" s="94">
        <v>2.3E-3</v>
      </c>
      <c r="S30" s="94">
        <v>2.2000000000000001E-3</v>
      </c>
      <c r="T30" s="94">
        <v>2.0999999999999999E-3</v>
      </c>
      <c r="U30" s="94">
        <v>2E-3</v>
      </c>
      <c r="V30" s="94">
        <v>1.9E-3</v>
      </c>
      <c r="W30" s="94">
        <v>1.8E-3</v>
      </c>
      <c r="X30" s="94">
        <v>1.6999999999999999E-3</v>
      </c>
      <c r="Y30" s="94">
        <v>1.6999999999999999E-3</v>
      </c>
      <c r="Z30" s="94">
        <v>1.6000000000000001E-3</v>
      </c>
      <c r="AA30" s="94" t="s">
        <v>612</v>
      </c>
      <c r="AB30" s="94" t="s">
        <v>612</v>
      </c>
      <c r="AC30" s="94" t="s">
        <v>612</v>
      </c>
    </row>
    <row r="31" spans="1:29" x14ac:dyDescent="0.25">
      <c r="A31" s="87">
        <v>41</v>
      </c>
      <c r="B31" s="94">
        <v>3.9800000000000002E-2</v>
      </c>
      <c r="C31" s="94">
        <v>1.9800000000000002E-2</v>
      </c>
      <c r="D31" s="94">
        <v>1.32E-2</v>
      </c>
      <c r="E31" s="94">
        <v>9.9000000000000008E-3</v>
      </c>
      <c r="F31" s="94">
        <v>7.9000000000000008E-3</v>
      </c>
      <c r="G31" s="94">
        <v>6.6E-3</v>
      </c>
      <c r="H31" s="94">
        <v>5.5999999999999999E-3</v>
      </c>
      <c r="I31" s="94">
        <v>4.8999999999999998E-3</v>
      </c>
      <c r="J31" s="94">
        <v>4.4000000000000003E-3</v>
      </c>
      <c r="K31" s="94">
        <v>3.8999999999999998E-3</v>
      </c>
      <c r="L31" s="94">
        <v>3.5999999999999999E-3</v>
      </c>
      <c r="M31" s="94">
        <v>3.3E-3</v>
      </c>
      <c r="N31" s="94">
        <v>3.0000000000000001E-3</v>
      </c>
      <c r="O31" s="94">
        <v>2.8E-3</v>
      </c>
      <c r="P31" s="94">
        <v>2.5999999999999999E-3</v>
      </c>
      <c r="Q31" s="94">
        <v>2.5000000000000001E-3</v>
      </c>
      <c r="R31" s="94">
        <v>2.3E-3</v>
      </c>
      <c r="S31" s="94">
        <v>2.2000000000000001E-3</v>
      </c>
      <c r="T31" s="94">
        <v>2.0999999999999999E-3</v>
      </c>
      <c r="U31" s="94">
        <v>2E-3</v>
      </c>
      <c r="V31" s="94">
        <v>1.9E-3</v>
      </c>
      <c r="W31" s="94">
        <v>1.8E-3</v>
      </c>
      <c r="X31" s="94">
        <v>1.6999999999999999E-3</v>
      </c>
      <c r="Y31" s="94">
        <v>1.6000000000000001E-3</v>
      </c>
      <c r="Z31" s="94" t="s">
        <v>612</v>
      </c>
      <c r="AA31" s="94" t="s">
        <v>612</v>
      </c>
      <c r="AB31" s="94" t="s">
        <v>612</v>
      </c>
      <c r="AC31" s="94" t="s">
        <v>612</v>
      </c>
    </row>
    <row r="32" spans="1:29" x14ac:dyDescent="0.25">
      <c r="A32" s="87">
        <v>42</v>
      </c>
      <c r="B32" s="94">
        <v>3.9399999999999998E-2</v>
      </c>
      <c r="C32" s="94">
        <v>1.9699999999999999E-2</v>
      </c>
      <c r="D32" s="94">
        <v>1.3100000000000001E-2</v>
      </c>
      <c r="E32" s="94">
        <v>9.7999999999999997E-3</v>
      </c>
      <c r="F32" s="94">
        <v>7.7999999999999996E-3</v>
      </c>
      <c r="G32" s="94">
        <v>6.4999999999999997E-3</v>
      </c>
      <c r="H32" s="94">
        <v>5.5999999999999999E-3</v>
      </c>
      <c r="I32" s="94">
        <v>4.8999999999999998E-3</v>
      </c>
      <c r="J32" s="94">
        <v>4.3E-3</v>
      </c>
      <c r="K32" s="94">
        <v>3.8999999999999998E-3</v>
      </c>
      <c r="L32" s="94">
        <v>3.5000000000000001E-3</v>
      </c>
      <c r="M32" s="94">
        <v>3.3E-3</v>
      </c>
      <c r="N32" s="94">
        <v>3.0000000000000001E-3</v>
      </c>
      <c r="O32" s="94">
        <v>2.8E-3</v>
      </c>
      <c r="P32" s="94">
        <v>2.5999999999999999E-3</v>
      </c>
      <c r="Q32" s="94">
        <v>2.5000000000000001E-3</v>
      </c>
      <c r="R32" s="94">
        <v>2.3E-3</v>
      </c>
      <c r="S32" s="94">
        <v>2.2000000000000001E-3</v>
      </c>
      <c r="T32" s="94">
        <v>2.0999999999999999E-3</v>
      </c>
      <c r="U32" s="94">
        <v>2E-3</v>
      </c>
      <c r="V32" s="94">
        <v>1.9E-3</v>
      </c>
      <c r="W32" s="94">
        <v>1.8E-3</v>
      </c>
      <c r="X32" s="94">
        <v>1.6999999999999999E-3</v>
      </c>
      <c r="Y32" s="94" t="s">
        <v>612</v>
      </c>
      <c r="Z32" s="94" t="s">
        <v>612</v>
      </c>
      <c r="AA32" s="94" t="s">
        <v>612</v>
      </c>
      <c r="AB32" s="94" t="s">
        <v>612</v>
      </c>
      <c r="AC32" s="94" t="s">
        <v>612</v>
      </c>
    </row>
    <row r="33" spans="1:29" x14ac:dyDescent="0.25">
      <c r="A33" s="87">
        <v>43</v>
      </c>
      <c r="B33" s="94">
        <v>3.9100000000000003E-2</v>
      </c>
      <c r="C33" s="94">
        <v>1.95E-2</v>
      </c>
      <c r="D33" s="94">
        <v>1.2999999999999999E-2</v>
      </c>
      <c r="E33" s="94">
        <v>9.7000000000000003E-3</v>
      </c>
      <c r="F33" s="94">
        <v>7.7999999999999996E-3</v>
      </c>
      <c r="G33" s="94">
        <v>6.4999999999999997E-3</v>
      </c>
      <c r="H33" s="94">
        <v>5.4999999999999997E-3</v>
      </c>
      <c r="I33" s="94">
        <v>4.7999999999999996E-3</v>
      </c>
      <c r="J33" s="94">
        <v>4.3E-3</v>
      </c>
      <c r="K33" s="94">
        <v>3.8999999999999998E-3</v>
      </c>
      <c r="L33" s="94">
        <v>3.5000000000000001E-3</v>
      </c>
      <c r="M33" s="94">
        <v>3.2000000000000002E-3</v>
      </c>
      <c r="N33" s="94">
        <v>3.0000000000000001E-3</v>
      </c>
      <c r="O33" s="94">
        <v>2.8E-3</v>
      </c>
      <c r="P33" s="94">
        <v>2.5999999999999999E-3</v>
      </c>
      <c r="Q33" s="94">
        <v>2.3999999999999998E-3</v>
      </c>
      <c r="R33" s="94">
        <v>2.3E-3</v>
      </c>
      <c r="S33" s="94">
        <v>2.2000000000000001E-3</v>
      </c>
      <c r="T33" s="94">
        <v>2.0999999999999999E-3</v>
      </c>
      <c r="U33" s="94">
        <v>2E-3</v>
      </c>
      <c r="V33" s="94">
        <v>1.9E-3</v>
      </c>
      <c r="W33" s="94">
        <v>1.8E-3</v>
      </c>
      <c r="X33" s="94" t="s">
        <v>612</v>
      </c>
      <c r="Y33" s="94" t="s">
        <v>612</v>
      </c>
      <c r="Z33" s="94" t="s">
        <v>612</v>
      </c>
      <c r="AA33" s="94" t="s">
        <v>612</v>
      </c>
      <c r="AB33" s="94" t="s">
        <v>612</v>
      </c>
      <c r="AC33" s="94" t="s">
        <v>612</v>
      </c>
    </row>
    <row r="34" spans="1:29" x14ac:dyDescent="0.25">
      <c r="A34" s="87">
        <v>44</v>
      </c>
      <c r="B34" s="94">
        <v>3.8800000000000001E-2</v>
      </c>
      <c r="C34" s="94">
        <v>1.9300000000000001E-2</v>
      </c>
      <c r="D34" s="94">
        <v>1.29E-2</v>
      </c>
      <c r="E34" s="94">
        <v>9.5999999999999992E-3</v>
      </c>
      <c r="F34" s="94">
        <v>7.7000000000000002E-3</v>
      </c>
      <c r="G34" s="94">
        <v>6.4000000000000003E-3</v>
      </c>
      <c r="H34" s="94">
        <v>5.4999999999999997E-3</v>
      </c>
      <c r="I34" s="94">
        <v>4.7999999999999996E-3</v>
      </c>
      <c r="J34" s="94">
        <v>4.3E-3</v>
      </c>
      <c r="K34" s="94">
        <v>3.8999999999999998E-3</v>
      </c>
      <c r="L34" s="94">
        <v>3.5000000000000001E-3</v>
      </c>
      <c r="M34" s="94">
        <v>3.2000000000000002E-3</v>
      </c>
      <c r="N34" s="94">
        <v>3.0000000000000001E-3</v>
      </c>
      <c r="O34" s="94">
        <v>2.8E-3</v>
      </c>
      <c r="P34" s="94">
        <v>2.5999999999999999E-3</v>
      </c>
      <c r="Q34" s="94">
        <v>2.3999999999999998E-3</v>
      </c>
      <c r="R34" s="94">
        <v>2.3E-3</v>
      </c>
      <c r="S34" s="94">
        <v>2.2000000000000001E-3</v>
      </c>
      <c r="T34" s="94">
        <v>2.0999999999999999E-3</v>
      </c>
      <c r="U34" s="94">
        <v>2E-3</v>
      </c>
      <c r="V34" s="94">
        <v>1.9E-3</v>
      </c>
      <c r="W34" s="94" t="s">
        <v>612</v>
      </c>
      <c r="X34" s="94" t="s">
        <v>612</v>
      </c>
      <c r="Y34" s="94" t="s">
        <v>612</v>
      </c>
      <c r="Z34" s="94" t="s">
        <v>612</v>
      </c>
      <c r="AA34" s="94" t="s">
        <v>612</v>
      </c>
      <c r="AB34" s="94" t="s">
        <v>612</v>
      </c>
      <c r="AC34" s="94" t="s">
        <v>612</v>
      </c>
    </row>
    <row r="35" spans="1:29" x14ac:dyDescent="0.25">
      <c r="A35" s="87">
        <v>45</v>
      </c>
      <c r="B35" s="94">
        <v>3.8399999999999997E-2</v>
      </c>
      <c r="C35" s="94">
        <v>1.9199999999999998E-2</v>
      </c>
      <c r="D35" s="94">
        <v>1.2800000000000001E-2</v>
      </c>
      <c r="E35" s="94">
        <v>9.5999999999999992E-3</v>
      </c>
      <c r="F35" s="94">
        <v>7.7000000000000002E-3</v>
      </c>
      <c r="G35" s="94">
        <v>6.4000000000000003E-3</v>
      </c>
      <c r="H35" s="94">
        <v>5.4999999999999997E-3</v>
      </c>
      <c r="I35" s="94">
        <v>4.7999999999999996E-3</v>
      </c>
      <c r="J35" s="94">
        <v>4.3E-3</v>
      </c>
      <c r="K35" s="94">
        <v>3.8E-3</v>
      </c>
      <c r="L35" s="94">
        <v>3.5000000000000001E-3</v>
      </c>
      <c r="M35" s="94">
        <v>3.2000000000000002E-3</v>
      </c>
      <c r="N35" s="94">
        <v>3.0000000000000001E-3</v>
      </c>
      <c r="O35" s="94">
        <v>2.8E-3</v>
      </c>
      <c r="P35" s="94">
        <v>2.5999999999999999E-3</v>
      </c>
      <c r="Q35" s="94">
        <v>2.3999999999999998E-3</v>
      </c>
      <c r="R35" s="94">
        <v>2.3E-3</v>
      </c>
      <c r="S35" s="94">
        <v>2.2000000000000001E-3</v>
      </c>
      <c r="T35" s="94">
        <v>2.0999999999999999E-3</v>
      </c>
      <c r="U35" s="94">
        <v>1.9E-3</v>
      </c>
      <c r="V35" s="94" t="s">
        <v>612</v>
      </c>
      <c r="W35" s="94" t="s">
        <v>612</v>
      </c>
      <c r="X35" s="94" t="s">
        <v>612</v>
      </c>
      <c r="Y35" s="94" t="s">
        <v>612</v>
      </c>
      <c r="Z35" s="94" t="s">
        <v>612</v>
      </c>
      <c r="AA35" s="94" t="s">
        <v>612</v>
      </c>
      <c r="AB35" s="94" t="s">
        <v>612</v>
      </c>
      <c r="AC35" s="94" t="s">
        <v>612</v>
      </c>
    </row>
    <row r="36" spans="1:29" x14ac:dyDescent="0.25">
      <c r="A36" s="87">
        <v>46</v>
      </c>
      <c r="B36" s="94">
        <v>3.8100000000000002E-2</v>
      </c>
      <c r="C36" s="94">
        <v>1.9E-2</v>
      </c>
      <c r="D36" s="94">
        <v>1.2699999999999999E-2</v>
      </c>
      <c r="E36" s="94">
        <v>9.4999999999999998E-3</v>
      </c>
      <c r="F36" s="94">
        <v>7.6E-3</v>
      </c>
      <c r="G36" s="94">
        <v>6.3E-3</v>
      </c>
      <c r="H36" s="94">
        <v>5.4000000000000003E-3</v>
      </c>
      <c r="I36" s="94">
        <v>4.7999999999999996E-3</v>
      </c>
      <c r="J36" s="94">
        <v>4.1999999999999997E-3</v>
      </c>
      <c r="K36" s="94">
        <v>3.8E-3</v>
      </c>
      <c r="L36" s="94">
        <v>3.5000000000000001E-3</v>
      </c>
      <c r="M36" s="94">
        <v>3.2000000000000002E-3</v>
      </c>
      <c r="N36" s="94">
        <v>3.0000000000000001E-3</v>
      </c>
      <c r="O36" s="94">
        <v>2.8E-3</v>
      </c>
      <c r="P36" s="94">
        <v>2.5999999999999999E-3</v>
      </c>
      <c r="Q36" s="94">
        <v>2.3999999999999998E-3</v>
      </c>
      <c r="R36" s="94">
        <v>2.3E-3</v>
      </c>
      <c r="S36" s="94">
        <v>2.2000000000000001E-3</v>
      </c>
      <c r="T36" s="94">
        <v>2E-3</v>
      </c>
      <c r="U36" s="94" t="s">
        <v>612</v>
      </c>
      <c r="V36" s="94" t="s">
        <v>612</v>
      </c>
      <c r="W36" s="94" t="s">
        <v>612</v>
      </c>
      <c r="X36" s="94" t="s">
        <v>612</v>
      </c>
      <c r="Y36" s="94" t="s">
        <v>612</v>
      </c>
      <c r="Z36" s="94" t="s">
        <v>612</v>
      </c>
      <c r="AA36" s="94" t="s">
        <v>612</v>
      </c>
      <c r="AB36" s="94" t="s">
        <v>612</v>
      </c>
      <c r="AC36" s="94" t="s">
        <v>612</v>
      </c>
    </row>
    <row r="37" spans="1:29" x14ac:dyDescent="0.25">
      <c r="A37" s="87">
        <v>47</v>
      </c>
      <c r="B37" s="94">
        <v>3.7699999999999997E-2</v>
      </c>
      <c r="C37" s="94">
        <v>1.89E-2</v>
      </c>
      <c r="D37" s="94">
        <v>1.26E-2</v>
      </c>
      <c r="E37" s="94">
        <v>9.4000000000000004E-3</v>
      </c>
      <c r="F37" s="94">
        <v>7.6E-3</v>
      </c>
      <c r="G37" s="94">
        <v>6.3E-3</v>
      </c>
      <c r="H37" s="94">
        <v>5.4000000000000003E-3</v>
      </c>
      <c r="I37" s="94">
        <v>4.7999999999999996E-3</v>
      </c>
      <c r="J37" s="94">
        <v>4.1999999999999997E-3</v>
      </c>
      <c r="K37" s="94">
        <v>3.8E-3</v>
      </c>
      <c r="L37" s="94">
        <v>3.5000000000000001E-3</v>
      </c>
      <c r="M37" s="94">
        <v>3.2000000000000002E-3</v>
      </c>
      <c r="N37" s="94">
        <v>3.0000000000000001E-3</v>
      </c>
      <c r="O37" s="94">
        <v>2.8E-3</v>
      </c>
      <c r="P37" s="94">
        <v>2.5999999999999999E-3</v>
      </c>
      <c r="Q37" s="94">
        <v>2.3999999999999998E-3</v>
      </c>
      <c r="R37" s="94">
        <v>2.3E-3</v>
      </c>
      <c r="S37" s="94">
        <v>2.0999999999999999E-3</v>
      </c>
      <c r="T37" s="94" t="s">
        <v>612</v>
      </c>
      <c r="U37" s="94" t="s">
        <v>612</v>
      </c>
      <c r="V37" s="94" t="s">
        <v>612</v>
      </c>
      <c r="W37" s="94" t="s">
        <v>612</v>
      </c>
      <c r="X37" s="94" t="s">
        <v>612</v>
      </c>
      <c r="Y37" s="94" t="s">
        <v>612</v>
      </c>
      <c r="Z37" s="94" t="s">
        <v>612</v>
      </c>
      <c r="AA37" s="94" t="s">
        <v>612</v>
      </c>
      <c r="AB37" s="94" t="s">
        <v>612</v>
      </c>
      <c r="AC37" s="94" t="s">
        <v>612</v>
      </c>
    </row>
    <row r="38" spans="1:29" x14ac:dyDescent="0.25">
      <c r="A38" s="87">
        <v>48</v>
      </c>
      <c r="B38" s="94">
        <v>3.7400000000000003E-2</v>
      </c>
      <c r="C38" s="94">
        <v>1.8700000000000001E-2</v>
      </c>
      <c r="D38" s="94">
        <v>1.2500000000000001E-2</v>
      </c>
      <c r="E38" s="94">
        <v>9.4000000000000004E-3</v>
      </c>
      <c r="F38" s="94">
        <v>7.4999999999999997E-3</v>
      </c>
      <c r="G38" s="94">
        <v>6.3E-3</v>
      </c>
      <c r="H38" s="94">
        <v>5.4000000000000003E-3</v>
      </c>
      <c r="I38" s="94">
        <v>4.7000000000000002E-3</v>
      </c>
      <c r="J38" s="94">
        <v>4.1999999999999997E-3</v>
      </c>
      <c r="K38" s="94">
        <v>3.8E-3</v>
      </c>
      <c r="L38" s="94">
        <v>3.5000000000000001E-3</v>
      </c>
      <c r="M38" s="94">
        <v>3.2000000000000002E-3</v>
      </c>
      <c r="N38" s="94">
        <v>3.0000000000000001E-3</v>
      </c>
      <c r="O38" s="94">
        <v>2.8E-3</v>
      </c>
      <c r="P38" s="94">
        <v>2.5999999999999999E-3</v>
      </c>
      <c r="Q38" s="94">
        <v>2.3999999999999998E-3</v>
      </c>
      <c r="R38" s="94">
        <v>2.3E-3</v>
      </c>
      <c r="S38" s="94" t="s">
        <v>612</v>
      </c>
      <c r="T38" s="94" t="s">
        <v>612</v>
      </c>
      <c r="U38" s="94" t="s">
        <v>612</v>
      </c>
      <c r="V38" s="94" t="s">
        <v>612</v>
      </c>
      <c r="W38" s="94" t="s">
        <v>612</v>
      </c>
      <c r="X38" s="94" t="s">
        <v>612</v>
      </c>
      <c r="Y38" s="94" t="s">
        <v>612</v>
      </c>
      <c r="Z38" s="94" t="s">
        <v>612</v>
      </c>
      <c r="AA38" s="94" t="s">
        <v>612</v>
      </c>
      <c r="AB38" s="94" t="s">
        <v>612</v>
      </c>
      <c r="AC38" s="94" t="s">
        <v>612</v>
      </c>
    </row>
    <row r="39" spans="1:29" x14ac:dyDescent="0.25">
      <c r="A39" s="87">
        <v>49</v>
      </c>
      <c r="B39" s="94">
        <v>3.7199999999999997E-2</v>
      </c>
      <c r="C39" s="94">
        <v>1.8599999999999998E-2</v>
      </c>
      <c r="D39" s="94">
        <v>1.24E-2</v>
      </c>
      <c r="E39" s="94">
        <v>9.2999999999999992E-3</v>
      </c>
      <c r="F39" s="94">
        <v>7.4999999999999997E-3</v>
      </c>
      <c r="G39" s="94">
        <v>6.1999999999999998E-3</v>
      </c>
      <c r="H39" s="94">
        <v>5.4000000000000003E-3</v>
      </c>
      <c r="I39" s="94">
        <v>4.7000000000000002E-3</v>
      </c>
      <c r="J39" s="94">
        <v>4.1999999999999997E-3</v>
      </c>
      <c r="K39" s="94">
        <v>3.8E-3</v>
      </c>
      <c r="L39" s="94">
        <v>3.5000000000000001E-3</v>
      </c>
      <c r="M39" s="94">
        <v>3.2000000000000002E-3</v>
      </c>
      <c r="N39" s="94">
        <v>2.8999999999999998E-3</v>
      </c>
      <c r="O39" s="94">
        <v>2.7000000000000001E-3</v>
      </c>
      <c r="P39" s="94">
        <v>2.5999999999999999E-3</v>
      </c>
      <c r="Q39" s="94">
        <v>2.3999999999999998E-3</v>
      </c>
      <c r="R39" s="94" t="s">
        <v>612</v>
      </c>
      <c r="S39" s="94" t="s">
        <v>612</v>
      </c>
      <c r="T39" s="94" t="s">
        <v>612</v>
      </c>
      <c r="U39" s="94" t="s">
        <v>612</v>
      </c>
      <c r="V39" s="94" t="s">
        <v>612</v>
      </c>
      <c r="W39" s="94" t="s">
        <v>612</v>
      </c>
      <c r="X39" s="94" t="s">
        <v>612</v>
      </c>
      <c r="Y39" s="94" t="s">
        <v>612</v>
      </c>
      <c r="Z39" s="94" t="s">
        <v>612</v>
      </c>
      <c r="AA39" s="94" t="s">
        <v>612</v>
      </c>
      <c r="AB39" s="94" t="s">
        <v>612</v>
      </c>
      <c r="AC39" s="94" t="s">
        <v>612</v>
      </c>
    </row>
    <row r="40" spans="1:29" x14ac:dyDescent="0.25">
      <c r="A40" s="87">
        <v>50</v>
      </c>
      <c r="B40" s="94">
        <v>3.6999999999999998E-2</v>
      </c>
      <c r="C40" s="94">
        <v>1.8499999999999999E-2</v>
      </c>
      <c r="D40" s="94">
        <v>1.24E-2</v>
      </c>
      <c r="E40" s="94">
        <v>9.2999999999999992E-3</v>
      </c>
      <c r="F40" s="94">
        <v>7.4999999999999997E-3</v>
      </c>
      <c r="G40" s="94">
        <v>6.1999999999999998E-3</v>
      </c>
      <c r="H40" s="94">
        <v>5.3E-3</v>
      </c>
      <c r="I40" s="94">
        <v>4.7000000000000002E-3</v>
      </c>
      <c r="J40" s="94">
        <v>4.1999999999999997E-3</v>
      </c>
      <c r="K40" s="94">
        <v>3.8E-3</v>
      </c>
      <c r="L40" s="94">
        <v>3.3999999999999998E-3</v>
      </c>
      <c r="M40" s="94">
        <v>3.2000000000000002E-3</v>
      </c>
      <c r="N40" s="94">
        <v>2.8999999999999998E-3</v>
      </c>
      <c r="O40" s="94">
        <v>2.7000000000000001E-3</v>
      </c>
      <c r="P40" s="94">
        <v>2.5000000000000001E-3</v>
      </c>
      <c r="Q40" s="94" t="s">
        <v>612</v>
      </c>
      <c r="R40" s="94" t="s">
        <v>612</v>
      </c>
      <c r="S40" s="94" t="s">
        <v>612</v>
      </c>
      <c r="T40" s="94" t="s">
        <v>612</v>
      </c>
      <c r="U40" s="94" t="s">
        <v>612</v>
      </c>
      <c r="V40" s="94" t="s">
        <v>612</v>
      </c>
      <c r="W40" s="94" t="s">
        <v>612</v>
      </c>
      <c r="X40" s="94" t="s">
        <v>612</v>
      </c>
      <c r="Y40" s="94" t="s">
        <v>612</v>
      </c>
      <c r="Z40" s="94" t="s">
        <v>612</v>
      </c>
      <c r="AA40" s="94" t="s">
        <v>612</v>
      </c>
      <c r="AB40" s="94" t="s">
        <v>612</v>
      </c>
      <c r="AC40" s="94" t="s">
        <v>612</v>
      </c>
    </row>
    <row r="41" spans="1:29" x14ac:dyDescent="0.25">
      <c r="A41" s="87">
        <v>51</v>
      </c>
      <c r="B41" s="94">
        <v>3.6799999999999999E-2</v>
      </c>
      <c r="C41" s="94">
        <v>1.84E-2</v>
      </c>
      <c r="D41" s="94">
        <v>1.23E-2</v>
      </c>
      <c r="E41" s="94">
        <v>9.1999999999999998E-3</v>
      </c>
      <c r="F41" s="94">
        <v>7.4000000000000003E-3</v>
      </c>
      <c r="G41" s="94">
        <v>6.1999999999999998E-3</v>
      </c>
      <c r="H41" s="94">
        <v>5.3E-3</v>
      </c>
      <c r="I41" s="94">
        <v>4.7000000000000002E-3</v>
      </c>
      <c r="J41" s="94">
        <v>4.1999999999999997E-3</v>
      </c>
      <c r="K41" s="94">
        <v>3.8E-3</v>
      </c>
      <c r="L41" s="94">
        <v>3.3999999999999998E-3</v>
      </c>
      <c r="M41" s="94">
        <v>3.2000000000000002E-3</v>
      </c>
      <c r="N41" s="94">
        <v>2.8999999999999998E-3</v>
      </c>
      <c r="O41" s="94">
        <v>2.7000000000000001E-3</v>
      </c>
      <c r="P41" s="94" t="s">
        <v>612</v>
      </c>
      <c r="Q41" s="94" t="s">
        <v>612</v>
      </c>
      <c r="R41" s="94" t="s">
        <v>612</v>
      </c>
      <c r="S41" s="94" t="s">
        <v>612</v>
      </c>
      <c r="T41" s="94" t="s">
        <v>612</v>
      </c>
      <c r="U41" s="94" t="s">
        <v>612</v>
      </c>
      <c r="V41" s="94" t="s">
        <v>612</v>
      </c>
      <c r="W41" s="94" t="s">
        <v>612</v>
      </c>
      <c r="X41" s="94" t="s">
        <v>612</v>
      </c>
      <c r="Y41" s="94" t="s">
        <v>612</v>
      </c>
      <c r="Z41" s="94" t="s">
        <v>612</v>
      </c>
      <c r="AA41" s="94" t="s">
        <v>612</v>
      </c>
      <c r="AB41" s="94" t="s">
        <v>612</v>
      </c>
      <c r="AC41" s="94" t="s">
        <v>612</v>
      </c>
    </row>
    <row r="42" spans="1:29" x14ac:dyDescent="0.25">
      <c r="A42" s="87">
        <v>52</v>
      </c>
      <c r="B42" s="94">
        <v>3.6499999999999998E-2</v>
      </c>
      <c r="C42" s="94">
        <v>1.83E-2</v>
      </c>
      <c r="D42" s="94">
        <v>1.2200000000000001E-2</v>
      </c>
      <c r="E42" s="94">
        <v>9.1999999999999998E-3</v>
      </c>
      <c r="F42" s="94">
        <v>7.4000000000000003E-3</v>
      </c>
      <c r="G42" s="94">
        <v>6.1999999999999998E-3</v>
      </c>
      <c r="H42" s="94">
        <v>5.3E-3</v>
      </c>
      <c r="I42" s="94">
        <v>4.7000000000000002E-3</v>
      </c>
      <c r="J42" s="94">
        <v>4.1999999999999997E-3</v>
      </c>
      <c r="K42" s="94">
        <v>3.8E-3</v>
      </c>
      <c r="L42" s="94">
        <v>3.3999999999999998E-3</v>
      </c>
      <c r="M42" s="94">
        <v>3.2000000000000002E-3</v>
      </c>
      <c r="N42" s="94">
        <v>2.8999999999999998E-3</v>
      </c>
      <c r="O42" s="94" t="s">
        <v>612</v>
      </c>
      <c r="P42" s="94" t="s">
        <v>612</v>
      </c>
      <c r="Q42" s="94" t="s">
        <v>612</v>
      </c>
      <c r="R42" s="94" t="s">
        <v>612</v>
      </c>
      <c r="S42" s="94" t="s">
        <v>612</v>
      </c>
      <c r="T42" s="94" t="s">
        <v>612</v>
      </c>
      <c r="U42" s="94" t="s">
        <v>612</v>
      </c>
      <c r="V42" s="94" t="s">
        <v>612</v>
      </c>
      <c r="W42" s="94" t="s">
        <v>612</v>
      </c>
      <c r="X42" s="94" t="s">
        <v>612</v>
      </c>
      <c r="Y42" s="94" t="s">
        <v>612</v>
      </c>
      <c r="Z42" s="94" t="s">
        <v>612</v>
      </c>
      <c r="AA42" s="94" t="s">
        <v>612</v>
      </c>
      <c r="AB42" s="94" t="s">
        <v>612</v>
      </c>
      <c r="AC42" s="94" t="s">
        <v>612</v>
      </c>
    </row>
    <row r="43" spans="1:29" x14ac:dyDescent="0.25">
      <c r="A43" s="87">
        <v>53</v>
      </c>
      <c r="B43" s="94">
        <v>3.6299999999999999E-2</v>
      </c>
      <c r="C43" s="94">
        <v>1.8200000000000001E-2</v>
      </c>
      <c r="D43" s="94">
        <v>1.2200000000000001E-2</v>
      </c>
      <c r="E43" s="94">
        <v>9.1000000000000004E-3</v>
      </c>
      <c r="F43" s="94">
        <v>7.3000000000000001E-3</v>
      </c>
      <c r="G43" s="94">
        <v>6.1000000000000004E-3</v>
      </c>
      <c r="H43" s="94">
        <v>5.3E-3</v>
      </c>
      <c r="I43" s="94">
        <v>4.5999999999999999E-3</v>
      </c>
      <c r="J43" s="94">
        <v>4.1000000000000003E-3</v>
      </c>
      <c r="K43" s="94">
        <v>3.7000000000000002E-3</v>
      </c>
      <c r="L43" s="94">
        <v>3.3999999999999998E-3</v>
      </c>
      <c r="M43" s="94">
        <v>3.0999999999999999E-3</v>
      </c>
      <c r="N43" s="94" t="s">
        <v>612</v>
      </c>
      <c r="O43" s="94" t="s">
        <v>612</v>
      </c>
      <c r="P43" s="94" t="s">
        <v>612</v>
      </c>
      <c r="Q43" s="94" t="s">
        <v>612</v>
      </c>
      <c r="R43" s="94" t="s">
        <v>612</v>
      </c>
      <c r="S43" s="94" t="s">
        <v>612</v>
      </c>
      <c r="T43" s="94" t="s">
        <v>612</v>
      </c>
      <c r="U43" s="94" t="s">
        <v>612</v>
      </c>
      <c r="V43" s="94" t="s">
        <v>612</v>
      </c>
      <c r="W43" s="94" t="s">
        <v>612</v>
      </c>
      <c r="X43" s="94" t="s">
        <v>612</v>
      </c>
      <c r="Y43" s="94" t="s">
        <v>612</v>
      </c>
      <c r="Z43" s="94" t="s">
        <v>612</v>
      </c>
      <c r="AA43" s="94" t="s">
        <v>612</v>
      </c>
      <c r="AB43" s="94" t="s">
        <v>612</v>
      </c>
      <c r="AC43" s="94" t="s">
        <v>612</v>
      </c>
    </row>
    <row r="44" spans="1:29" ht="12.75" customHeight="1" x14ac:dyDescent="0.25">
      <c r="A44" s="87">
        <v>54</v>
      </c>
      <c r="B44" s="94">
        <v>3.5999999999999997E-2</v>
      </c>
      <c r="C44" s="94">
        <v>1.7999999999999999E-2</v>
      </c>
      <c r="D44" s="94">
        <v>1.21E-2</v>
      </c>
      <c r="E44" s="94">
        <v>9.1000000000000004E-3</v>
      </c>
      <c r="F44" s="94">
        <v>7.3000000000000001E-3</v>
      </c>
      <c r="G44" s="94">
        <v>6.1000000000000004E-3</v>
      </c>
      <c r="H44" s="94">
        <v>5.3E-3</v>
      </c>
      <c r="I44" s="94">
        <v>4.5999999999999999E-3</v>
      </c>
      <c r="J44" s="94">
        <v>4.1000000000000003E-3</v>
      </c>
      <c r="K44" s="94">
        <v>3.7000000000000002E-3</v>
      </c>
      <c r="L44" s="94">
        <v>3.3999999999999998E-3</v>
      </c>
      <c r="M44" s="94" t="s">
        <v>612</v>
      </c>
      <c r="N44" s="94" t="s">
        <v>612</v>
      </c>
      <c r="O44" s="94" t="s">
        <v>612</v>
      </c>
      <c r="P44" s="94" t="s">
        <v>612</v>
      </c>
      <c r="Q44" s="94" t="s">
        <v>612</v>
      </c>
      <c r="R44" s="94" t="s">
        <v>612</v>
      </c>
      <c r="S44" s="94" t="s">
        <v>612</v>
      </c>
      <c r="T44" s="94" t="s">
        <v>612</v>
      </c>
      <c r="U44" s="94" t="s">
        <v>612</v>
      </c>
      <c r="V44" s="94" t="s">
        <v>612</v>
      </c>
      <c r="W44" s="94" t="s">
        <v>612</v>
      </c>
      <c r="X44" s="94" t="s">
        <v>612</v>
      </c>
      <c r="Y44" s="94" t="s">
        <v>612</v>
      </c>
      <c r="Z44" s="94" t="s">
        <v>612</v>
      </c>
      <c r="AA44" s="94" t="s">
        <v>612</v>
      </c>
      <c r="AB44" s="94" t="s">
        <v>612</v>
      </c>
      <c r="AC44" s="94" t="s">
        <v>612</v>
      </c>
    </row>
    <row r="45" spans="1:29" x14ac:dyDescent="0.25">
      <c r="A45" s="87">
        <v>55</v>
      </c>
      <c r="B45" s="94">
        <v>3.5700000000000003E-2</v>
      </c>
      <c r="C45" s="94">
        <v>1.7899999999999999E-2</v>
      </c>
      <c r="D45" s="94">
        <v>1.2E-2</v>
      </c>
      <c r="E45" s="94">
        <v>8.9999999999999993E-3</v>
      </c>
      <c r="F45" s="94">
        <v>7.1999999999999998E-3</v>
      </c>
      <c r="G45" s="94">
        <v>6.1000000000000004E-3</v>
      </c>
      <c r="H45" s="94">
        <v>5.1999999999999998E-3</v>
      </c>
      <c r="I45" s="94">
        <v>4.5999999999999999E-3</v>
      </c>
      <c r="J45" s="94">
        <v>4.1000000000000003E-3</v>
      </c>
      <c r="K45" s="94">
        <v>3.7000000000000002E-3</v>
      </c>
      <c r="L45" s="94" t="s">
        <v>612</v>
      </c>
      <c r="M45" s="94" t="s">
        <v>612</v>
      </c>
      <c r="N45" s="94" t="s">
        <v>612</v>
      </c>
      <c r="O45" s="94" t="s">
        <v>612</v>
      </c>
      <c r="P45" s="94" t="s">
        <v>612</v>
      </c>
      <c r="Q45" s="94" t="s">
        <v>612</v>
      </c>
      <c r="R45" s="94" t="s">
        <v>612</v>
      </c>
      <c r="S45" s="94" t="s">
        <v>612</v>
      </c>
      <c r="T45" s="94" t="s">
        <v>612</v>
      </c>
      <c r="U45" s="94" t="s">
        <v>612</v>
      </c>
      <c r="V45" s="94" t="s">
        <v>612</v>
      </c>
      <c r="W45" s="94" t="s">
        <v>612</v>
      </c>
      <c r="X45" s="94" t="s">
        <v>612</v>
      </c>
      <c r="Y45" s="94" t="s">
        <v>612</v>
      </c>
      <c r="Z45" s="94" t="s">
        <v>612</v>
      </c>
      <c r="AA45" s="94" t="s">
        <v>612</v>
      </c>
      <c r="AB45" s="94" t="s">
        <v>612</v>
      </c>
      <c r="AC45" s="94" t="s">
        <v>612</v>
      </c>
    </row>
    <row r="46" spans="1:29" x14ac:dyDescent="0.25">
      <c r="A46" s="87">
        <v>56</v>
      </c>
      <c r="B46" s="94">
        <v>3.5400000000000001E-2</v>
      </c>
      <c r="C46" s="94">
        <v>1.78E-2</v>
      </c>
      <c r="D46" s="94">
        <v>1.1900000000000001E-2</v>
      </c>
      <c r="E46" s="94">
        <v>8.8999999999999999E-3</v>
      </c>
      <c r="F46" s="94">
        <v>7.1999999999999998E-3</v>
      </c>
      <c r="G46" s="94">
        <v>6.0000000000000001E-3</v>
      </c>
      <c r="H46" s="94">
        <v>5.1999999999999998E-3</v>
      </c>
      <c r="I46" s="94">
        <v>4.5999999999999999E-3</v>
      </c>
      <c r="J46" s="94">
        <v>4.0000000000000001E-3</v>
      </c>
      <c r="K46" s="94" t="s">
        <v>612</v>
      </c>
      <c r="L46" s="94" t="s">
        <v>612</v>
      </c>
      <c r="M46" s="94" t="s">
        <v>612</v>
      </c>
      <c r="N46" s="94" t="s">
        <v>612</v>
      </c>
      <c r="O46" s="94" t="s">
        <v>612</v>
      </c>
      <c r="P46" s="94" t="s">
        <v>612</v>
      </c>
      <c r="Q46" s="94" t="s">
        <v>612</v>
      </c>
      <c r="R46" s="94" t="s">
        <v>612</v>
      </c>
      <c r="S46" s="94" t="s">
        <v>612</v>
      </c>
      <c r="T46" s="94" t="s">
        <v>612</v>
      </c>
      <c r="U46" s="94" t="s">
        <v>612</v>
      </c>
      <c r="V46" s="94" t="s">
        <v>612</v>
      </c>
      <c r="W46" s="94" t="s">
        <v>612</v>
      </c>
      <c r="X46" s="94" t="s">
        <v>612</v>
      </c>
      <c r="Y46" s="94" t="s">
        <v>612</v>
      </c>
      <c r="Z46" s="94" t="s">
        <v>612</v>
      </c>
      <c r="AA46" s="94" t="s">
        <v>612</v>
      </c>
      <c r="AB46" s="94" t="s">
        <v>612</v>
      </c>
      <c r="AC46" s="94" t="s">
        <v>612</v>
      </c>
    </row>
    <row r="47" spans="1:29" x14ac:dyDescent="0.25">
      <c r="A47" s="87">
        <v>57</v>
      </c>
      <c r="B47" s="94">
        <v>3.5000000000000003E-2</v>
      </c>
      <c r="C47" s="94">
        <v>1.7600000000000001E-2</v>
      </c>
      <c r="D47" s="94">
        <v>1.18E-2</v>
      </c>
      <c r="E47" s="94">
        <v>8.8999999999999999E-3</v>
      </c>
      <c r="F47" s="94">
        <v>7.1000000000000004E-3</v>
      </c>
      <c r="G47" s="94">
        <v>6.0000000000000001E-3</v>
      </c>
      <c r="H47" s="94">
        <v>5.1999999999999998E-3</v>
      </c>
      <c r="I47" s="94">
        <v>4.4999999999999997E-3</v>
      </c>
      <c r="J47" s="94" t="s">
        <v>612</v>
      </c>
      <c r="K47" s="94" t="s">
        <v>612</v>
      </c>
      <c r="L47" s="94" t="s">
        <v>612</v>
      </c>
      <c r="M47" s="94" t="s">
        <v>612</v>
      </c>
      <c r="N47" s="94" t="s">
        <v>612</v>
      </c>
      <c r="O47" s="94" t="s">
        <v>612</v>
      </c>
      <c r="P47" s="94" t="s">
        <v>612</v>
      </c>
      <c r="Q47" s="94" t="s">
        <v>612</v>
      </c>
      <c r="R47" s="94" t="s">
        <v>612</v>
      </c>
      <c r="S47" s="94" t="s">
        <v>612</v>
      </c>
      <c r="T47" s="94" t="s">
        <v>612</v>
      </c>
      <c r="U47" s="94" t="s">
        <v>612</v>
      </c>
      <c r="V47" s="94" t="s">
        <v>612</v>
      </c>
      <c r="W47" s="94" t="s">
        <v>612</v>
      </c>
      <c r="X47" s="94" t="s">
        <v>612</v>
      </c>
      <c r="Y47" s="94" t="s">
        <v>612</v>
      </c>
      <c r="Z47" s="94" t="s">
        <v>612</v>
      </c>
      <c r="AA47" s="94" t="s">
        <v>612</v>
      </c>
      <c r="AB47" s="94" t="s">
        <v>612</v>
      </c>
      <c r="AC47" s="94" t="s">
        <v>612</v>
      </c>
    </row>
    <row r="48" spans="1:29" x14ac:dyDescent="0.25">
      <c r="A48" s="87">
        <v>58</v>
      </c>
      <c r="B48" s="94">
        <v>3.4700000000000002E-2</v>
      </c>
      <c r="C48" s="94">
        <v>1.7399999999999999E-2</v>
      </c>
      <c r="D48" s="94">
        <v>1.17E-2</v>
      </c>
      <c r="E48" s="94">
        <v>8.8000000000000005E-3</v>
      </c>
      <c r="F48" s="94">
        <v>7.1000000000000004E-3</v>
      </c>
      <c r="G48" s="94">
        <v>5.8999999999999999E-3</v>
      </c>
      <c r="H48" s="94">
        <v>5.1000000000000004E-3</v>
      </c>
      <c r="I48" s="94" t="s">
        <v>612</v>
      </c>
      <c r="J48" s="94" t="s">
        <v>612</v>
      </c>
      <c r="K48" s="94" t="s">
        <v>612</v>
      </c>
      <c r="L48" s="94" t="s">
        <v>612</v>
      </c>
      <c r="M48" s="94" t="s">
        <v>612</v>
      </c>
      <c r="N48" s="94" t="s">
        <v>612</v>
      </c>
      <c r="O48" s="94" t="s">
        <v>612</v>
      </c>
      <c r="P48" s="94" t="s">
        <v>612</v>
      </c>
      <c r="Q48" s="94" t="s">
        <v>612</v>
      </c>
      <c r="R48" s="94" t="s">
        <v>612</v>
      </c>
      <c r="S48" s="94" t="s">
        <v>612</v>
      </c>
      <c r="T48" s="94" t="s">
        <v>612</v>
      </c>
      <c r="U48" s="94" t="s">
        <v>612</v>
      </c>
      <c r="V48" s="94" t="s">
        <v>612</v>
      </c>
      <c r="W48" s="94" t="s">
        <v>612</v>
      </c>
      <c r="X48" s="94" t="s">
        <v>612</v>
      </c>
      <c r="Y48" s="94" t="s">
        <v>612</v>
      </c>
      <c r="Z48" s="94" t="s">
        <v>612</v>
      </c>
      <c r="AA48" s="94" t="s">
        <v>612</v>
      </c>
      <c r="AB48" s="94" t="s">
        <v>612</v>
      </c>
      <c r="AC48" s="94" t="s">
        <v>612</v>
      </c>
    </row>
    <row r="49" spans="1:29" x14ac:dyDescent="0.25">
      <c r="A49" s="87">
        <v>59</v>
      </c>
      <c r="B49" s="94">
        <v>3.4299999999999997E-2</v>
      </c>
      <c r="C49" s="94">
        <v>1.72E-2</v>
      </c>
      <c r="D49" s="94">
        <v>1.15E-2</v>
      </c>
      <c r="E49" s="94">
        <v>8.6999999999999994E-3</v>
      </c>
      <c r="F49" s="94">
        <v>7.0000000000000001E-3</v>
      </c>
      <c r="G49" s="94">
        <v>5.7999999999999996E-3</v>
      </c>
      <c r="H49" s="94" t="s">
        <v>612</v>
      </c>
      <c r="I49" s="94" t="s">
        <v>612</v>
      </c>
      <c r="J49" s="94" t="s">
        <v>612</v>
      </c>
      <c r="K49" s="94" t="s">
        <v>612</v>
      </c>
      <c r="L49" s="94" t="s">
        <v>612</v>
      </c>
      <c r="M49" s="94" t="s">
        <v>612</v>
      </c>
      <c r="N49" s="94" t="s">
        <v>612</v>
      </c>
      <c r="O49" s="94" t="s">
        <v>612</v>
      </c>
      <c r="P49" s="94" t="s">
        <v>612</v>
      </c>
      <c r="Q49" s="94" t="s">
        <v>612</v>
      </c>
      <c r="R49" s="94" t="s">
        <v>612</v>
      </c>
      <c r="S49" s="94" t="s">
        <v>612</v>
      </c>
      <c r="T49" s="94" t="s">
        <v>612</v>
      </c>
      <c r="U49" s="94" t="s">
        <v>612</v>
      </c>
      <c r="V49" s="94" t="s">
        <v>612</v>
      </c>
      <c r="W49" s="94" t="s">
        <v>612</v>
      </c>
      <c r="X49" s="94" t="s">
        <v>612</v>
      </c>
      <c r="Y49" s="94" t="s">
        <v>612</v>
      </c>
      <c r="Z49" s="94" t="s">
        <v>612</v>
      </c>
      <c r="AA49" s="94" t="s">
        <v>612</v>
      </c>
      <c r="AB49" s="94" t="s">
        <v>612</v>
      </c>
      <c r="AC49" s="94" t="s">
        <v>612</v>
      </c>
    </row>
    <row r="50" spans="1:29" x14ac:dyDescent="0.25">
      <c r="A50" s="87">
        <v>60</v>
      </c>
      <c r="B50" s="94">
        <v>3.3799999999999997E-2</v>
      </c>
      <c r="C50" s="94">
        <v>1.7000000000000001E-2</v>
      </c>
      <c r="D50" s="94">
        <v>1.14E-2</v>
      </c>
      <c r="E50" s="94">
        <v>8.6E-3</v>
      </c>
      <c r="F50" s="94">
        <v>6.8999999999999999E-3</v>
      </c>
      <c r="G50" s="94" t="s">
        <v>612</v>
      </c>
      <c r="H50" s="94" t="s">
        <v>612</v>
      </c>
      <c r="I50" s="94" t="s">
        <v>612</v>
      </c>
      <c r="J50" s="94" t="s">
        <v>612</v>
      </c>
      <c r="K50" s="94" t="s">
        <v>612</v>
      </c>
      <c r="L50" s="94" t="s">
        <v>612</v>
      </c>
      <c r="M50" s="94" t="s">
        <v>612</v>
      </c>
      <c r="N50" s="94" t="s">
        <v>612</v>
      </c>
      <c r="O50" s="94" t="s">
        <v>612</v>
      </c>
      <c r="P50" s="94" t="s">
        <v>612</v>
      </c>
      <c r="Q50" s="94" t="s">
        <v>612</v>
      </c>
      <c r="R50" s="94" t="s">
        <v>612</v>
      </c>
      <c r="S50" s="94" t="s">
        <v>612</v>
      </c>
      <c r="T50" s="94" t="s">
        <v>612</v>
      </c>
      <c r="U50" s="94" t="s">
        <v>612</v>
      </c>
      <c r="V50" s="94" t="s">
        <v>612</v>
      </c>
      <c r="W50" s="94" t="s">
        <v>612</v>
      </c>
      <c r="X50" s="94" t="s">
        <v>612</v>
      </c>
      <c r="Y50" s="94" t="s">
        <v>612</v>
      </c>
      <c r="Z50" s="94" t="s">
        <v>612</v>
      </c>
      <c r="AA50" s="94" t="s">
        <v>612</v>
      </c>
      <c r="AB50" s="94" t="s">
        <v>612</v>
      </c>
      <c r="AC50" s="94" t="s">
        <v>612</v>
      </c>
    </row>
    <row r="51" spans="1:29" x14ac:dyDescent="0.25">
      <c r="A51" s="87">
        <v>61</v>
      </c>
      <c r="B51" s="94">
        <v>3.3399999999999999E-2</v>
      </c>
      <c r="C51" s="94">
        <v>1.6799999999999999E-2</v>
      </c>
      <c r="D51" s="94">
        <v>1.1299999999999999E-2</v>
      </c>
      <c r="E51" s="94">
        <v>8.5000000000000006E-3</v>
      </c>
      <c r="F51" s="94" t="s">
        <v>612</v>
      </c>
      <c r="G51" s="94" t="s">
        <v>612</v>
      </c>
      <c r="H51" s="94" t="s">
        <v>612</v>
      </c>
      <c r="I51" s="94" t="s">
        <v>612</v>
      </c>
      <c r="J51" s="94" t="s">
        <v>612</v>
      </c>
      <c r="K51" s="94" t="s">
        <v>612</v>
      </c>
      <c r="L51" s="94" t="s">
        <v>612</v>
      </c>
      <c r="M51" s="94" t="s">
        <v>612</v>
      </c>
      <c r="N51" s="94" t="s">
        <v>612</v>
      </c>
      <c r="O51" s="94" t="s">
        <v>612</v>
      </c>
      <c r="P51" s="94" t="s">
        <v>612</v>
      </c>
      <c r="Q51" s="94" t="s">
        <v>612</v>
      </c>
      <c r="R51" s="94" t="s">
        <v>612</v>
      </c>
      <c r="S51" s="94" t="s">
        <v>612</v>
      </c>
      <c r="T51" s="94" t="s">
        <v>612</v>
      </c>
      <c r="U51" s="94" t="s">
        <v>612</v>
      </c>
      <c r="V51" s="94" t="s">
        <v>612</v>
      </c>
      <c r="W51" s="94" t="s">
        <v>612</v>
      </c>
      <c r="X51" s="94" t="s">
        <v>612</v>
      </c>
      <c r="Y51" s="94" t="s">
        <v>612</v>
      </c>
      <c r="Z51" s="94" t="s">
        <v>612</v>
      </c>
      <c r="AA51" s="94" t="s">
        <v>612</v>
      </c>
      <c r="AB51" s="94" t="s">
        <v>612</v>
      </c>
      <c r="AC51" s="94" t="s">
        <v>612</v>
      </c>
    </row>
    <row r="52" spans="1:29" x14ac:dyDescent="0.25">
      <c r="A52" s="87">
        <v>62</v>
      </c>
      <c r="B52" s="94">
        <v>3.2899999999999999E-2</v>
      </c>
      <c r="C52" s="94">
        <v>1.66E-2</v>
      </c>
      <c r="D52" s="94">
        <v>1.11E-2</v>
      </c>
      <c r="E52" s="94" t="s">
        <v>612</v>
      </c>
      <c r="F52" s="94" t="s">
        <v>612</v>
      </c>
      <c r="G52" s="94" t="s">
        <v>612</v>
      </c>
      <c r="H52" s="94" t="s">
        <v>612</v>
      </c>
      <c r="I52" s="94" t="s">
        <v>612</v>
      </c>
      <c r="J52" s="94" t="s">
        <v>612</v>
      </c>
      <c r="K52" s="94" t="s">
        <v>612</v>
      </c>
      <c r="L52" s="94" t="s">
        <v>612</v>
      </c>
      <c r="M52" s="94" t="s">
        <v>612</v>
      </c>
      <c r="N52" s="94" t="s">
        <v>612</v>
      </c>
      <c r="O52" s="94" t="s">
        <v>612</v>
      </c>
      <c r="P52" s="94" t="s">
        <v>612</v>
      </c>
      <c r="Q52" s="94" t="s">
        <v>612</v>
      </c>
      <c r="R52" s="94" t="s">
        <v>612</v>
      </c>
      <c r="S52" s="94" t="s">
        <v>612</v>
      </c>
      <c r="T52" s="94" t="s">
        <v>612</v>
      </c>
      <c r="U52" s="94" t="s">
        <v>612</v>
      </c>
      <c r="V52" s="94" t="s">
        <v>612</v>
      </c>
      <c r="W52" s="94" t="s">
        <v>612</v>
      </c>
      <c r="X52" s="94" t="s">
        <v>612</v>
      </c>
      <c r="Y52" s="94" t="s">
        <v>612</v>
      </c>
      <c r="Z52" s="94" t="s">
        <v>612</v>
      </c>
      <c r="AA52" s="94" t="s">
        <v>612</v>
      </c>
      <c r="AB52" s="94" t="s">
        <v>612</v>
      </c>
      <c r="AC52" s="94" t="s">
        <v>612</v>
      </c>
    </row>
    <row r="53" spans="1:29" x14ac:dyDescent="0.25">
      <c r="A53" s="87">
        <v>63</v>
      </c>
      <c r="B53" s="94">
        <v>3.2399999999999998E-2</v>
      </c>
      <c r="C53" s="94">
        <v>1.6299999999999999E-2</v>
      </c>
      <c r="D53" s="94" t="s">
        <v>612</v>
      </c>
      <c r="E53" s="94" t="s">
        <v>612</v>
      </c>
      <c r="F53" s="94" t="s">
        <v>612</v>
      </c>
      <c r="G53" s="94" t="s">
        <v>612</v>
      </c>
      <c r="H53" s="94" t="s">
        <v>612</v>
      </c>
      <c r="I53" s="94" t="s">
        <v>612</v>
      </c>
      <c r="J53" s="94" t="s">
        <v>612</v>
      </c>
      <c r="K53" s="94" t="s">
        <v>612</v>
      </c>
      <c r="L53" s="94" t="s">
        <v>612</v>
      </c>
      <c r="M53" s="94" t="s">
        <v>612</v>
      </c>
      <c r="N53" s="94" t="s">
        <v>612</v>
      </c>
      <c r="O53" s="94" t="s">
        <v>612</v>
      </c>
      <c r="P53" s="94" t="s">
        <v>612</v>
      </c>
      <c r="Q53" s="94" t="s">
        <v>612</v>
      </c>
      <c r="R53" s="94" t="s">
        <v>612</v>
      </c>
      <c r="S53" s="94" t="s">
        <v>612</v>
      </c>
      <c r="T53" s="94" t="s">
        <v>612</v>
      </c>
      <c r="U53" s="94" t="s">
        <v>612</v>
      </c>
      <c r="V53" s="94" t="s">
        <v>612</v>
      </c>
      <c r="W53" s="94" t="s">
        <v>612</v>
      </c>
      <c r="X53" s="94" t="s">
        <v>612</v>
      </c>
      <c r="Y53" s="94" t="s">
        <v>612</v>
      </c>
      <c r="Z53" s="94" t="s">
        <v>612</v>
      </c>
      <c r="AA53" s="94" t="s">
        <v>612</v>
      </c>
      <c r="AB53" s="94" t="s">
        <v>612</v>
      </c>
      <c r="AC53" s="94" t="s">
        <v>612</v>
      </c>
    </row>
    <row r="54" spans="1:29" x14ac:dyDescent="0.25">
      <c r="A54" s="87">
        <v>64</v>
      </c>
      <c r="B54" s="94">
        <v>3.1800000000000002E-2</v>
      </c>
      <c r="C54" s="94" t="s">
        <v>612</v>
      </c>
      <c r="D54" s="94" t="s">
        <v>612</v>
      </c>
      <c r="E54" s="94" t="s">
        <v>612</v>
      </c>
      <c r="F54" s="94" t="s">
        <v>612</v>
      </c>
      <c r="G54" s="94" t="s">
        <v>612</v>
      </c>
      <c r="H54" s="94" t="s">
        <v>612</v>
      </c>
      <c r="I54" s="94" t="s">
        <v>612</v>
      </c>
      <c r="J54" s="94" t="s">
        <v>612</v>
      </c>
      <c r="K54" s="94" t="s">
        <v>612</v>
      </c>
      <c r="L54" s="94" t="s">
        <v>612</v>
      </c>
      <c r="M54" s="94" t="s">
        <v>612</v>
      </c>
      <c r="N54" s="94" t="s">
        <v>612</v>
      </c>
      <c r="O54" s="94" t="s">
        <v>612</v>
      </c>
      <c r="P54" s="94" t="s">
        <v>612</v>
      </c>
      <c r="Q54" s="94" t="s">
        <v>612</v>
      </c>
      <c r="R54" s="94" t="s">
        <v>612</v>
      </c>
      <c r="S54" s="94" t="s">
        <v>612</v>
      </c>
      <c r="T54" s="94" t="s">
        <v>612</v>
      </c>
      <c r="U54" s="94" t="s">
        <v>612</v>
      </c>
      <c r="V54" s="94" t="s">
        <v>612</v>
      </c>
      <c r="W54" s="94" t="s">
        <v>612</v>
      </c>
      <c r="X54" s="94" t="s">
        <v>612</v>
      </c>
      <c r="Y54" s="94" t="s">
        <v>612</v>
      </c>
      <c r="Z54" s="94" t="s">
        <v>612</v>
      </c>
      <c r="AA54" s="94" t="s">
        <v>612</v>
      </c>
      <c r="AB54" s="94" t="s">
        <v>612</v>
      </c>
      <c r="AC54" s="94" t="s">
        <v>612</v>
      </c>
    </row>
  </sheetData>
  <sheetProtection algorithmName="SHA-512" hashValue="DdQOcJIsNNFtrJUc1VP9t/CQTpiZYoQbBNIyweOqj2Bjrqc/qtyghhEBjoPU0XL0r84IRB/70bEnQ7j8mVmUjA==" saltValue="CC81YI5YL710VmneFJu3XQ==" spinCount="100000" sheet="1" objects="1" scenarios="1"/>
  <conditionalFormatting sqref="A26:A54">
    <cfRule type="expression" dxfId="61" priority="7" stopIfTrue="1">
      <formula>MOD(ROW(),2)=0</formula>
    </cfRule>
    <cfRule type="expression" dxfId="60" priority="8" stopIfTrue="1">
      <formula>MOD(ROW(),2)&lt;&gt;0</formula>
    </cfRule>
  </conditionalFormatting>
  <conditionalFormatting sqref="B26:AC26">
    <cfRule type="expression" dxfId="59" priority="9" stopIfTrue="1">
      <formula>MOD(ROW(),2)=0</formula>
    </cfRule>
    <cfRule type="expression" dxfId="58" priority="10" stopIfTrue="1">
      <formula>MOD(ROW(),2)&lt;&gt;0</formula>
    </cfRule>
  </conditionalFormatting>
  <conditionalFormatting sqref="A6:A16 A18:A21">
    <cfRule type="expression" dxfId="57" priority="11" stopIfTrue="1">
      <formula>MOD(ROW(),2)=0</formula>
    </cfRule>
    <cfRule type="expression" dxfId="56" priority="12" stopIfTrue="1">
      <formula>MOD(ROW(),2)&lt;&gt;0</formula>
    </cfRule>
  </conditionalFormatting>
  <conditionalFormatting sqref="B6:AC18 C19:AC19 B20:AC21">
    <cfRule type="expression" dxfId="55" priority="13" stopIfTrue="1">
      <formula>MOD(ROW(),2)=0</formula>
    </cfRule>
    <cfRule type="expression" dxfId="54" priority="14" stopIfTrue="1">
      <formula>MOD(ROW(),2)&lt;&gt;0</formula>
    </cfRule>
  </conditionalFormatting>
  <conditionalFormatting sqref="A17">
    <cfRule type="expression" dxfId="53" priority="5" stopIfTrue="1">
      <formula>MOD(ROW(),2)=0</formula>
    </cfRule>
    <cfRule type="expression" dxfId="52" priority="6" stopIfTrue="1">
      <formula>MOD(ROW(),2)&lt;&gt;0</formula>
    </cfRule>
  </conditionalFormatting>
  <conditionalFormatting sqref="B27:AC54">
    <cfRule type="expression" dxfId="51" priority="3" stopIfTrue="1">
      <formula>MOD(ROW(),2)=0</formula>
    </cfRule>
    <cfRule type="expression" dxfId="50" priority="4" stopIfTrue="1">
      <formula>MOD(ROW(),2)&lt;&gt;0</formula>
    </cfRule>
  </conditionalFormatting>
  <conditionalFormatting sqref="B19">
    <cfRule type="expression" dxfId="49" priority="1" stopIfTrue="1">
      <formula>MOD(ROW(),2)=0</formula>
    </cfRule>
    <cfRule type="expression" dxfId="48" priority="2" stopIfTrue="1">
      <formula>MOD(ROW(),2)&lt;&gt;0</formula>
    </cfRule>
  </conditionalFormatting>
  <hyperlinks>
    <hyperlink ref="B24" location="Assumptions!A1" display="Assumptions" xr:uid="{48351CC0-2298-4401-A7E1-35337CA1D3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9"/>
  <dimension ref="A1:AC54"/>
  <sheetViews>
    <sheetView showGridLines="0" zoomScale="85" zoomScaleNormal="85" workbookViewId="0">
      <selection activeCell="B17" sqref="B17"/>
    </sheetView>
  </sheetViews>
  <sheetFormatPr defaultColWidth="10" defaultRowHeight="12.5" x14ac:dyDescent="0.25"/>
  <cols>
    <col min="1" max="1" width="31.54296875" style="27" customWidth="1"/>
    <col min="2" max="29" width="22.54296875" style="27" customWidth="1"/>
    <col min="30" max="16384" width="10" style="27"/>
  </cols>
  <sheetData>
    <row r="1" spans="1:29" ht="20" x14ac:dyDescent="0.4">
      <c r="A1" s="39" t="s">
        <v>4</v>
      </c>
      <c r="B1" s="40"/>
      <c r="C1" s="40"/>
      <c r="D1" s="40"/>
      <c r="E1" s="40"/>
      <c r="F1" s="40"/>
      <c r="G1" s="40"/>
      <c r="H1" s="40"/>
      <c r="I1" s="40"/>
    </row>
    <row r="2" spans="1:2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29" ht="15.5" x14ac:dyDescent="0.35">
      <c r="A3" s="43" t="str">
        <f>TABLE_FACTOR_TYPE&amp;" - x-"&amp;TABLE_SERIES_NUMBER</f>
        <v>Additional survivor benefits - x-809</v>
      </c>
      <c r="B3" s="42"/>
      <c r="C3" s="42"/>
      <c r="D3" s="42"/>
      <c r="E3" s="42"/>
      <c r="F3" s="42"/>
      <c r="G3" s="42"/>
      <c r="H3" s="42"/>
      <c r="I3" s="42"/>
    </row>
    <row r="4" spans="1:29" x14ac:dyDescent="0.25">
      <c r="A4" s="44"/>
    </row>
    <row r="6" spans="1:29" ht="13" x14ac:dyDescent="0.3">
      <c r="A6" s="84" t="s">
        <v>23</v>
      </c>
      <c r="B6" s="89" t="s">
        <v>25</v>
      </c>
      <c r="C6" s="83"/>
      <c r="D6" s="83"/>
      <c r="E6" s="83"/>
      <c r="F6" s="83"/>
      <c r="G6" s="83"/>
      <c r="H6" s="83"/>
      <c r="I6" s="83"/>
      <c r="J6" s="83"/>
      <c r="K6" s="83"/>
      <c r="L6" s="83"/>
      <c r="M6" s="83"/>
      <c r="N6" s="83"/>
      <c r="O6" s="83"/>
      <c r="P6" s="83"/>
      <c r="Q6" s="83"/>
      <c r="R6" s="83"/>
      <c r="S6" s="83"/>
      <c r="T6" s="83"/>
      <c r="U6" s="83"/>
      <c r="V6" s="83"/>
      <c r="W6" s="83"/>
      <c r="X6" s="83"/>
      <c r="Y6" s="83"/>
      <c r="Z6" s="83"/>
      <c r="AA6" s="83"/>
      <c r="AB6" s="83"/>
      <c r="AC6" s="83"/>
    </row>
    <row r="7" spans="1:29" x14ac:dyDescent="0.25">
      <c r="A7" s="81" t="s">
        <v>15</v>
      </c>
      <c r="B7" s="90" t="s">
        <v>48</v>
      </c>
      <c r="C7" s="80"/>
      <c r="D7" s="80"/>
      <c r="E7" s="80"/>
      <c r="F7" s="80"/>
      <c r="G7" s="80"/>
      <c r="H7" s="80"/>
      <c r="I7" s="80"/>
      <c r="J7" s="80"/>
      <c r="K7" s="80"/>
      <c r="L7" s="80"/>
      <c r="M7" s="80"/>
      <c r="N7" s="80"/>
      <c r="O7" s="80"/>
      <c r="P7" s="80"/>
      <c r="Q7" s="80"/>
      <c r="R7" s="80"/>
      <c r="S7" s="80"/>
      <c r="T7" s="80"/>
      <c r="U7" s="80"/>
      <c r="V7" s="80"/>
      <c r="W7" s="80"/>
      <c r="X7" s="80"/>
      <c r="Y7" s="80"/>
      <c r="Z7" s="80"/>
      <c r="AA7" s="80"/>
      <c r="AB7" s="80"/>
      <c r="AC7" s="80"/>
    </row>
    <row r="8" spans="1:29" x14ac:dyDescent="0.25">
      <c r="A8" s="81" t="s">
        <v>49</v>
      </c>
      <c r="B8" s="90" t="s">
        <v>274</v>
      </c>
      <c r="C8" s="80"/>
      <c r="D8" s="80"/>
      <c r="E8" s="80"/>
      <c r="F8" s="80"/>
      <c r="G8" s="80"/>
      <c r="H8" s="80"/>
      <c r="I8" s="80"/>
      <c r="J8" s="80"/>
      <c r="K8" s="80"/>
      <c r="L8" s="80"/>
      <c r="M8" s="80"/>
      <c r="N8" s="80"/>
      <c r="O8" s="80"/>
      <c r="P8" s="80"/>
      <c r="Q8" s="80"/>
      <c r="R8" s="80"/>
      <c r="S8" s="80"/>
      <c r="T8" s="80"/>
      <c r="U8" s="80"/>
      <c r="V8" s="80"/>
      <c r="W8" s="80"/>
      <c r="X8" s="80"/>
      <c r="Y8" s="80"/>
      <c r="Z8" s="80"/>
      <c r="AA8" s="80"/>
      <c r="AB8" s="80"/>
      <c r="AC8" s="80"/>
    </row>
    <row r="9" spans="1:29" x14ac:dyDescent="0.25">
      <c r="A9" s="81" t="s">
        <v>16</v>
      </c>
      <c r="B9" s="90" t="s">
        <v>698</v>
      </c>
      <c r="C9" s="80"/>
      <c r="D9" s="80"/>
      <c r="E9" s="80"/>
      <c r="F9" s="80"/>
      <c r="G9" s="80"/>
      <c r="H9" s="80"/>
      <c r="I9" s="80"/>
      <c r="J9" s="80"/>
      <c r="K9" s="80"/>
      <c r="L9" s="80"/>
      <c r="M9" s="80"/>
      <c r="N9" s="80"/>
      <c r="O9" s="80"/>
      <c r="P9" s="80"/>
      <c r="Q9" s="80"/>
      <c r="R9" s="80"/>
      <c r="S9" s="80"/>
      <c r="T9" s="80"/>
      <c r="U9" s="80"/>
      <c r="V9" s="80"/>
      <c r="W9" s="80"/>
      <c r="X9" s="80"/>
      <c r="Y9" s="80"/>
      <c r="Z9" s="80"/>
      <c r="AA9" s="80"/>
      <c r="AB9" s="80"/>
      <c r="AC9" s="80"/>
    </row>
    <row r="10" spans="1:29" x14ac:dyDescent="0.25">
      <c r="A10" s="81" t="s">
        <v>2</v>
      </c>
      <c r="B10" s="90" t="s">
        <v>700</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row>
    <row r="11" spans="1:29" x14ac:dyDescent="0.25">
      <c r="A11" s="81" t="s">
        <v>22</v>
      </c>
      <c r="B11" s="90" t="s">
        <v>293</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row>
    <row r="12" spans="1:29" x14ac:dyDescent="0.25">
      <c r="A12" s="81" t="s">
        <v>262</v>
      </c>
      <c r="B12" s="90" t="s">
        <v>437</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row>
    <row r="13" spans="1:29" x14ac:dyDescent="0.25">
      <c r="A13" s="81" t="s">
        <v>52</v>
      </c>
      <c r="B13" s="90">
        <v>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row>
    <row r="14" spans="1:29" x14ac:dyDescent="0.25">
      <c r="A14" s="81" t="s">
        <v>17</v>
      </c>
      <c r="B14" s="90">
        <v>809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row>
    <row r="15" spans="1:29" x14ac:dyDescent="0.25">
      <c r="A15" s="81" t="s">
        <v>53</v>
      </c>
      <c r="B15" s="90" t="s">
        <v>699</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29" x14ac:dyDescent="0.25">
      <c r="A16" s="81" t="s">
        <v>54</v>
      </c>
      <c r="B16" s="90" t="s">
        <v>365</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row>
    <row r="17" spans="1:29" x14ac:dyDescent="0.25">
      <c r="A17" s="81" t="s">
        <v>431</v>
      </c>
      <c r="B17" s="9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row>
    <row r="18" spans="1:29" x14ac:dyDescent="0.25">
      <c r="A18" s="81" t="s">
        <v>18</v>
      </c>
      <c r="B18" s="91">
        <v>45195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19" spans="1:29" x14ac:dyDescent="0.25">
      <c r="A19" s="81" t="s">
        <v>19</v>
      </c>
      <c r="B19" s="139">
        <v>45201</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row>
    <row r="20" spans="1:29" x14ac:dyDescent="0.25">
      <c r="A20" s="81" t="s">
        <v>260</v>
      </c>
      <c r="B20" s="90" t="s">
        <v>276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row>
    <row r="21" spans="1:29" x14ac:dyDescent="0.25">
      <c r="A21" s="81" t="s">
        <v>851</v>
      </c>
      <c r="B21" s="90" t="s">
        <v>803</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row>
    <row r="22" spans="1:29" x14ac:dyDescent="0.25">
      <c r="A22" s="88"/>
    </row>
    <row r="23" spans="1:29" x14ac:dyDescent="0.25">
      <c r="B23" s="88" t="str">
        <f>HYPERLINK("#'Factor List'!A1","Back to Factor List")</f>
        <v>Back to Factor List</v>
      </c>
    </row>
    <row r="24" spans="1:29" x14ac:dyDescent="0.25">
      <c r="B24" s="88" t="s">
        <v>797</v>
      </c>
    </row>
    <row r="26" spans="1:29" ht="26" x14ac:dyDescent="0.25">
      <c r="A26" s="79" t="s">
        <v>284</v>
      </c>
      <c r="B26" s="79" t="s">
        <v>695</v>
      </c>
      <c r="C26" s="79" t="s">
        <v>694</v>
      </c>
      <c r="D26" s="79" t="s">
        <v>693</v>
      </c>
      <c r="E26" s="79" t="s">
        <v>692</v>
      </c>
      <c r="F26" s="79" t="s">
        <v>691</v>
      </c>
      <c r="G26" s="79" t="s">
        <v>690</v>
      </c>
      <c r="H26" s="79" t="s">
        <v>689</v>
      </c>
      <c r="I26" s="79" t="s">
        <v>688</v>
      </c>
      <c r="J26" s="79" t="s">
        <v>687</v>
      </c>
      <c r="K26" s="79" t="s">
        <v>686</v>
      </c>
      <c r="L26" s="79" t="s">
        <v>685</v>
      </c>
      <c r="M26" s="79" t="s">
        <v>684</v>
      </c>
      <c r="N26" s="79" t="s">
        <v>683</v>
      </c>
      <c r="O26" s="79" t="s">
        <v>682</v>
      </c>
      <c r="P26" s="79" t="s">
        <v>681</v>
      </c>
      <c r="Q26" s="79" t="s">
        <v>680</v>
      </c>
      <c r="R26" s="79" t="s">
        <v>679</v>
      </c>
      <c r="S26" s="79" t="s">
        <v>678</v>
      </c>
      <c r="T26" s="79" t="s">
        <v>677</v>
      </c>
      <c r="U26" s="79" t="s">
        <v>676</v>
      </c>
      <c r="V26" s="79" t="s">
        <v>675</v>
      </c>
      <c r="W26" s="79" t="s">
        <v>674</v>
      </c>
      <c r="X26" s="79" t="s">
        <v>673</v>
      </c>
      <c r="Y26" s="79" t="s">
        <v>672</v>
      </c>
      <c r="Z26" s="79" t="s">
        <v>671</v>
      </c>
      <c r="AA26" s="79" t="s">
        <v>670</v>
      </c>
      <c r="AB26" s="79" t="s">
        <v>669</v>
      </c>
      <c r="AC26" s="79" t="s">
        <v>668</v>
      </c>
    </row>
    <row r="27" spans="1:29" x14ac:dyDescent="0.25">
      <c r="A27" s="78">
        <v>37</v>
      </c>
      <c r="B27" s="95">
        <v>1.6500000000000001E-2</v>
      </c>
      <c r="C27" s="95">
        <v>8.2000000000000007E-3</v>
      </c>
      <c r="D27" s="95">
        <v>5.4999999999999997E-3</v>
      </c>
      <c r="E27" s="95">
        <v>4.1000000000000003E-3</v>
      </c>
      <c r="F27" s="95">
        <v>3.3E-3</v>
      </c>
      <c r="G27" s="95">
        <v>2.7000000000000001E-3</v>
      </c>
      <c r="H27" s="95">
        <v>2.3E-3</v>
      </c>
      <c r="I27" s="95">
        <v>2E-3</v>
      </c>
      <c r="J27" s="95">
        <v>1.8E-3</v>
      </c>
      <c r="K27" s="95">
        <v>1.6000000000000001E-3</v>
      </c>
      <c r="L27" s="95">
        <v>1.5E-3</v>
      </c>
      <c r="M27" s="95">
        <v>1.4E-3</v>
      </c>
      <c r="N27" s="95">
        <v>1.1999999999999999E-3</v>
      </c>
      <c r="O27" s="95">
        <v>1.1999999999999999E-3</v>
      </c>
      <c r="P27" s="95">
        <v>1.1000000000000001E-3</v>
      </c>
      <c r="Q27" s="95">
        <v>1E-3</v>
      </c>
      <c r="R27" s="95">
        <v>1E-3</v>
      </c>
      <c r="S27" s="95">
        <v>8.9999999999999998E-4</v>
      </c>
      <c r="T27" s="95">
        <v>8.9999999999999998E-4</v>
      </c>
      <c r="U27" s="95">
        <v>8.0000000000000004E-4</v>
      </c>
      <c r="V27" s="95">
        <v>8.0000000000000004E-4</v>
      </c>
      <c r="W27" s="95">
        <v>6.9999999999999999E-4</v>
      </c>
      <c r="X27" s="95">
        <v>6.9999999999999999E-4</v>
      </c>
      <c r="Y27" s="95">
        <v>6.9999999999999999E-4</v>
      </c>
      <c r="Z27" s="95">
        <v>6.9999999999999999E-4</v>
      </c>
      <c r="AA27" s="95">
        <v>5.9999999999999995E-4</v>
      </c>
      <c r="AB27" s="95">
        <v>5.9999999999999995E-4</v>
      </c>
      <c r="AC27" s="95">
        <v>5.9999999999999995E-4</v>
      </c>
    </row>
    <row r="28" spans="1:29" x14ac:dyDescent="0.25">
      <c r="A28" s="78">
        <v>38</v>
      </c>
      <c r="B28" s="95">
        <v>1.6299999999999999E-2</v>
      </c>
      <c r="C28" s="95">
        <v>8.2000000000000007E-3</v>
      </c>
      <c r="D28" s="95">
        <v>5.4000000000000003E-3</v>
      </c>
      <c r="E28" s="95">
        <v>4.1000000000000003E-3</v>
      </c>
      <c r="F28" s="95">
        <v>3.2000000000000002E-3</v>
      </c>
      <c r="G28" s="95">
        <v>2.7000000000000001E-3</v>
      </c>
      <c r="H28" s="95">
        <v>2.3E-3</v>
      </c>
      <c r="I28" s="95">
        <v>2E-3</v>
      </c>
      <c r="J28" s="95">
        <v>1.8E-3</v>
      </c>
      <c r="K28" s="95">
        <v>1.6000000000000001E-3</v>
      </c>
      <c r="L28" s="95">
        <v>1.5E-3</v>
      </c>
      <c r="M28" s="95">
        <v>1.2999999999999999E-3</v>
      </c>
      <c r="N28" s="95">
        <v>1.1999999999999999E-3</v>
      </c>
      <c r="O28" s="95">
        <v>1.1999999999999999E-3</v>
      </c>
      <c r="P28" s="95">
        <v>1.1000000000000001E-3</v>
      </c>
      <c r="Q28" s="95">
        <v>1E-3</v>
      </c>
      <c r="R28" s="95">
        <v>8.9999999999999998E-4</v>
      </c>
      <c r="S28" s="95">
        <v>8.9999999999999998E-4</v>
      </c>
      <c r="T28" s="95">
        <v>8.0000000000000004E-4</v>
      </c>
      <c r="U28" s="95">
        <v>8.0000000000000004E-4</v>
      </c>
      <c r="V28" s="95">
        <v>8.0000000000000004E-4</v>
      </c>
      <c r="W28" s="95">
        <v>6.9999999999999999E-4</v>
      </c>
      <c r="X28" s="95">
        <v>6.9999999999999999E-4</v>
      </c>
      <c r="Y28" s="95">
        <v>6.9999999999999999E-4</v>
      </c>
      <c r="Z28" s="95">
        <v>6.9999999999999999E-4</v>
      </c>
      <c r="AA28" s="95">
        <v>5.9999999999999995E-4</v>
      </c>
      <c r="AB28" s="95">
        <v>5.9999999999999995E-4</v>
      </c>
      <c r="AC28" s="95" t="s">
        <v>612</v>
      </c>
    </row>
    <row r="29" spans="1:29" x14ac:dyDescent="0.25">
      <c r="A29" s="78">
        <v>39</v>
      </c>
      <c r="B29" s="95">
        <v>1.6199999999999999E-2</v>
      </c>
      <c r="C29" s="95">
        <v>8.0999999999999996E-3</v>
      </c>
      <c r="D29" s="95">
        <v>5.4000000000000003E-3</v>
      </c>
      <c r="E29" s="95">
        <v>4.0000000000000001E-3</v>
      </c>
      <c r="F29" s="95">
        <v>3.2000000000000002E-3</v>
      </c>
      <c r="G29" s="95">
        <v>2.7000000000000001E-3</v>
      </c>
      <c r="H29" s="95">
        <v>2.3E-3</v>
      </c>
      <c r="I29" s="95">
        <v>2E-3</v>
      </c>
      <c r="J29" s="95">
        <v>1.8E-3</v>
      </c>
      <c r="K29" s="95">
        <v>1.6000000000000001E-3</v>
      </c>
      <c r="L29" s="95">
        <v>1.5E-3</v>
      </c>
      <c r="M29" s="95">
        <v>1.2999999999999999E-3</v>
      </c>
      <c r="N29" s="95">
        <v>1.1999999999999999E-3</v>
      </c>
      <c r="O29" s="95">
        <v>1.1000000000000001E-3</v>
      </c>
      <c r="P29" s="95">
        <v>1.1000000000000001E-3</v>
      </c>
      <c r="Q29" s="95">
        <v>1E-3</v>
      </c>
      <c r="R29" s="95">
        <v>8.9999999999999998E-4</v>
      </c>
      <c r="S29" s="95">
        <v>8.9999999999999998E-4</v>
      </c>
      <c r="T29" s="95">
        <v>8.0000000000000004E-4</v>
      </c>
      <c r="U29" s="95">
        <v>8.0000000000000004E-4</v>
      </c>
      <c r="V29" s="95">
        <v>8.0000000000000004E-4</v>
      </c>
      <c r="W29" s="95">
        <v>6.9999999999999999E-4</v>
      </c>
      <c r="X29" s="95">
        <v>6.9999999999999999E-4</v>
      </c>
      <c r="Y29" s="95">
        <v>6.9999999999999999E-4</v>
      </c>
      <c r="Z29" s="95">
        <v>5.9999999999999995E-4</v>
      </c>
      <c r="AA29" s="95">
        <v>5.9999999999999995E-4</v>
      </c>
      <c r="AB29" s="95" t="s">
        <v>612</v>
      </c>
      <c r="AC29" s="95" t="s">
        <v>612</v>
      </c>
    </row>
    <row r="30" spans="1:29" x14ac:dyDescent="0.25">
      <c r="A30" s="78">
        <v>40</v>
      </c>
      <c r="B30" s="95">
        <v>1.61E-2</v>
      </c>
      <c r="C30" s="95">
        <v>8.0000000000000002E-3</v>
      </c>
      <c r="D30" s="95">
        <v>5.3E-3</v>
      </c>
      <c r="E30" s="95">
        <v>4.0000000000000001E-3</v>
      </c>
      <c r="F30" s="95">
        <v>3.2000000000000002E-3</v>
      </c>
      <c r="G30" s="95">
        <v>2.7000000000000001E-3</v>
      </c>
      <c r="H30" s="95">
        <v>2.3E-3</v>
      </c>
      <c r="I30" s="95">
        <v>2E-3</v>
      </c>
      <c r="J30" s="95">
        <v>1.8E-3</v>
      </c>
      <c r="K30" s="95">
        <v>1.6000000000000001E-3</v>
      </c>
      <c r="L30" s="95">
        <v>1.4E-3</v>
      </c>
      <c r="M30" s="95">
        <v>1.2999999999999999E-3</v>
      </c>
      <c r="N30" s="95">
        <v>1.1999999999999999E-3</v>
      </c>
      <c r="O30" s="95">
        <v>1.1000000000000001E-3</v>
      </c>
      <c r="P30" s="95">
        <v>1.1000000000000001E-3</v>
      </c>
      <c r="Q30" s="95">
        <v>1E-3</v>
      </c>
      <c r="R30" s="95">
        <v>8.9999999999999998E-4</v>
      </c>
      <c r="S30" s="95">
        <v>8.9999999999999998E-4</v>
      </c>
      <c r="T30" s="95">
        <v>8.0000000000000004E-4</v>
      </c>
      <c r="U30" s="95">
        <v>8.0000000000000004E-4</v>
      </c>
      <c r="V30" s="95">
        <v>8.0000000000000004E-4</v>
      </c>
      <c r="W30" s="95">
        <v>6.9999999999999999E-4</v>
      </c>
      <c r="X30" s="95">
        <v>6.9999999999999999E-4</v>
      </c>
      <c r="Y30" s="95">
        <v>6.9999999999999999E-4</v>
      </c>
      <c r="Z30" s="95">
        <v>5.9999999999999995E-4</v>
      </c>
      <c r="AA30" s="95" t="s">
        <v>612</v>
      </c>
      <c r="AB30" s="95" t="s">
        <v>612</v>
      </c>
      <c r="AC30" s="95" t="s">
        <v>612</v>
      </c>
    </row>
    <row r="31" spans="1:29" x14ac:dyDescent="0.25">
      <c r="A31" s="78">
        <v>41</v>
      </c>
      <c r="B31" s="95">
        <v>1.6E-2</v>
      </c>
      <c r="C31" s="95">
        <v>8.0000000000000002E-3</v>
      </c>
      <c r="D31" s="95">
        <v>5.3E-3</v>
      </c>
      <c r="E31" s="95">
        <v>4.0000000000000001E-3</v>
      </c>
      <c r="F31" s="95">
        <v>3.2000000000000002E-3</v>
      </c>
      <c r="G31" s="95">
        <v>2.5999999999999999E-3</v>
      </c>
      <c r="H31" s="95">
        <v>2.3E-3</v>
      </c>
      <c r="I31" s="95">
        <v>2E-3</v>
      </c>
      <c r="J31" s="95">
        <v>1.8E-3</v>
      </c>
      <c r="K31" s="95">
        <v>1.6000000000000001E-3</v>
      </c>
      <c r="L31" s="95">
        <v>1.4E-3</v>
      </c>
      <c r="M31" s="95">
        <v>1.2999999999999999E-3</v>
      </c>
      <c r="N31" s="95">
        <v>1.1999999999999999E-3</v>
      </c>
      <c r="O31" s="95">
        <v>1.1000000000000001E-3</v>
      </c>
      <c r="P31" s="95">
        <v>1.1000000000000001E-3</v>
      </c>
      <c r="Q31" s="95">
        <v>1E-3</v>
      </c>
      <c r="R31" s="95">
        <v>8.9999999999999998E-4</v>
      </c>
      <c r="S31" s="95">
        <v>8.9999999999999998E-4</v>
      </c>
      <c r="T31" s="95">
        <v>8.0000000000000004E-4</v>
      </c>
      <c r="U31" s="95">
        <v>8.0000000000000004E-4</v>
      </c>
      <c r="V31" s="95">
        <v>8.0000000000000004E-4</v>
      </c>
      <c r="W31" s="95">
        <v>6.9999999999999999E-4</v>
      </c>
      <c r="X31" s="95">
        <v>6.9999999999999999E-4</v>
      </c>
      <c r="Y31" s="95">
        <v>6.9999999999999999E-4</v>
      </c>
      <c r="Z31" s="95" t="s">
        <v>612</v>
      </c>
      <c r="AA31" s="95" t="s">
        <v>612</v>
      </c>
      <c r="AB31" s="95" t="s">
        <v>612</v>
      </c>
      <c r="AC31" s="95" t="s">
        <v>612</v>
      </c>
    </row>
    <row r="32" spans="1:29" x14ac:dyDescent="0.25">
      <c r="A32" s="78">
        <v>42</v>
      </c>
      <c r="B32" s="95">
        <v>1.5800000000000002E-2</v>
      </c>
      <c r="C32" s="95">
        <v>7.9000000000000008E-3</v>
      </c>
      <c r="D32" s="95">
        <v>5.3E-3</v>
      </c>
      <c r="E32" s="95">
        <v>3.8999999999999998E-3</v>
      </c>
      <c r="F32" s="95">
        <v>3.2000000000000002E-3</v>
      </c>
      <c r="G32" s="95">
        <v>2.5999999999999999E-3</v>
      </c>
      <c r="H32" s="95">
        <v>2.2000000000000001E-3</v>
      </c>
      <c r="I32" s="95">
        <v>2E-3</v>
      </c>
      <c r="J32" s="95">
        <v>1.6999999999999999E-3</v>
      </c>
      <c r="K32" s="95">
        <v>1.6000000000000001E-3</v>
      </c>
      <c r="L32" s="95">
        <v>1.4E-3</v>
      </c>
      <c r="M32" s="95">
        <v>1.2999999999999999E-3</v>
      </c>
      <c r="N32" s="95">
        <v>1.1999999999999999E-3</v>
      </c>
      <c r="O32" s="95">
        <v>1.1000000000000001E-3</v>
      </c>
      <c r="P32" s="95">
        <v>1.1000000000000001E-3</v>
      </c>
      <c r="Q32" s="95">
        <v>1E-3</v>
      </c>
      <c r="R32" s="95">
        <v>8.9999999999999998E-4</v>
      </c>
      <c r="S32" s="95">
        <v>8.9999999999999998E-4</v>
      </c>
      <c r="T32" s="95">
        <v>8.0000000000000004E-4</v>
      </c>
      <c r="U32" s="95">
        <v>8.0000000000000004E-4</v>
      </c>
      <c r="V32" s="95">
        <v>8.0000000000000004E-4</v>
      </c>
      <c r="W32" s="95">
        <v>6.9999999999999999E-4</v>
      </c>
      <c r="X32" s="95">
        <v>6.9999999999999999E-4</v>
      </c>
      <c r="Y32" s="95" t="s">
        <v>612</v>
      </c>
      <c r="Z32" s="95" t="s">
        <v>612</v>
      </c>
      <c r="AA32" s="95" t="s">
        <v>612</v>
      </c>
      <c r="AB32" s="95" t="s">
        <v>612</v>
      </c>
      <c r="AC32" s="95" t="s">
        <v>612</v>
      </c>
    </row>
    <row r="33" spans="1:29" x14ac:dyDescent="0.25">
      <c r="A33" s="78">
        <v>43</v>
      </c>
      <c r="B33" s="95">
        <v>1.5699999999999999E-2</v>
      </c>
      <c r="C33" s="95">
        <v>7.7999999999999996E-3</v>
      </c>
      <c r="D33" s="95">
        <v>5.1999999999999998E-3</v>
      </c>
      <c r="E33" s="95">
        <v>3.8999999999999998E-3</v>
      </c>
      <c r="F33" s="95">
        <v>3.0999999999999999E-3</v>
      </c>
      <c r="G33" s="95">
        <v>2.5999999999999999E-3</v>
      </c>
      <c r="H33" s="95">
        <v>2.2000000000000001E-3</v>
      </c>
      <c r="I33" s="95">
        <v>2E-3</v>
      </c>
      <c r="J33" s="95">
        <v>1.6999999999999999E-3</v>
      </c>
      <c r="K33" s="95">
        <v>1.6000000000000001E-3</v>
      </c>
      <c r="L33" s="95">
        <v>1.4E-3</v>
      </c>
      <c r="M33" s="95">
        <v>1.2999999999999999E-3</v>
      </c>
      <c r="N33" s="95">
        <v>1.1999999999999999E-3</v>
      </c>
      <c r="O33" s="95">
        <v>1.1000000000000001E-3</v>
      </c>
      <c r="P33" s="95">
        <v>1E-3</v>
      </c>
      <c r="Q33" s="95">
        <v>1E-3</v>
      </c>
      <c r="R33" s="95">
        <v>8.9999999999999998E-4</v>
      </c>
      <c r="S33" s="95">
        <v>8.9999999999999998E-4</v>
      </c>
      <c r="T33" s="95">
        <v>8.0000000000000004E-4</v>
      </c>
      <c r="U33" s="95">
        <v>8.0000000000000004E-4</v>
      </c>
      <c r="V33" s="95">
        <v>8.0000000000000004E-4</v>
      </c>
      <c r="W33" s="95">
        <v>6.9999999999999999E-4</v>
      </c>
      <c r="X33" s="95" t="s">
        <v>612</v>
      </c>
      <c r="Y33" s="95" t="s">
        <v>612</v>
      </c>
      <c r="Z33" s="95" t="s">
        <v>612</v>
      </c>
      <c r="AA33" s="95" t="s">
        <v>612</v>
      </c>
      <c r="AB33" s="95" t="s">
        <v>612</v>
      </c>
      <c r="AC33" s="95" t="s">
        <v>612</v>
      </c>
    </row>
    <row r="34" spans="1:29" x14ac:dyDescent="0.25">
      <c r="A34" s="78">
        <v>44</v>
      </c>
      <c r="B34" s="95">
        <v>1.55E-2</v>
      </c>
      <c r="C34" s="95">
        <v>7.7999999999999996E-3</v>
      </c>
      <c r="D34" s="95">
        <v>5.1999999999999998E-3</v>
      </c>
      <c r="E34" s="95">
        <v>3.8999999999999998E-3</v>
      </c>
      <c r="F34" s="95">
        <v>3.0999999999999999E-3</v>
      </c>
      <c r="G34" s="95">
        <v>2.5999999999999999E-3</v>
      </c>
      <c r="H34" s="95">
        <v>2.2000000000000001E-3</v>
      </c>
      <c r="I34" s="95">
        <v>1.9E-3</v>
      </c>
      <c r="J34" s="95">
        <v>1.6999999999999999E-3</v>
      </c>
      <c r="K34" s="95">
        <v>1.6000000000000001E-3</v>
      </c>
      <c r="L34" s="95">
        <v>1.4E-3</v>
      </c>
      <c r="M34" s="95">
        <v>1.2999999999999999E-3</v>
      </c>
      <c r="N34" s="95">
        <v>1.1999999999999999E-3</v>
      </c>
      <c r="O34" s="95">
        <v>1.1000000000000001E-3</v>
      </c>
      <c r="P34" s="95">
        <v>1E-3</v>
      </c>
      <c r="Q34" s="95">
        <v>1E-3</v>
      </c>
      <c r="R34" s="95">
        <v>8.9999999999999998E-4</v>
      </c>
      <c r="S34" s="95">
        <v>8.9999999999999998E-4</v>
      </c>
      <c r="T34" s="95">
        <v>8.0000000000000004E-4</v>
      </c>
      <c r="U34" s="95">
        <v>8.0000000000000004E-4</v>
      </c>
      <c r="V34" s="95">
        <v>6.9999999999999999E-4</v>
      </c>
      <c r="W34" s="95" t="s">
        <v>612</v>
      </c>
      <c r="X34" s="95" t="s">
        <v>612</v>
      </c>
      <c r="Y34" s="95" t="s">
        <v>612</v>
      </c>
      <c r="Z34" s="95" t="s">
        <v>612</v>
      </c>
      <c r="AA34" s="95" t="s">
        <v>612</v>
      </c>
      <c r="AB34" s="95" t="s">
        <v>612</v>
      </c>
      <c r="AC34" s="95" t="s">
        <v>612</v>
      </c>
    </row>
    <row r="35" spans="1:29" x14ac:dyDescent="0.25">
      <c r="A35" s="78">
        <v>45</v>
      </c>
      <c r="B35" s="95">
        <v>1.54E-2</v>
      </c>
      <c r="C35" s="95">
        <v>7.7000000000000002E-3</v>
      </c>
      <c r="D35" s="95">
        <v>5.1000000000000004E-3</v>
      </c>
      <c r="E35" s="95">
        <v>3.8E-3</v>
      </c>
      <c r="F35" s="95">
        <v>3.0999999999999999E-3</v>
      </c>
      <c r="G35" s="95">
        <v>2.5999999999999999E-3</v>
      </c>
      <c r="H35" s="95">
        <v>2.2000000000000001E-3</v>
      </c>
      <c r="I35" s="95">
        <v>1.9E-3</v>
      </c>
      <c r="J35" s="95">
        <v>1.6999999999999999E-3</v>
      </c>
      <c r="K35" s="95">
        <v>1.5E-3</v>
      </c>
      <c r="L35" s="95">
        <v>1.4E-3</v>
      </c>
      <c r="M35" s="95">
        <v>1.2999999999999999E-3</v>
      </c>
      <c r="N35" s="95">
        <v>1.1999999999999999E-3</v>
      </c>
      <c r="O35" s="95">
        <v>1.1000000000000001E-3</v>
      </c>
      <c r="P35" s="95">
        <v>1E-3</v>
      </c>
      <c r="Q35" s="95">
        <v>1E-3</v>
      </c>
      <c r="R35" s="95">
        <v>8.9999999999999998E-4</v>
      </c>
      <c r="S35" s="95">
        <v>8.9999999999999998E-4</v>
      </c>
      <c r="T35" s="95">
        <v>8.0000000000000004E-4</v>
      </c>
      <c r="U35" s="95">
        <v>8.0000000000000004E-4</v>
      </c>
      <c r="V35" s="95" t="s">
        <v>612</v>
      </c>
      <c r="W35" s="95" t="s">
        <v>612</v>
      </c>
      <c r="X35" s="95" t="s">
        <v>612</v>
      </c>
      <c r="Y35" s="95" t="s">
        <v>612</v>
      </c>
      <c r="Z35" s="95" t="s">
        <v>612</v>
      </c>
      <c r="AA35" s="95" t="s">
        <v>612</v>
      </c>
      <c r="AB35" s="95" t="s">
        <v>612</v>
      </c>
      <c r="AC35" s="95" t="s">
        <v>612</v>
      </c>
    </row>
    <row r="36" spans="1:29" x14ac:dyDescent="0.25">
      <c r="A36" s="78">
        <v>46</v>
      </c>
      <c r="B36" s="95">
        <v>1.5299999999999999E-2</v>
      </c>
      <c r="C36" s="95">
        <v>7.6E-3</v>
      </c>
      <c r="D36" s="95">
        <v>5.1000000000000004E-3</v>
      </c>
      <c r="E36" s="95">
        <v>3.8E-3</v>
      </c>
      <c r="F36" s="95">
        <v>3.0000000000000001E-3</v>
      </c>
      <c r="G36" s="95">
        <v>2.5000000000000001E-3</v>
      </c>
      <c r="H36" s="95">
        <v>2.2000000000000001E-3</v>
      </c>
      <c r="I36" s="95">
        <v>1.9E-3</v>
      </c>
      <c r="J36" s="95">
        <v>1.6999999999999999E-3</v>
      </c>
      <c r="K36" s="95">
        <v>1.5E-3</v>
      </c>
      <c r="L36" s="95">
        <v>1.4E-3</v>
      </c>
      <c r="M36" s="95">
        <v>1.2999999999999999E-3</v>
      </c>
      <c r="N36" s="95">
        <v>1.1999999999999999E-3</v>
      </c>
      <c r="O36" s="95">
        <v>1.1000000000000001E-3</v>
      </c>
      <c r="P36" s="95">
        <v>1E-3</v>
      </c>
      <c r="Q36" s="95">
        <v>1E-3</v>
      </c>
      <c r="R36" s="95">
        <v>8.9999999999999998E-4</v>
      </c>
      <c r="S36" s="95">
        <v>8.9999999999999998E-4</v>
      </c>
      <c r="T36" s="95">
        <v>8.0000000000000004E-4</v>
      </c>
      <c r="U36" s="95" t="s">
        <v>612</v>
      </c>
      <c r="V36" s="95" t="s">
        <v>612</v>
      </c>
      <c r="W36" s="95" t="s">
        <v>612</v>
      </c>
      <c r="X36" s="95" t="s">
        <v>612</v>
      </c>
      <c r="Y36" s="95" t="s">
        <v>612</v>
      </c>
      <c r="Z36" s="95" t="s">
        <v>612</v>
      </c>
      <c r="AA36" s="95" t="s">
        <v>612</v>
      </c>
      <c r="AB36" s="95" t="s">
        <v>612</v>
      </c>
      <c r="AC36" s="95" t="s">
        <v>612</v>
      </c>
    </row>
    <row r="37" spans="1:29" x14ac:dyDescent="0.25">
      <c r="A37" s="78">
        <v>47</v>
      </c>
      <c r="B37" s="95">
        <v>1.5100000000000001E-2</v>
      </c>
      <c r="C37" s="95">
        <v>7.6E-3</v>
      </c>
      <c r="D37" s="95">
        <v>5.0000000000000001E-3</v>
      </c>
      <c r="E37" s="95">
        <v>3.8E-3</v>
      </c>
      <c r="F37" s="95">
        <v>3.0000000000000001E-3</v>
      </c>
      <c r="G37" s="95">
        <v>2.5000000000000001E-3</v>
      </c>
      <c r="H37" s="95">
        <v>2.2000000000000001E-3</v>
      </c>
      <c r="I37" s="95">
        <v>1.9E-3</v>
      </c>
      <c r="J37" s="95">
        <v>1.6999999999999999E-3</v>
      </c>
      <c r="K37" s="95">
        <v>1.5E-3</v>
      </c>
      <c r="L37" s="95">
        <v>1.4E-3</v>
      </c>
      <c r="M37" s="95">
        <v>1.2999999999999999E-3</v>
      </c>
      <c r="N37" s="95">
        <v>1.1999999999999999E-3</v>
      </c>
      <c r="O37" s="95">
        <v>1.1000000000000001E-3</v>
      </c>
      <c r="P37" s="95">
        <v>1E-3</v>
      </c>
      <c r="Q37" s="95">
        <v>1E-3</v>
      </c>
      <c r="R37" s="95">
        <v>8.9999999999999998E-4</v>
      </c>
      <c r="S37" s="95">
        <v>8.0000000000000004E-4</v>
      </c>
      <c r="T37" s="95" t="s">
        <v>612</v>
      </c>
      <c r="U37" s="95" t="s">
        <v>612</v>
      </c>
      <c r="V37" s="95" t="s">
        <v>612</v>
      </c>
      <c r="W37" s="95" t="s">
        <v>612</v>
      </c>
      <c r="X37" s="95" t="s">
        <v>612</v>
      </c>
      <c r="Y37" s="95" t="s">
        <v>612</v>
      </c>
      <c r="Z37" s="95" t="s">
        <v>612</v>
      </c>
      <c r="AA37" s="95" t="s">
        <v>612</v>
      </c>
      <c r="AB37" s="95" t="s">
        <v>612</v>
      </c>
      <c r="AC37" s="95" t="s">
        <v>612</v>
      </c>
    </row>
    <row r="38" spans="1:29" x14ac:dyDescent="0.25">
      <c r="A38" s="78">
        <v>48</v>
      </c>
      <c r="B38" s="95">
        <v>1.4999999999999999E-2</v>
      </c>
      <c r="C38" s="95">
        <v>7.4999999999999997E-3</v>
      </c>
      <c r="D38" s="95">
        <v>5.0000000000000001E-3</v>
      </c>
      <c r="E38" s="95">
        <v>3.7000000000000002E-3</v>
      </c>
      <c r="F38" s="95">
        <v>3.0000000000000001E-3</v>
      </c>
      <c r="G38" s="95">
        <v>2.5000000000000001E-3</v>
      </c>
      <c r="H38" s="95">
        <v>2.0999999999999999E-3</v>
      </c>
      <c r="I38" s="95">
        <v>1.9E-3</v>
      </c>
      <c r="J38" s="95">
        <v>1.6999999999999999E-3</v>
      </c>
      <c r="K38" s="95">
        <v>1.5E-3</v>
      </c>
      <c r="L38" s="95">
        <v>1.4E-3</v>
      </c>
      <c r="M38" s="95">
        <v>1.2999999999999999E-3</v>
      </c>
      <c r="N38" s="95">
        <v>1.1999999999999999E-3</v>
      </c>
      <c r="O38" s="95">
        <v>1.1000000000000001E-3</v>
      </c>
      <c r="P38" s="95">
        <v>1E-3</v>
      </c>
      <c r="Q38" s="95">
        <v>1E-3</v>
      </c>
      <c r="R38" s="95">
        <v>8.9999999999999998E-4</v>
      </c>
      <c r="S38" s="95" t="s">
        <v>612</v>
      </c>
      <c r="T38" s="95" t="s">
        <v>612</v>
      </c>
      <c r="U38" s="95" t="s">
        <v>612</v>
      </c>
      <c r="V38" s="95" t="s">
        <v>612</v>
      </c>
      <c r="W38" s="95" t="s">
        <v>612</v>
      </c>
      <c r="X38" s="95" t="s">
        <v>612</v>
      </c>
      <c r="Y38" s="95" t="s">
        <v>612</v>
      </c>
      <c r="Z38" s="95" t="s">
        <v>612</v>
      </c>
      <c r="AA38" s="95" t="s">
        <v>612</v>
      </c>
      <c r="AB38" s="95" t="s">
        <v>612</v>
      </c>
      <c r="AC38" s="95" t="s">
        <v>612</v>
      </c>
    </row>
    <row r="39" spans="1:29" x14ac:dyDescent="0.25">
      <c r="A39" s="78">
        <v>49</v>
      </c>
      <c r="B39" s="95">
        <v>1.4800000000000001E-2</v>
      </c>
      <c r="C39" s="95">
        <v>7.4000000000000003E-3</v>
      </c>
      <c r="D39" s="95">
        <v>4.8999999999999998E-3</v>
      </c>
      <c r="E39" s="95">
        <v>3.7000000000000002E-3</v>
      </c>
      <c r="F39" s="95">
        <v>3.0000000000000001E-3</v>
      </c>
      <c r="G39" s="95">
        <v>2.5000000000000001E-3</v>
      </c>
      <c r="H39" s="95">
        <v>2.0999999999999999E-3</v>
      </c>
      <c r="I39" s="95">
        <v>1.9E-3</v>
      </c>
      <c r="J39" s="95">
        <v>1.6999999999999999E-3</v>
      </c>
      <c r="K39" s="95">
        <v>1.5E-3</v>
      </c>
      <c r="L39" s="95">
        <v>1.4E-3</v>
      </c>
      <c r="M39" s="95">
        <v>1.2999999999999999E-3</v>
      </c>
      <c r="N39" s="95">
        <v>1.1999999999999999E-3</v>
      </c>
      <c r="O39" s="95">
        <v>1.1000000000000001E-3</v>
      </c>
      <c r="P39" s="95">
        <v>1E-3</v>
      </c>
      <c r="Q39" s="95">
        <v>8.9999999999999998E-4</v>
      </c>
      <c r="R39" s="95" t="s">
        <v>612</v>
      </c>
      <c r="S39" s="95" t="s">
        <v>612</v>
      </c>
      <c r="T39" s="95" t="s">
        <v>612</v>
      </c>
      <c r="U39" s="95" t="s">
        <v>612</v>
      </c>
      <c r="V39" s="95" t="s">
        <v>612</v>
      </c>
      <c r="W39" s="95" t="s">
        <v>612</v>
      </c>
      <c r="X39" s="95" t="s">
        <v>612</v>
      </c>
      <c r="Y39" s="95" t="s">
        <v>612</v>
      </c>
      <c r="Z39" s="95" t="s">
        <v>612</v>
      </c>
      <c r="AA39" s="95" t="s">
        <v>612</v>
      </c>
      <c r="AB39" s="95" t="s">
        <v>612</v>
      </c>
      <c r="AC39" s="95" t="s">
        <v>612</v>
      </c>
    </row>
    <row r="40" spans="1:29" x14ac:dyDescent="0.25">
      <c r="A40" s="78">
        <v>50</v>
      </c>
      <c r="B40" s="95">
        <v>1.47E-2</v>
      </c>
      <c r="C40" s="95">
        <v>7.3000000000000001E-3</v>
      </c>
      <c r="D40" s="95">
        <v>4.8999999999999998E-3</v>
      </c>
      <c r="E40" s="95">
        <v>3.7000000000000002E-3</v>
      </c>
      <c r="F40" s="95">
        <v>2.8999999999999998E-3</v>
      </c>
      <c r="G40" s="95">
        <v>2.5000000000000001E-3</v>
      </c>
      <c r="H40" s="95">
        <v>2.0999999999999999E-3</v>
      </c>
      <c r="I40" s="95">
        <v>1.9E-3</v>
      </c>
      <c r="J40" s="95">
        <v>1.6000000000000001E-3</v>
      </c>
      <c r="K40" s="95">
        <v>1.5E-3</v>
      </c>
      <c r="L40" s="95">
        <v>1.4E-3</v>
      </c>
      <c r="M40" s="95">
        <v>1.1999999999999999E-3</v>
      </c>
      <c r="N40" s="95">
        <v>1.1999999999999999E-3</v>
      </c>
      <c r="O40" s="95">
        <v>1.1000000000000001E-3</v>
      </c>
      <c r="P40" s="95">
        <v>1E-3</v>
      </c>
      <c r="Q40" s="95" t="s">
        <v>612</v>
      </c>
      <c r="R40" s="95" t="s">
        <v>612</v>
      </c>
      <c r="S40" s="95" t="s">
        <v>612</v>
      </c>
      <c r="T40" s="95" t="s">
        <v>612</v>
      </c>
      <c r="U40" s="95" t="s">
        <v>612</v>
      </c>
      <c r="V40" s="95" t="s">
        <v>612</v>
      </c>
      <c r="W40" s="95" t="s">
        <v>612</v>
      </c>
      <c r="X40" s="95" t="s">
        <v>612</v>
      </c>
      <c r="Y40" s="95" t="s">
        <v>612</v>
      </c>
      <c r="Z40" s="95" t="s">
        <v>612</v>
      </c>
      <c r="AA40" s="95" t="s">
        <v>612</v>
      </c>
      <c r="AB40" s="95" t="s">
        <v>612</v>
      </c>
      <c r="AC40" s="95" t="s">
        <v>612</v>
      </c>
    </row>
    <row r="41" spans="1:29" x14ac:dyDescent="0.25">
      <c r="A41" s="78">
        <v>51</v>
      </c>
      <c r="B41" s="95">
        <v>1.4500000000000001E-2</v>
      </c>
      <c r="C41" s="95">
        <v>7.3000000000000001E-3</v>
      </c>
      <c r="D41" s="95">
        <v>4.8999999999999998E-3</v>
      </c>
      <c r="E41" s="95">
        <v>3.5999999999999999E-3</v>
      </c>
      <c r="F41" s="95">
        <v>2.8999999999999998E-3</v>
      </c>
      <c r="G41" s="95">
        <v>2.3999999999999998E-3</v>
      </c>
      <c r="H41" s="95">
        <v>2.0999999999999999E-3</v>
      </c>
      <c r="I41" s="95">
        <v>1.8E-3</v>
      </c>
      <c r="J41" s="95">
        <v>1.6000000000000001E-3</v>
      </c>
      <c r="K41" s="95">
        <v>1.5E-3</v>
      </c>
      <c r="L41" s="95">
        <v>1.2999999999999999E-3</v>
      </c>
      <c r="M41" s="95">
        <v>1.1999999999999999E-3</v>
      </c>
      <c r="N41" s="95">
        <v>1.1000000000000001E-3</v>
      </c>
      <c r="O41" s="95">
        <v>1E-3</v>
      </c>
      <c r="P41" s="95" t="s">
        <v>612</v>
      </c>
      <c r="Q41" s="95" t="s">
        <v>612</v>
      </c>
      <c r="R41" s="95" t="s">
        <v>612</v>
      </c>
      <c r="S41" s="95" t="s">
        <v>612</v>
      </c>
      <c r="T41" s="95" t="s">
        <v>612</v>
      </c>
      <c r="U41" s="95" t="s">
        <v>612</v>
      </c>
      <c r="V41" s="95" t="s">
        <v>612</v>
      </c>
      <c r="W41" s="95" t="s">
        <v>612</v>
      </c>
      <c r="X41" s="95" t="s">
        <v>612</v>
      </c>
      <c r="Y41" s="95" t="s">
        <v>612</v>
      </c>
      <c r="Z41" s="95" t="s">
        <v>612</v>
      </c>
      <c r="AA41" s="95" t="s">
        <v>612</v>
      </c>
      <c r="AB41" s="95" t="s">
        <v>612</v>
      </c>
      <c r="AC41" s="95" t="s">
        <v>612</v>
      </c>
    </row>
    <row r="42" spans="1:29" x14ac:dyDescent="0.25">
      <c r="A42" s="78">
        <v>52</v>
      </c>
      <c r="B42" s="95">
        <v>1.44E-2</v>
      </c>
      <c r="C42" s="95">
        <v>7.1999999999999998E-3</v>
      </c>
      <c r="D42" s="95">
        <v>4.7999999999999996E-3</v>
      </c>
      <c r="E42" s="95">
        <v>3.5999999999999999E-3</v>
      </c>
      <c r="F42" s="95">
        <v>2.8999999999999998E-3</v>
      </c>
      <c r="G42" s="95">
        <v>2.3999999999999998E-3</v>
      </c>
      <c r="H42" s="95">
        <v>2.0999999999999999E-3</v>
      </c>
      <c r="I42" s="95">
        <v>1.8E-3</v>
      </c>
      <c r="J42" s="95">
        <v>1.6000000000000001E-3</v>
      </c>
      <c r="K42" s="95">
        <v>1.5E-3</v>
      </c>
      <c r="L42" s="95">
        <v>1.2999999999999999E-3</v>
      </c>
      <c r="M42" s="95">
        <v>1.1999999999999999E-3</v>
      </c>
      <c r="N42" s="95">
        <v>1.1000000000000001E-3</v>
      </c>
      <c r="O42" s="95" t="s">
        <v>612</v>
      </c>
      <c r="P42" s="95" t="s">
        <v>612</v>
      </c>
      <c r="Q42" s="95" t="s">
        <v>612</v>
      </c>
      <c r="R42" s="95" t="s">
        <v>612</v>
      </c>
      <c r="S42" s="95" t="s">
        <v>612</v>
      </c>
      <c r="T42" s="95" t="s">
        <v>612</v>
      </c>
      <c r="U42" s="95" t="s">
        <v>612</v>
      </c>
      <c r="V42" s="95" t="s">
        <v>612</v>
      </c>
      <c r="W42" s="95" t="s">
        <v>612</v>
      </c>
      <c r="X42" s="95" t="s">
        <v>612</v>
      </c>
      <c r="Y42" s="95" t="s">
        <v>612</v>
      </c>
      <c r="Z42" s="95" t="s">
        <v>612</v>
      </c>
      <c r="AA42" s="95" t="s">
        <v>612</v>
      </c>
      <c r="AB42" s="95" t="s">
        <v>612</v>
      </c>
      <c r="AC42" s="95" t="s">
        <v>612</v>
      </c>
    </row>
    <row r="43" spans="1:29" x14ac:dyDescent="0.25">
      <c r="A43" s="78">
        <v>53</v>
      </c>
      <c r="B43" s="95">
        <v>1.4200000000000001E-2</v>
      </c>
      <c r="C43" s="95">
        <v>7.1000000000000004E-3</v>
      </c>
      <c r="D43" s="95">
        <v>4.7000000000000002E-3</v>
      </c>
      <c r="E43" s="95">
        <v>3.5999999999999999E-3</v>
      </c>
      <c r="F43" s="95">
        <v>2.8999999999999998E-3</v>
      </c>
      <c r="G43" s="95">
        <v>2.3999999999999998E-3</v>
      </c>
      <c r="H43" s="95">
        <v>2.0999999999999999E-3</v>
      </c>
      <c r="I43" s="95">
        <v>1.8E-3</v>
      </c>
      <c r="J43" s="95">
        <v>1.6000000000000001E-3</v>
      </c>
      <c r="K43" s="95">
        <v>1.5E-3</v>
      </c>
      <c r="L43" s="95">
        <v>1.2999999999999999E-3</v>
      </c>
      <c r="M43" s="95">
        <v>1.1999999999999999E-3</v>
      </c>
      <c r="N43" s="95" t="s">
        <v>612</v>
      </c>
      <c r="O43" s="95" t="s">
        <v>612</v>
      </c>
      <c r="P43" s="95" t="s">
        <v>612</v>
      </c>
      <c r="Q43" s="95" t="s">
        <v>612</v>
      </c>
      <c r="R43" s="95" t="s">
        <v>612</v>
      </c>
      <c r="S43" s="95" t="s">
        <v>612</v>
      </c>
      <c r="T43" s="95" t="s">
        <v>612</v>
      </c>
      <c r="U43" s="95" t="s">
        <v>612</v>
      </c>
      <c r="V43" s="95" t="s">
        <v>612</v>
      </c>
      <c r="W43" s="95" t="s">
        <v>612</v>
      </c>
      <c r="X43" s="95" t="s">
        <v>612</v>
      </c>
      <c r="Y43" s="95" t="s">
        <v>612</v>
      </c>
      <c r="Z43" s="95" t="s">
        <v>612</v>
      </c>
      <c r="AA43" s="95" t="s">
        <v>612</v>
      </c>
      <c r="AB43" s="95" t="s">
        <v>612</v>
      </c>
      <c r="AC43" s="95" t="s">
        <v>612</v>
      </c>
    </row>
    <row r="44" spans="1:29" ht="13.5" customHeight="1" x14ac:dyDescent="0.25">
      <c r="A44" s="78">
        <v>54</v>
      </c>
      <c r="B44" s="95">
        <v>1.4E-2</v>
      </c>
      <c r="C44" s="95">
        <v>7.0000000000000001E-3</v>
      </c>
      <c r="D44" s="95">
        <v>4.7000000000000002E-3</v>
      </c>
      <c r="E44" s="95">
        <v>3.5000000000000001E-3</v>
      </c>
      <c r="F44" s="95">
        <v>2.8E-3</v>
      </c>
      <c r="G44" s="95">
        <v>2.3999999999999998E-3</v>
      </c>
      <c r="H44" s="95">
        <v>2E-3</v>
      </c>
      <c r="I44" s="95">
        <v>1.8E-3</v>
      </c>
      <c r="J44" s="95">
        <v>1.6000000000000001E-3</v>
      </c>
      <c r="K44" s="95">
        <v>1.4E-3</v>
      </c>
      <c r="L44" s="95">
        <v>1.2999999999999999E-3</v>
      </c>
      <c r="M44" s="95" t="s">
        <v>612</v>
      </c>
      <c r="N44" s="95" t="s">
        <v>612</v>
      </c>
      <c r="O44" s="95" t="s">
        <v>612</v>
      </c>
      <c r="P44" s="95" t="s">
        <v>612</v>
      </c>
      <c r="Q44" s="95" t="s">
        <v>612</v>
      </c>
      <c r="R44" s="95" t="s">
        <v>612</v>
      </c>
      <c r="S44" s="95" t="s">
        <v>612</v>
      </c>
      <c r="T44" s="95" t="s">
        <v>612</v>
      </c>
      <c r="U44" s="95" t="s">
        <v>612</v>
      </c>
      <c r="V44" s="95" t="s">
        <v>612</v>
      </c>
      <c r="W44" s="95" t="s">
        <v>612</v>
      </c>
      <c r="X44" s="95" t="s">
        <v>612</v>
      </c>
      <c r="Y44" s="95" t="s">
        <v>612</v>
      </c>
      <c r="Z44" s="95" t="s">
        <v>612</v>
      </c>
      <c r="AA44" s="95" t="s">
        <v>612</v>
      </c>
      <c r="AB44" s="95" t="s">
        <v>612</v>
      </c>
      <c r="AC44" s="95" t="s">
        <v>612</v>
      </c>
    </row>
    <row r="45" spans="1:29" x14ac:dyDescent="0.25">
      <c r="A45" s="78">
        <v>55</v>
      </c>
      <c r="B45" s="95">
        <v>1.38E-2</v>
      </c>
      <c r="C45" s="95">
        <v>6.8999999999999999E-3</v>
      </c>
      <c r="D45" s="95">
        <v>4.5999999999999999E-3</v>
      </c>
      <c r="E45" s="95">
        <v>3.5000000000000001E-3</v>
      </c>
      <c r="F45" s="95">
        <v>2.8E-3</v>
      </c>
      <c r="G45" s="95">
        <v>2.3E-3</v>
      </c>
      <c r="H45" s="95">
        <v>2E-3</v>
      </c>
      <c r="I45" s="95">
        <v>1.8E-3</v>
      </c>
      <c r="J45" s="95">
        <v>1.6000000000000001E-3</v>
      </c>
      <c r="K45" s="95">
        <v>1.4E-3</v>
      </c>
      <c r="L45" s="95" t="s">
        <v>612</v>
      </c>
      <c r="M45" s="95" t="s">
        <v>612</v>
      </c>
      <c r="N45" s="95" t="s">
        <v>612</v>
      </c>
      <c r="O45" s="95" t="s">
        <v>612</v>
      </c>
      <c r="P45" s="95" t="s">
        <v>612</v>
      </c>
      <c r="Q45" s="95" t="s">
        <v>612</v>
      </c>
      <c r="R45" s="95" t="s">
        <v>612</v>
      </c>
      <c r="S45" s="95" t="s">
        <v>612</v>
      </c>
      <c r="T45" s="95" t="s">
        <v>612</v>
      </c>
      <c r="U45" s="95" t="s">
        <v>612</v>
      </c>
      <c r="V45" s="95" t="s">
        <v>612</v>
      </c>
      <c r="W45" s="95" t="s">
        <v>612</v>
      </c>
      <c r="X45" s="95" t="s">
        <v>612</v>
      </c>
      <c r="Y45" s="95" t="s">
        <v>612</v>
      </c>
      <c r="Z45" s="95" t="s">
        <v>612</v>
      </c>
      <c r="AA45" s="95" t="s">
        <v>612</v>
      </c>
      <c r="AB45" s="95" t="s">
        <v>612</v>
      </c>
      <c r="AC45" s="95" t="s">
        <v>612</v>
      </c>
    </row>
    <row r="46" spans="1:29" x14ac:dyDescent="0.25">
      <c r="A46" s="78">
        <v>56</v>
      </c>
      <c r="B46" s="95">
        <v>1.3599999999999999E-2</v>
      </c>
      <c r="C46" s="95">
        <v>6.7999999999999996E-3</v>
      </c>
      <c r="D46" s="95">
        <v>4.5999999999999999E-3</v>
      </c>
      <c r="E46" s="95">
        <v>3.3999999999999998E-3</v>
      </c>
      <c r="F46" s="95">
        <v>2.8E-3</v>
      </c>
      <c r="G46" s="95">
        <v>2.3E-3</v>
      </c>
      <c r="H46" s="95">
        <v>2E-3</v>
      </c>
      <c r="I46" s="95">
        <v>1.6999999999999999E-3</v>
      </c>
      <c r="J46" s="95">
        <v>1.5E-3</v>
      </c>
      <c r="K46" s="95" t="s">
        <v>612</v>
      </c>
      <c r="L46" s="95" t="s">
        <v>612</v>
      </c>
      <c r="M46" s="95" t="s">
        <v>612</v>
      </c>
      <c r="N46" s="95" t="s">
        <v>612</v>
      </c>
      <c r="O46" s="95" t="s">
        <v>612</v>
      </c>
      <c r="P46" s="95" t="s">
        <v>612</v>
      </c>
      <c r="Q46" s="95" t="s">
        <v>612</v>
      </c>
      <c r="R46" s="95" t="s">
        <v>612</v>
      </c>
      <c r="S46" s="95" t="s">
        <v>612</v>
      </c>
      <c r="T46" s="95" t="s">
        <v>612</v>
      </c>
      <c r="U46" s="95" t="s">
        <v>612</v>
      </c>
      <c r="V46" s="95" t="s">
        <v>612</v>
      </c>
      <c r="W46" s="95" t="s">
        <v>612</v>
      </c>
      <c r="X46" s="95" t="s">
        <v>612</v>
      </c>
      <c r="Y46" s="95" t="s">
        <v>612</v>
      </c>
      <c r="Z46" s="95" t="s">
        <v>612</v>
      </c>
      <c r="AA46" s="95" t="s">
        <v>612</v>
      </c>
      <c r="AB46" s="95" t="s">
        <v>612</v>
      </c>
      <c r="AC46" s="95" t="s">
        <v>612</v>
      </c>
    </row>
    <row r="47" spans="1:29" x14ac:dyDescent="0.25">
      <c r="A47" s="78">
        <v>57</v>
      </c>
      <c r="B47" s="95">
        <v>1.34E-2</v>
      </c>
      <c r="C47" s="95">
        <v>6.7000000000000002E-3</v>
      </c>
      <c r="D47" s="95">
        <v>4.4999999999999997E-3</v>
      </c>
      <c r="E47" s="95">
        <v>3.3999999999999998E-3</v>
      </c>
      <c r="F47" s="95">
        <v>2.7000000000000001E-3</v>
      </c>
      <c r="G47" s="95">
        <v>2.3E-3</v>
      </c>
      <c r="H47" s="95">
        <v>2E-3</v>
      </c>
      <c r="I47" s="95">
        <v>1.6999999999999999E-3</v>
      </c>
      <c r="J47" s="95" t="s">
        <v>612</v>
      </c>
      <c r="K47" s="95" t="s">
        <v>612</v>
      </c>
      <c r="L47" s="95" t="s">
        <v>612</v>
      </c>
      <c r="M47" s="95" t="s">
        <v>612</v>
      </c>
      <c r="N47" s="95" t="s">
        <v>612</v>
      </c>
      <c r="O47" s="95" t="s">
        <v>612</v>
      </c>
      <c r="P47" s="95" t="s">
        <v>612</v>
      </c>
      <c r="Q47" s="95" t="s">
        <v>612</v>
      </c>
      <c r="R47" s="95" t="s">
        <v>612</v>
      </c>
      <c r="S47" s="95" t="s">
        <v>612</v>
      </c>
      <c r="T47" s="95" t="s">
        <v>612</v>
      </c>
      <c r="U47" s="95" t="s">
        <v>612</v>
      </c>
      <c r="V47" s="95" t="s">
        <v>612</v>
      </c>
      <c r="W47" s="95" t="s">
        <v>612</v>
      </c>
      <c r="X47" s="95" t="s">
        <v>612</v>
      </c>
      <c r="Y47" s="95" t="s">
        <v>612</v>
      </c>
      <c r="Z47" s="95" t="s">
        <v>612</v>
      </c>
      <c r="AA47" s="95" t="s">
        <v>612</v>
      </c>
      <c r="AB47" s="95" t="s">
        <v>612</v>
      </c>
      <c r="AC47" s="95" t="s">
        <v>612</v>
      </c>
    </row>
    <row r="48" spans="1:29" x14ac:dyDescent="0.25">
      <c r="A48" s="78">
        <v>58</v>
      </c>
      <c r="B48" s="95">
        <v>1.32E-2</v>
      </c>
      <c r="C48" s="95">
        <v>6.6E-3</v>
      </c>
      <c r="D48" s="95">
        <v>4.4000000000000003E-3</v>
      </c>
      <c r="E48" s="95">
        <v>3.3E-3</v>
      </c>
      <c r="F48" s="95">
        <v>2.7000000000000001E-3</v>
      </c>
      <c r="G48" s="95">
        <v>2.2000000000000001E-3</v>
      </c>
      <c r="H48" s="95">
        <v>1.9E-3</v>
      </c>
      <c r="I48" s="95" t="s">
        <v>612</v>
      </c>
      <c r="J48" s="95" t="s">
        <v>612</v>
      </c>
      <c r="K48" s="95" t="s">
        <v>612</v>
      </c>
      <c r="L48" s="95" t="s">
        <v>612</v>
      </c>
      <c r="M48" s="95" t="s">
        <v>612</v>
      </c>
      <c r="N48" s="95" t="s">
        <v>612</v>
      </c>
      <c r="O48" s="95" t="s">
        <v>612</v>
      </c>
      <c r="P48" s="95" t="s">
        <v>612</v>
      </c>
      <c r="Q48" s="95" t="s">
        <v>612</v>
      </c>
      <c r="R48" s="95" t="s">
        <v>612</v>
      </c>
      <c r="S48" s="95" t="s">
        <v>612</v>
      </c>
      <c r="T48" s="95" t="s">
        <v>612</v>
      </c>
      <c r="U48" s="95" t="s">
        <v>612</v>
      </c>
      <c r="V48" s="95" t="s">
        <v>612</v>
      </c>
      <c r="W48" s="95" t="s">
        <v>612</v>
      </c>
      <c r="X48" s="95" t="s">
        <v>612</v>
      </c>
      <c r="Y48" s="95" t="s">
        <v>612</v>
      </c>
      <c r="Z48" s="95" t="s">
        <v>612</v>
      </c>
      <c r="AA48" s="95" t="s">
        <v>612</v>
      </c>
      <c r="AB48" s="95" t="s">
        <v>612</v>
      </c>
      <c r="AC48" s="95" t="s">
        <v>612</v>
      </c>
    </row>
    <row r="49" spans="1:29" x14ac:dyDescent="0.25">
      <c r="A49" s="78">
        <v>59</v>
      </c>
      <c r="B49" s="95">
        <v>1.29E-2</v>
      </c>
      <c r="C49" s="95">
        <v>6.4999999999999997E-3</v>
      </c>
      <c r="D49" s="95">
        <v>4.4000000000000003E-3</v>
      </c>
      <c r="E49" s="95">
        <v>3.3E-3</v>
      </c>
      <c r="F49" s="95">
        <v>2.5999999999999999E-3</v>
      </c>
      <c r="G49" s="95">
        <v>2.2000000000000001E-3</v>
      </c>
      <c r="H49" s="95" t="s">
        <v>612</v>
      </c>
      <c r="I49" s="95" t="s">
        <v>612</v>
      </c>
      <c r="J49" s="95" t="s">
        <v>612</v>
      </c>
      <c r="K49" s="95" t="s">
        <v>612</v>
      </c>
      <c r="L49" s="95" t="s">
        <v>612</v>
      </c>
      <c r="M49" s="95" t="s">
        <v>612</v>
      </c>
      <c r="N49" s="95" t="s">
        <v>612</v>
      </c>
      <c r="O49" s="95" t="s">
        <v>612</v>
      </c>
      <c r="P49" s="95" t="s">
        <v>612</v>
      </c>
      <c r="Q49" s="95" t="s">
        <v>612</v>
      </c>
      <c r="R49" s="95" t="s">
        <v>612</v>
      </c>
      <c r="S49" s="95" t="s">
        <v>612</v>
      </c>
      <c r="T49" s="95" t="s">
        <v>612</v>
      </c>
      <c r="U49" s="95" t="s">
        <v>612</v>
      </c>
      <c r="V49" s="95" t="s">
        <v>612</v>
      </c>
      <c r="W49" s="95" t="s">
        <v>612</v>
      </c>
      <c r="X49" s="95" t="s">
        <v>612</v>
      </c>
      <c r="Y49" s="95" t="s">
        <v>612</v>
      </c>
      <c r="Z49" s="95" t="s">
        <v>612</v>
      </c>
      <c r="AA49" s="95" t="s">
        <v>612</v>
      </c>
      <c r="AB49" s="95" t="s">
        <v>612</v>
      </c>
      <c r="AC49" s="95" t="s">
        <v>612</v>
      </c>
    </row>
    <row r="50" spans="1:29" x14ac:dyDescent="0.25">
      <c r="A50" s="78">
        <v>60</v>
      </c>
      <c r="B50" s="95">
        <v>1.2699999999999999E-2</v>
      </c>
      <c r="C50" s="95">
        <v>6.4000000000000003E-3</v>
      </c>
      <c r="D50" s="95">
        <v>4.3E-3</v>
      </c>
      <c r="E50" s="95">
        <v>3.2000000000000002E-3</v>
      </c>
      <c r="F50" s="95">
        <v>2.5999999999999999E-3</v>
      </c>
      <c r="G50" s="95" t="s">
        <v>612</v>
      </c>
      <c r="H50" s="95" t="s">
        <v>612</v>
      </c>
      <c r="I50" s="95" t="s">
        <v>612</v>
      </c>
      <c r="J50" s="95" t="s">
        <v>612</v>
      </c>
      <c r="K50" s="95" t="s">
        <v>612</v>
      </c>
      <c r="L50" s="95" t="s">
        <v>612</v>
      </c>
      <c r="M50" s="95" t="s">
        <v>612</v>
      </c>
      <c r="N50" s="95" t="s">
        <v>612</v>
      </c>
      <c r="O50" s="95" t="s">
        <v>612</v>
      </c>
      <c r="P50" s="95" t="s">
        <v>612</v>
      </c>
      <c r="Q50" s="95" t="s">
        <v>612</v>
      </c>
      <c r="R50" s="95" t="s">
        <v>612</v>
      </c>
      <c r="S50" s="95" t="s">
        <v>612</v>
      </c>
      <c r="T50" s="95" t="s">
        <v>612</v>
      </c>
      <c r="U50" s="95" t="s">
        <v>612</v>
      </c>
      <c r="V50" s="95" t="s">
        <v>612</v>
      </c>
      <c r="W50" s="95" t="s">
        <v>612</v>
      </c>
      <c r="X50" s="95" t="s">
        <v>612</v>
      </c>
      <c r="Y50" s="95" t="s">
        <v>612</v>
      </c>
      <c r="Z50" s="95" t="s">
        <v>612</v>
      </c>
      <c r="AA50" s="95" t="s">
        <v>612</v>
      </c>
      <c r="AB50" s="95" t="s">
        <v>612</v>
      </c>
      <c r="AC50" s="95" t="s">
        <v>612</v>
      </c>
    </row>
    <row r="51" spans="1:29" x14ac:dyDescent="0.25">
      <c r="A51" s="78">
        <v>61</v>
      </c>
      <c r="B51" s="95">
        <v>1.24E-2</v>
      </c>
      <c r="C51" s="95">
        <v>6.3E-3</v>
      </c>
      <c r="D51" s="95">
        <v>4.1999999999999997E-3</v>
      </c>
      <c r="E51" s="95">
        <v>3.0999999999999999E-3</v>
      </c>
      <c r="F51" s="95" t="s">
        <v>612</v>
      </c>
      <c r="G51" s="95" t="s">
        <v>612</v>
      </c>
      <c r="H51" s="95" t="s">
        <v>612</v>
      </c>
      <c r="I51" s="95" t="s">
        <v>612</v>
      </c>
      <c r="J51" s="95" t="s">
        <v>612</v>
      </c>
      <c r="K51" s="95" t="s">
        <v>612</v>
      </c>
      <c r="L51" s="95" t="s">
        <v>612</v>
      </c>
      <c r="M51" s="95" t="s">
        <v>612</v>
      </c>
      <c r="N51" s="95" t="s">
        <v>612</v>
      </c>
      <c r="O51" s="95" t="s">
        <v>612</v>
      </c>
      <c r="P51" s="95" t="s">
        <v>612</v>
      </c>
      <c r="Q51" s="95" t="s">
        <v>612</v>
      </c>
      <c r="R51" s="95" t="s">
        <v>612</v>
      </c>
      <c r="S51" s="95" t="s">
        <v>612</v>
      </c>
      <c r="T51" s="95" t="s">
        <v>612</v>
      </c>
      <c r="U51" s="95" t="s">
        <v>612</v>
      </c>
      <c r="V51" s="95" t="s">
        <v>612</v>
      </c>
      <c r="W51" s="95" t="s">
        <v>612</v>
      </c>
      <c r="X51" s="95" t="s">
        <v>612</v>
      </c>
      <c r="Y51" s="95" t="s">
        <v>612</v>
      </c>
      <c r="Z51" s="95" t="s">
        <v>612</v>
      </c>
      <c r="AA51" s="95" t="s">
        <v>612</v>
      </c>
      <c r="AB51" s="95" t="s">
        <v>612</v>
      </c>
      <c r="AC51" s="95" t="s">
        <v>612</v>
      </c>
    </row>
    <row r="52" spans="1:29" x14ac:dyDescent="0.25">
      <c r="A52" s="78">
        <v>62</v>
      </c>
      <c r="B52" s="95">
        <v>1.2200000000000001E-2</v>
      </c>
      <c r="C52" s="95">
        <v>6.1000000000000004E-3</v>
      </c>
      <c r="D52" s="95">
        <v>4.1000000000000003E-3</v>
      </c>
      <c r="E52" s="95" t="s">
        <v>612</v>
      </c>
      <c r="F52" s="95" t="s">
        <v>612</v>
      </c>
      <c r="G52" s="95" t="s">
        <v>612</v>
      </c>
      <c r="H52" s="95" t="s">
        <v>612</v>
      </c>
      <c r="I52" s="95" t="s">
        <v>612</v>
      </c>
      <c r="J52" s="95" t="s">
        <v>612</v>
      </c>
      <c r="K52" s="95" t="s">
        <v>612</v>
      </c>
      <c r="L52" s="95" t="s">
        <v>612</v>
      </c>
      <c r="M52" s="95" t="s">
        <v>612</v>
      </c>
      <c r="N52" s="95" t="s">
        <v>612</v>
      </c>
      <c r="O52" s="95" t="s">
        <v>612</v>
      </c>
      <c r="P52" s="95" t="s">
        <v>612</v>
      </c>
      <c r="Q52" s="95" t="s">
        <v>612</v>
      </c>
      <c r="R52" s="95" t="s">
        <v>612</v>
      </c>
      <c r="S52" s="95" t="s">
        <v>612</v>
      </c>
      <c r="T52" s="95" t="s">
        <v>612</v>
      </c>
      <c r="U52" s="95" t="s">
        <v>612</v>
      </c>
      <c r="V52" s="95" t="s">
        <v>612</v>
      </c>
      <c r="W52" s="95" t="s">
        <v>612</v>
      </c>
      <c r="X52" s="95" t="s">
        <v>612</v>
      </c>
      <c r="Y52" s="95" t="s">
        <v>612</v>
      </c>
      <c r="Z52" s="95" t="s">
        <v>612</v>
      </c>
      <c r="AA52" s="95" t="s">
        <v>612</v>
      </c>
      <c r="AB52" s="95" t="s">
        <v>612</v>
      </c>
      <c r="AC52" s="95" t="s">
        <v>612</v>
      </c>
    </row>
    <row r="53" spans="1:29" x14ac:dyDescent="0.25">
      <c r="A53" s="78">
        <v>63</v>
      </c>
      <c r="B53" s="95">
        <v>1.1900000000000001E-2</v>
      </c>
      <c r="C53" s="95">
        <v>5.8999999999999999E-3</v>
      </c>
      <c r="D53" s="95" t="s">
        <v>612</v>
      </c>
      <c r="E53" s="95" t="s">
        <v>612</v>
      </c>
      <c r="F53" s="95" t="s">
        <v>612</v>
      </c>
      <c r="G53" s="95" t="s">
        <v>612</v>
      </c>
      <c r="H53" s="95" t="s">
        <v>612</v>
      </c>
      <c r="I53" s="95" t="s">
        <v>612</v>
      </c>
      <c r="J53" s="95" t="s">
        <v>612</v>
      </c>
      <c r="K53" s="95" t="s">
        <v>612</v>
      </c>
      <c r="L53" s="95" t="s">
        <v>612</v>
      </c>
      <c r="M53" s="95" t="s">
        <v>612</v>
      </c>
      <c r="N53" s="95" t="s">
        <v>612</v>
      </c>
      <c r="O53" s="95" t="s">
        <v>612</v>
      </c>
      <c r="P53" s="95" t="s">
        <v>612</v>
      </c>
      <c r="Q53" s="95" t="s">
        <v>612</v>
      </c>
      <c r="R53" s="95" t="s">
        <v>612</v>
      </c>
      <c r="S53" s="95" t="s">
        <v>612</v>
      </c>
      <c r="T53" s="95" t="s">
        <v>612</v>
      </c>
      <c r="U53" s="95" t="s">
        <v>612</v>
      </c>
      <c r="V53" s="95" t="s">
        <v>612</v>
      </c>
      <c r="W53" s="95" t="s">
        <v>612</v>
      </c>
      <c r="X53" s="95" t="s">
        <v>612</v>
      </c>
      <c r="Y53" s="95" t="s">
        <v>612</v>
      </c>
      <c r="Z53" s="95" t="s">
        <v>612</v>
      </c>
      <c r="AA53" s="95" t="s">
        <v>612</v>
      </c>
      <c r="AB53" s="95" t="s">
        <v>612</v>
      </c>
      <c r="AC53" s="95" t="s">
        <v>612</v>
      </c>
    </row>
    <row r="54" spans="1:29" x14ac:dyDescent="0.25">
      <c r="A54" s="78">
        <v>64</v>
      </c>
      <c r="B54" s="95">
        <v>1.15E-2</v>
      </c>
      <c r="C54" s="95" t="s">
        <v>612</v>
      </c>
      <c r="D54" s="95" t="s">
        <v>612</v>
      </c>
      <c r="E54" s="95" t="s">
        <v>612</v>
      </c>
      <c r="F54" s="95" t="s">
        <v>612</v>
      </c>
      <c r="G54" s="95" t="s">
        <v>612</v>
      </c>
      <c r="H54" s="95" t="s">
        <v>612</v>
      </c>
      <c r="I54" s="95" t="s">
        <v>612</v>
      </c>
      <c r="J54" s="95" t="s">
        <v>612</v>
      </c>
      <c r="K54" s="95" t="s">
        <v>612</v>
      </c>
      <c r="L54" s="95" t="s">
        <v>612</v>
      </c>
      <c r="M54" s="95" t="s">
        <v>612</v>
      </c>
      <c r="N54" s="95" t="s">
        <v>612</v>
      </c>
      <c r="O54" s="95" t="s">
        <v>612</v>
      </c>
      <c r="P54" s="95" t="s">
        <v>612</v>
      </c>
      <c r="Q54" s="95" t="s">
        <v>612</v>
      </c>
      <c r="R54" s="95" t="s">
        <v>612</v>
      </c>
      <c r="S54" s="95" t="s">
        <v>612</v>
      </c>
      <c r="T54" s="95" t="s">
        <v>612</v>
      </c>
      <c r="U54" s="95" t="s">
        <v>612</v>
      </c>
      <c r="V54" s="95" t="s">
        <v>612</v>
      </c>
      <c r="W54" s="95" t="s">
        <v>612</v>
      </c>
      <c r="X54" s="95" t="s">
        <v>612</v>
      </c>
      <c r="Y54" s="95" t="s">
        <v>612</v>
      </c>
      <c r="Z54" s="95" t="s">
        <v>612</v>
      </c>
      <c r="AA54" s="95" t="s">
        <v>612</v>
      </c>
      <c r="AB54" s="95" t="s">
        <v>612</v>
      </c>
      <c r="AC54" s="95" t="s">
        <v>612</v>
      </c>
    </row>
  </sheetData>
  <sheetProtection algorithmName="SHA-512" hashValue="BAAcIPylTHUTUytD5IJGRpYqS+ueh/WEDJboszSSs6F+faowQB7nE4b6MO3/GNrvHiwNa6JdOa73RzyF0nrDGA==" saltValue="E8EsfsB3UehYexq9okbFfQ==" spinCount="100000" sheet="1" objects="1" scenarios="1"/>
  <conditionalFormatting sqref="A26:A54">
    <cfRule type="expression" dxfId="47" priority="9" stopIfTrue="1">
      <formula>MOD(ROW(),2)=0</formula>
    </cfRule>
    <cfRule type="expression" dxfId="46" priority="10" stopIfTrue="1">
      <formula>MOD(ROW(),2)&lt;&gt;0</formula>
    </cfRule>
  </conditionalFormatting>
  <conditionalFormatting sqref="B26:AC26">
    <cfRule type="expression" dxfId="45" priority="11" stopIfTrue="1">
      <formula>MOD(ROW(),2)=0</formula>
    </cfRule>
    <cfRule type="expression" dxfId="44" priority="12" stopIfTrue="1">
      <formula>MOD(ROW(),2)&lt;&gt;0</formula>
    </cfRule>
  </conditionalFormatting>
  <conditionalFormatting sqref="A6:A16 A18:A21">
    <cfRule type="expression" dxfId="43" priority="13" stopIfTrue="1">
      <formula>MOD(ROW(),2)=0</formula>
    </cfRule>
    <cfRule type="expression" dxfId="42" priority="14" stopIfTrue="1">
      <formula>MOD(ROW(),2)&lt;&gt;0</formula>
    </cfRule>
  </conditionalFormatting>
  <conditionalFormatting sqref="B6:AC17 C18:AC19 B20:AC21">
    <cfRule type="expression" dxfId="41" priority="15" stopIfTrue="1">
      <formula>MOD(ROW(),2)=0</formula>
    </cfRule>
    <cfRule type="expression" dxfId="40" priority="16" stopIfTrue="1">
      <formula>MOD(ROW(),2)&lt;&gt;0</formula>
    </cfRule>
  </conditionalFormatting>
  <conditionalFormatting sqref="A17">
    <cfRule type="expression" dxfId="39" priority="7" stopIfTrue="1">
      <formula>MOD(ROW(),2)=0</formula>
    </cfRule>
    <cfRule type="expression" dxfId="38" priority="8" stopIfTrue="1">
      <formula>MOD(ROW(),2)&lt;&gt;0</formula>
    </cfRule>
  </conditionalFormatting>
  <conditionalFormatting sqref="B18">
    <cfRule type="expression" dxfId="37" priority="5" stopIfTrue="1">
      <formula>MOD(ROW(),2)=0</formula>
    </cfRule>
    <cfRule type="expression" dxfId="36" priority="6" stopIfTrue="1">
      <formula>MOD(ROW(),2)&lt;&gt;0</formula>
    </cfRule>
  </conditionalFormatting>
  <conditionalFormatting sqref="B27:AC54">
    <cfRule type="expression" dxfId="35" priority="3" stopIfTrue="1">
      <formula>MOD(ROW(),2)=0</formula>
    </cfRule>
    <cfRule type="expression" dxfId="34" priority="4" stopIfTrue="1">
      <formula>MOD(ROW(),2)&lt;&gt;0</formula>
    </cfRule>
  </conditionalFormatting>
  <conditionalFormatting sqref="B19">
    <cfRule type="expression" dxfId="33" priority="1" stopIfTrue="1">
      <formula>MOD(ROW(),2)=0</formula>
    </cfRule>
    <cfRule type="expression" dxfId="32" priority="2" stopIfTrue="1">
      <formula>MOD(ROW(),2)&lt;&gt;0</formula>
    </cfRule>
  </conditionalFormatting>
  <hyperlinks>
    <hyperlink ref="B24" location="Assumptions!A1" display="Assumptions" xr:uid="{CE36A9CE-6071-43B9-92A0-BB7903E4E9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1"/>
  <dimension ref="A1:AC54"/>
  <sheetViews>
    <sheetView showGridLines="0" zoomScale="85" zoomScaleNormal="85" workbookViewId="0">
      <selection activeCell="B17" sqref="B17"/>
    </sheetView>
  </sheetViews>
  <sheetFormatPr defaultColWidth="10" defaultRowHeight="12.5" x14ac:dyDescent="0.25"/>
  <cols>
    <col min="1" max="1" width="31.54296875" style="27" customWidth="1"/>
    <col min="2" max="29" width="22.54296875" style="27" customWidth="1"/>
    <col min="30" max="16384" width="10" style="27"/>
  </cols>
  <sheetData>
    <row r="1" spans="1:29" ht="20" x14ac:dyDescent="0.4">
      <c r="A1" s="39" t="s">
        <v>4</v>
      </c>
      <c r="B1" s="40"/>
      <c r="C1" s="40"/>
      <c r="D1" s="40"/>
      <c r="E1" s="40"/>
      <c r="F1" s="40"/>
      <c r="G1" s="40"/>
      <c r="H1" s="40"/>
      <c r="I1" s="40"/>
    </row>
    <row r="2" spans="1:2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29" ht="15.5" x14ac:dyDescent="0.35">
      <c r="A3" s="43" t="str">
        <f>TABLE_FACTOR_TYPE&amp;" - x-"&amp;TABLE_SERIES_NUMBER</f>
        <v>Additional survivor benefits - x-810</v>
      </c>
      <c r="B3" s="42"/>
      <c r="C3" s="42"/>
      <c r="D3" s="42"/>
      <c r="E3" s="42"/>
      <c r="F3" s="42"/>
      <c r="G3" s="42"/>
      <c r="H3" s="42"/>
      <c r="I3" s="42"/>
    </row>
    <row r="4" spans="1:29" x14ac:dyDescent="0.25">
      <c r="A4" s="44"/>
    </row>
    <row r="6" spans="1:29" ht="13" x14ac:dyDescent="0.3">
      <c r="A6" s="84" t="s">
        <v>23</v>
      </c>
      <c r="B6" s="89" t="s">
        <v>25</v>
      </c>
      <c r="C6" s="83"/>
      <c r="D6" s="83"/>
      <c r="E6" s="83"/>
      <c r="F6" s="83"/>
      <c r="G6" s="83"/>
      <c r="H6" s="83"/>
      <c r="I6" s="83"/>
      <c r="J6" s="83"/>
      <c r="K6" s="83"/>
      <c r="L6" s="83"/>
      <c r="M6" s="83"/>
      <c r="N6" s="83"/>
      <c r="O6" s="83"/>
      <c r="P6" s="83"/>
      <c r="Q6" s="83"/>
      <c r="R6" s="83"/>
      <c r="S6" s="83"/>
      <c r="T6" s="83"/>
      <c r="U6" s="83"/>
      <c r="V6" s="83"/>
      <c r="W6" s="83"/>
      <c r="X6" s="83"/>
      <c r="Y6" s="83"/>
      <c r="Z6" s="83"/>
      <c r="AA6" s="83"/>
      <c r="AB6" s="83"/>
      <c r="AC6" s="83"/>
    </row>
    <row r="7" spans="1:29" x14ac:dyDescent="0.25">
      <c r="A7" s="81" t="s">
        <v>15</v>
      </c>
      <c r="B7" s="90" t="s">
        <v>48</v>
      </c>
      <c r="C7" s="80"/>
      <c r="D7" s="80"/>
      <c r="E7" s="80"/>
      <c r="F7" s="80"/>
      <c r="G7" s="80"/>
      <c r="H7" s="80"/>
      <c r="I7" s="80"/>
      <c r="J7" s="80"/>
      <c r="K7" s="80"/>
      <c r="L7" s="80"/>
      <c r="M7" s="80"/>
      <c r="N7" s="80"/>
      <c r="O7" s="80"/>
      <c r="P7" s="80"/>
      <c r="Q7" s="80"/>
      <c r="R7" s="80"/>
      <c r="S7" s="80"/>
      <c r="T7" s="80"/>
      <c r="U7" s="80"/>
      <c r="V7" s="80"/>
      <c r="W7" s="80"/>
      <c r="X7" s="80"/>
      <c r="Y7" s="80"/>
      <c r="Z7" s="80"/>
      <c r="AA7" s="80"/>
      <c r="AB7" s="80"/>
      <c r="AC7" s="80"/>
    </row>
    <row r="8" spans="1:29" x14ac:dyDescent="0.25">
      <c r="A8" s="81" t="s">
        <v>49</v>
      </c>
      <c r="B8" s="90" t="s">
        <v>274</v>
      </c>
      <c r="C8" s="80"/>
      <c r="D8" s="80"/>
      <c r="E8" s="80"/>
      <c r="F8" s="80"/>
      <c r="G8" s="80"/>
      <c r="H8" s="80"/>
      <c r="I8" s="80"/>
      <c r="J8" s="80"/>
      <c r="K8" s="80"/>
      <c r="L8" s="80"/>
      <c r="M8" s="80"/>
      <c r="N8" s="80"/>
      <c r="O8" s="80"/>
      <c r="P8" s="80"/>
      <c r="Q8" s="80"/>
      <c r="R8" s="80"/>
      <c r="S8" s="80"/>
      <c r="T8" s="80"/>
      <c r="U8" s="80"/>
      <c r="V8" s="80"/>
      <c r="W8" s="80"/>
      <c r="X8" s="80"/>
      <c r="Y8" s="80"/>
      <c r="Z8" s="80"/>
      <c r="AA8" s="80"/>
      <c r="AB8" s="80"/>
      <c r="AC8" s="80"/>
    </row>
    <row r="9" spans="1:29" x14ac:dyDescent="0.25">
      <c r="A9" s="81" t="s">
        <v>16</v>
      </c>
      <c r="B9" s="90" t="s">
        <v>698</v>
      </c>
      <c r="C9" s="80"/>
      <c r="D9" s="80"/>
      <c r="E9" s="80"/>
      <c r="F9" s="80"/>
      <c r="G9" s="80"/>
      <c r="H9" s="80"/>
      <c r="I9" s="80"/>
      <c r="J9" s="80"/>
      <c r="K9" s="80"/>
      <c r="L9" s="80"/>
      <c r="M9" s="80"/>
      <c r="N9" s="80"/>
      <c r="O9" s="80"/>
      <c r="P9" s="80"/>
      <c r="Q9" s="80"/>
      <c r="R9" s="80"/>
      <c r="S9" s="80"/>
      <c r="T9" s="80"/>
      <c r="U9" s="80"/>
      <c r="V9" s="80"/>
      <c r="W9" s="80"/>
      <c r="X9" s="80"/>
      <c r="Y9" s="80"/>
      <c r="Z9" s="80"/>
      <c r="AA9" s="80"/>
      <c r="AB9" s="80"/>
      <c r="AC9" s="80"/>
    </row>
    <row r="10" spans="1:29" x14ac:dyDescent="0.25">
      <c r="A10" s="81" t="s">
        <v>2</v>
      </c>
      <c r="B10" s="90" t="s">
        <v>702</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row>
    <row r="11" spans="1:29" x14ac:dyDescent="0.25">
      <c r="A11" s="81" t="s">
        <v>22</v>
      </c>
      <c r="B11" s="90" t="s">
        <v>288</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row>
    <row r="12" spans="1:29" x14ac:dyDescent="0.25">
      <c r="A12" s="81" t="s">
        <v>262</v>
      </c>
      <c r="B12" s="90" t="s">
        <v>437</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row>
    <row r="13" spans="1:29" x14ac:dyDescent="0.25">
      <c r="A13" s="81" t="s">
        <v>52</v>
      </c>
      <c r="B13" s="90">
        <v>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row>
    <row r="14" spans="1:29" x14ac:dyDescent="0.25">
      <c r="A14" s="81" t="s">
        <v>17</v>
      </c>
      <c r="B14" s="90">
        <v>810</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row>
    <row r="15" spans="1:29" x14ac:dyDescent="0.25">
      <c r="A15" s="81" t="s">
        <v>53</v>
      </c>
      <c r="B15" s="90" t="s">
        <v>701</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29" x14ac:dyDescent="0.25">
      <c r="A16" s="81" t="s">
        <v>54</v>
      </c>
      <c r="B16" s="90" t="s">
        <v>372</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row>
    <row r="17" spans="1:29" x14ac:dyDescent="0.25">
      <c r="A17" s="81" t="s">
        <v>431</v>
      </c>
      <c r="B17" s="9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row>
    <row r="18" spans="1:29" x14ac:dyDescent="0.25">
      <c r="A18" s="81" t="s">
        <v>18</v>
      </c>
      <c r="B18" s="91">
        <v>45195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19" spans="1:29" x14ac:dyDescent="0.25">
      <c r="A19" s="81" t="s">
        <v>19</v>
      </c>
      <c r="B19" s="139">
        <v>45201</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row>
    <row r="20" spans="1:29" x14ac:dyDescent="0.25">
      <c r="A20" s="81" t="s">
        <v>260</v>
      </c>
      <c r="B20" s="90" t="s">
        <v>276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row>
    <row r="21" spans="1:29" x14ac:dyDescent="0.25">
      <c r="A21" s="81" t="s">
        <v>851</v>
      </c>
      <c r="B21" s="90" t="s">
        <v>803</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row>
    <row r="22" spans="1:29" x14ac:dyDescent="0.25">
      <c r="A22" s="88"/>
    </row>
    <row r="23" spans="1:29" x14ac:dyDescent="0.25">
      <c r="B23" s="88" t="str">
        <f>HYPERLINK("#'Factor List'!A1","Back to Factor List")</f>
        <v>Back to Factor List</v>
      </c>
    </row>
    <row r="24" spans="1:29" x14ac:dyDescent="0.25">
      <c r="B24" s="88" t="s">
        <v>797</v>
      </c>
    </row>
    <row r="26" spans="1:29" ht="26" x14ac:dyDescent="0.25">
      <c r="A26" s="79" t="s">
        <v>284</v>
      </c>
      <c r="B26" s="79" t="s">
        <v>695</v>
      </c>
      <c r="C26" s="79" t="s">
        <v>694</v>
      </c>
      <c r="D26" s="79" t="s">
        <v>693</v>
      </c>
      <c r="E26" s="79" t="s">
        <v>692</v>
      </c>
      <c r="F26" s="79" t="s">
        <v>691</v>
      </c>
      <c r="G26" s="79" t="s">
        <v>690</v>
      </c>
      <c r="H26" s="79" t="s">
        <v>689</v>
      </c>
      <c r="I26" s="79" t="s">
        <v>688</v>
      </c>
      <c r="J26" s="79" t="s">
        <v>687</v>
      </c>
      <c r="K26" s="79" t="s">
        <v>686</v>
      </c>
      <c r="L26" s="79" t="s">
        <v>685</v>
      </c>
      <c r="M26" s="79" t="s">
        <v>684</v>
      </c>
      <c r="N26" s="79" t="s">
        <v>683</v>
      </c>
      <c r="O26" s="79" t="s">
        <v>682</v>
      </c>
      <c r="P26" s="79" t="s">
        <v>681</v>
      </c>
      <c r="Q26" s="79" t="s">
        <v>680</v>
      </c>
      <c r="R26" s="79" t="s">
        <v>679</v>
      </c>
      <c r="S26" s="79" t="s">
        <v>678</v>
      </c>
      <c r="T26" s="79" t="s">
        <v>677</v>
      </c>
      <c r="U26" s="79" t="s">
        <v>676</v>
      </c>
      <c r="V26" s="79" t="s">
        <v>675</v>
      </c>
      <c r="W26" s="79" t="s">
        <v>674</v>
      </c>
      <c r="X26" s="79" t="s">
        <v>673</v>
      </c>
      <c r="Y26" s="79" t="s">
        <v>672</v>
      </c>
      <c r="Z26" s="79" t="s">
        <v>671</v>
      </c>
      <c r="AA26" s="79" t="s">
        <v>670</v>
      </c>
      <c r="AB26" s="79" t="s">
        <v>669</v>
      </c>
      <c r="AC26" s="79" t="s">
        <v>668</v>
      </c>
    </row>
    <row r="27" spans="1:29" x14ac:dyDescent="0.25">
      <c r="A27" s="78">
        <v>37</v>
      </c>
      <c r="B27" s="95">
        <v>2.7699999999999999E-2</v>
      </c>
      <c r="C27" s="95">
        <v>1.38E-2</v>
      </c>
      <c r="D27" s="95">
        <v>9.1999999999999998E-3</v>
      </c>
      <c r="E27" s="95">
        <v>6.8999999999999999E-3</v>
      </c>
      <c r="F27" s="95">
        <v>5.4999999999999997E-3</v>
      </c>
      <c r="G27" s="95">
        <v>4.5999999999999999E-3</v>
      </c>
      <c r="H27" s="95">
        <v>3.8999999999999998E-3</v>
      </c>
      <c r="I27" s="95">
        <v>3.3999999999999998E-3</v>
      </c>
      <c r="J27" s="95">
        <v>3.0000000000000001E-3</v>
      </c>
      <c r="K27" s="95">
        <v>2.7000000000000001E-3</v>
      </c>
      <c r="L27" s="95">
        <v>2.5000000000000001E-3</v>
      </c>
      <c r="M27" s="95">
        <v>2.2000000000000001E-3</v>
      </c>
      <c r="N27" s="95">
        <v>2.0999999999999999E-3</v>
      </c>
      <c r="O27" s="95">
        <v>1.9E-3</v>
      </c>
      <c r="P27" s="95">
        <v>1.8E-3</v>
      </c>
      <c r="Q27" s="95">
        <v>1.6999999999999999E-3</v>
      </c>
      <c r="R27" s="95">
        <v>1.6000000000000001E-3</v>
      </c>
      <c r="S27" s="95">
        <v>1.5E-3</v>
      </c>
      <c r="T27" s="95">
        <v>1.4E-3</v>
      </c>
      <c r="U27" s="95">
        <v>1.2999999999999999E-3</v>
      </c>
      <c r="V27" s="95">
        <v>1.2999999999999999E-3</v>
      </c>
      <c r="W27" s="95">
        <v>1.1999999999999999E-3</v>
      </c>
      <c r="X27" s="95">
        <v>1.1999999999999999E-3</v>
      </c>
      <c r="Y27" s="95">
        <v>1.1000000000000001E-3</v>
      </c>
      <c r="Z27" s="95">
        <v>1.1000000000000001E-3</v>
      </c>
      <c r="AA27" s="95">
        <v>1E-3</v>
      </c>
      <c r="AB27" s="95">
        <v>1E-3</v>
      </c>
      <c r="AC27" s="95">
        <v>1E-3</v>
      </c>
    </row>
    <row r="28" spans="1:29" x14ac:dyDescent="0.25">
      <c r="A28" s="78">
        <v>38</v>
      </c>
      <c r="B28" s="95">
        <v>2.7400000000000001E-2</v>
      </c>
      <c r="C28" s="95">
        <v>1.37E-2</v>
      </c>
      <c r="D28" s="95">
        <v>9.1000000000000004E-3</v>
      </c>
      <c r="E28" s="95">
        <v>6.7999999999999996E-3</v>
      </c>
      <c r="F28" s="95">
        <v>5.4000000000000003E-3</v>
      </c>
      <c r="G28" s="95">
        <v>4.4999999999999997E-3</v>
      </c>
      <c r="H28" s="95">
        <v>3.8999999999999998E-3</v>
      </c>
      <c r="I28" s="95">
        <v>3.3999999999999998E-3</v>
      </c>
      <c r="J28" s="95">
        <v>3.0000000000000001E-3</v>
      </c>
      <c r="K28" s="95">
        <v>2.7000000000000001E-3</v>
      </c>
      <c r="L28" s="95">
        <v>2.3999999999999998E-3</v>
      </c>
      <c r="M28" s="95">
        <v>2.2000000000000001E-3</v>
      </c>
      <c r="N28" s="95">
        <v>2.0999999999999999E-3</v>
      </c>
      <c r="O28" s="95">
        <v>1.9E-3</v>
      </c>
      <c r="P28" s="95">
        <v>1.8E-3</v>
      </c>
      <c r="Q28" s="95">
        <v>1.6999999999999999E-3</v>
      </c>
      <c r="R28" s="95">
        <v>1.6000000000000001E-3</v>
      </c>
      <c r="S28" s="95">
        <v>1.5E-3</v>
      </c>
      <c r="T28" s="95">
        <v>1.4E-3</v>
      </c>
      <c r="U28" s="95">
        <v>1.2999999999999999E-3</v>
      </c>
      <c r="V28" s="95">
        <v>1.2999999999999999E-3</v>
      </c>
      <c r="W28" s="95">
        <v>1.1999999999999999E-3</v>
      </c>
      <c r="X28" s="95">
        <v>1.1999999999999999E-3</v>
      </c>
      <c r="Y28" s="95">
        <v>1.1000000000000001E-3</v>
      </c>
      <c r="Z28" s="95">
        <v>1.1000000000000001E-3</v>
      </c>
      <c r="AA28" s="95">
        <v>1E-3</v>
      </c>
      <c r="AB28" s="95">
        <v>1E-3</v>
      </c>
      <c r="AC28" s="95" t="s">
        <v>612</v>
      </c>
    </row>
    <row r="29" spans="1:29" x14ac:dyDescent="0.25">
      <c r="A29" s="78">
        <v>39</v>
      </c>
      <c r="B29" s="95">
        <v>2.7099999999999999E-2</v>
      </c>
      <c r="C29" s="95">
        <v>1.35E-2</v>
      </c>
      <c r="D29" s="95">
        <v>8.9999999999999993E-3</v>
      </c>
      <c r="E29" s="95">
        <v>6.7000000000000002E-3</v>
      </c>
      <c r="F29" s="95">
        <v>5.4000000000000003E-3</v>
      </c>
      <c r="G29" s="95">
        <v>4.4999999999999997E-3</v>
      </c>
      <c r="H29" s="95">
        <v>3.8E-3</v>
      </c>
      <c r="I29" s="95">
        <v>3.3E-3</v>
      </c>
      <c r="J29" s="95">
        <v>3.0000000000000001E-3</v>
      </c>
      <c r="K29" s="95">
        <v>2.7000000000000001E-3</v>
      </c>
      <c r="L29" s="95">
        <v>2.3999999999999998E-3</v>
      </c>
      <c r="M29" s="95">
        <v>2.2000000000000001E-3</v>
      </c>
      <c r="N29" s="95">
        <v>2E-3</v>
      </c>
      <c r="O29" s="95">
        <v>1.9E-3</v>
      </c>
      <c r="P29" s="95">
        <v>1.8E-3</v>
      </c>
      <c r="Q29" s="95">
        <v>1.6999999999999999E-3</v>
      </c>
      <c r="R29" s="95">
        <v>1.6000000000000001E-3</v>
      </c>
      <c r="S29" s="95">
        <v>1.5E-3</v>
      </c>
      <c r="T29" s="95">
        <v>1.4E-3</v>
      </c>
      <c r="U29" s="95">
        <v>1.2999999999999999E-3</v>
      </c>
      <c r="V29" s="95">
        <v>1.2999999999999999E-3</v>
      </c>
      <c r="W29" s="95">
        <v>1.1999999999999999E-3</v>
      </c>
      <c r="X29" s="95">
        <v>1.1999999999999999E-3</v>
      </c>
      <c r="Y29" s="95">
        <v>1.1000000000000001E-3</v>
      </c>
      <c r="Z29" s="95">
        <v>1.1000000000000001E-3</v>
      </c>
      <c r="AA29" s="95">
        <v>1E-3</v>
      </c>
      <c r="AB29" s="95" t="s">
        <v>612</v>
      </c>
      <c r="AC29" s="95" t="s">
        <v>612</v>
      </c>
    </row>
    <row r="30" spans="1:29" x14ac:dyDescent="0.25">
      <c r="A30" s="78">
        <v>40</v>
      </c>
      <c r="B30" s="95">
        <v>2.6800000000000001E-2</v>
      </c>
      <c r="C30" s="95">
        <v>1.34E-2</v>
      </c>
      <c r="D30" s="95">
        <v>8.8999999999999999E-3</v>
      </c>
      <c r="E30" s="95">
        <v>6.7000000000000002E-3</v>
      </c>
      <c r="F30" s="95">
        <v>5.3E-3</v>
      </c>
      <c r="G30" s="95">
        <v>4.4000000000000003E-3</v>
      </c>
      <c r="H30" s="95">
        <v>3.8E-3</v>
      </c>
      <c r="I30" s="95">
        <v>3.3E-3</v>
      </c>
      <c r="J30" s="95">
        <v>2.8999999999999998E-3</v>
      </c>
      <c r="K30" s="95">
        <v>2.5999999999999999E-3</v>
      </c>
      <c r="L30" s="95">
        <v>2.3999999999999998E-3</v>
      </c>
      <c r="M30" s="95">
        <v>2.2000000000000001E-3</v>
      </c>
      <c r="N30" s="95">
        <v>2E-3</v>
      </c>
      <c r="O30" s="95">
        <v>1.9E-3</v>
      </c>
      <c r="P30" s="95">
        <v>1.8E-3</v>
      </c>
      <c r="Q30" s="95">
        <v>1.6000000000000001E-3</v>
      </c>
      <c r="R30" s="95">
        <v>1.6000000000000001E-3</v>
      </c>
      <c r="S30" s="95">
        <v>1.5E-3</v>
      </c>
      <c r="T30" s="95">
        <v>1.4E-3</v>
      </c>
      <c r="U30" s="95">
        <v>1.2999999999999999E-3</v>
      </c>
      <c r="V30" s="95">
        <v>1.2999999999999999E-3</v>
      </c>
      <c r="W30" s="95">
        <v>1.1999999999999999E-3</v>
      </c>
      <c r="X30" s="95">
        <v>1.1999999999999999E-3</v>
      </c>
      <c r="Y30" s="95">
        <v>1.1000000000000001E-3</v>
      </c>
      <c r="Z30" s="95">
        <v>1E-3</v>
      </c>
      <c r="AA30" s="95" t="s">
        <v>612</v>
      </c>
      <c r="AB30" s="95" t="s">
        <v>612</v>
      </c>
      <c r="AC30" s="95" t="s">
        <v>612</v>
      </c>
    </row>
    <row r="31" spans="1:29" x14ac:dyDescent="0.25">
      <c r="A31" s="78">
        <v>41</v>
      </c>
      <c r="B31" s="95">
        <v>2.6499999999999999E-2</v>
      </c>
      <c r="C31" s="95">
        <v>1.32E-2</v>
      </c>
      <c r="D31" s="95">
        <v>8.8000000000000005E-3</v>
      </c>
      <c r="E31" s="95">
        <v>6.6E-3</v>
      </c>
      <c r="F31" s="95">
        <v>5.3E-3</v>
      </c>
      <c r="G31" s="95">
        <v>4.4000000000000003E-3</v>
      </c>
      <c r="H31" s="95">
        <v>3.7000000000000002E-3</v>
      </c>
      <c r="I31" s="95">
        <v>3.3E-3</v>
      </c>
      <c r="J31" s="95">
        <v>2.8999999999999998E-3</v>
      </c>
      <c r="K31" s="95">
        <v>2.5999999999999999E-3</v>
      </c>
      <c r="L31" s="95">
        <v>2.3999999999999998E-3</v>
      </c>
      <c r="M31" s="95">
        <v>2.2000000000000001E-3</v>
      </c>
      <c r="N31" s="95">
        <v>2E-3</v>
      </c>
      <c r="O31" s="95">
        <v>1.9E-3</v>
      </c>
      <c r="P31" s="95">
        <v>1.6999999999999999E-3</v>
      </c>
      <c r="Q31" s="95">
        <v>1.6000000000000001E-3</v>
      </c>
      <c r="R31" s="95">
        <v>1.5E-3</v>
      </c>
      <c r="S31" s="95">
        <v>1.5E-3</v>
      </c>
      <c r="T31" s="95">
        <v>1.4E-3</v>
      </c>
      <c r="U31" s="95">
        <v>1.2999999999999999E-3</v>
      </c>
      <c r="V31" s="95">
        <v>1.2999999999999999E-3</v>
      </c>
      <c r="W31" s="95">
        <v>1.1999999999999999E-3</v>
      </c>
      <c r="X31" s="95">
        <v>1.1999999999999999E-3</v>
      </c>
      <c r="Y31" s="95">
        <v>1.1000000000000001E-3</v>
      </c>
      <c r="Z31" s="95" t="s">
        <v>612</v>
      </c>
      <c r="AA31" s="95" t="s">
        <v>612</v>
      </c>
      <c r="AB31" s="95" t="s">
        <v>612</v>
      </c>
      <c r="AC31" s="95" t="s">
        <v>612</v>
      </c>
    </row>
    <row r="32" spans="1:29" x14ac:dyDescent="0.25">
      <c r="A32" s="78">
        <v>42</v>
      </c>
      <c r="B32" s="95">
        <v>2.6200000000000001E-2</v>
      </c>
      <c r="C32" s="95">
        <v>1.3100000000000001E-2</v>
      </c>
      <c r="D32" s="95">
        <v>8.6999999999999994E-3</v>
      </c>
      <c r="E32" s="95">
        <v>6.4999999999999997E-3</v>
      </c>
      <c r="F32" s="95">
        <v>5.1999999999999998E-3</v>
      </c>
      <c r="G32" s="95">
        <v>4.3E-3</v>
      </c>
      <c r="H32" s="95">
        <v>3.7000000000000002E-3</v>
      </c>
      <c r="I32" s="95">
        <v>3.2000000000000002E-3</v>
      </c>
      <c r="J32" s="95">
        <v>2.8999999999999998E-3</v>
      </c>
      <c r="K32" s="95">
        <v>2.5999999999999999E-3</v>
      </c>
      <c r="L32" s="95">
        <v>2.3999999999999998E-3</v>
      </c>
      <c r="M32" s="95">
        <v>2.2000000000000001E-3</v>
      </c>
      <c r="N32" s="95">
        <v>2E-3</v>
      </c>
      <c r="O32" s="95">
        <v>1.9E-3</v>
      </c>
      <c r="P32" s="95">
        <v>1.6999999999999999E-3</v>
      </c>
      <c r="Q32" s="95">
        <v>1.6000000000000001E-3</v>
      </c>
      <c r="R32" s="95">
        <v>1.5E-3</v>
      </c>
      <c r="S32" s="95">
        <v>1.5E-3</v>
      </c>
      <c r="T32" s="95">
        <v>1.4E-3</v>
      </c>
      <c r="U32" s="95">
        <v>1.2999999999999999E-3</v>
      </c>
      <c r="V32" s="95">
        <v>1.2999999999999999E-3</v>
      </c>
      <c r="W32" s="95">
        <v>1.1999999999999999E-3</v>
      </c>
      <c r="X32" s="95">
        <v>1.1000000000000001E-3</v>
      </c>
      <c r="Y32" s="95" t="s">
        <v>612</v>
      </c>
      <c r="Z32" s="95" t="s">
        <v>612</v>
      </c>
      <c r="AA32" s="95" t="s">
        <v>612</v>
      </c>
      <c r="AB32" s="95" t="s">
        <v>612</v>
      </c>
      <c r="AC32" s="95" t="s">
        <v>612</v>
      </c>
    </row>
    <row r="33" spans="1:29" x14ac:dyDescent="0.25">
      <c r="A33" s="78">
        <v>43</v>
      </c>
      <c r="B33" s="95">
        <v>2.5899999999999999E-2</v>
      </c>
      <c r="C33" s="95">
        <v>1.29E-2</v>
      </c>
      <c r="D33" s="95">
        <v>8.6E-3</v>
      </c>
      <c r="E33" s="95">
        <v>6.4000000000000003E-3</v>
      </c>
      <c r="F33" s="95">
        <v>5.1000000000000004E-3</v>
      </c>
      <c r="G33" s="95">
        <v>4.3E-3</v>
      </c>
      <c r="H33" s="95">
        <v>3.7000000000000002E-3</v>
      </c>
      <c r="I33" s="95">
        <v>3.2000000000000002E-3</v>
      </c>
      <c r="J33" s="95">
        <v>2.8999999999999998E-3</v>
      </c>
      <c r="K33" s="95">
        <v>2.5999999999999999E-3</v>
      </c>
      <c r="L33" s="95">
        <v>2.3E-3</v>
      </c>
      <c r="M33" s="95">
        <v>2.0999999999999999E-3</v>
      </c>
      <c r="N33" s="95">
        <v>2E-3</v>
      </c>
      <c r="O33" s="95">
        <v>1.8E-3</v>
      </c>
      <c r="P33" s="95">
        <v>1.6999999999999999E-3</v>
      </c>
      <c r="Q33" s="95">
        <v>1.6000000000000001E-3</v>
      </c>
      <c r="R33" s="95">
        <v>1.5E-3</v>
      </c>
      <c r="S33" s="95">
        <v>1.4E-3</v>
      </c>
      <c r="T33" s="95">
        <v>1.4E-3</v>
      </c>
      <c r="U33" s="95">
        <v>1.2999999999999999E-3</v>
      </c>
      <c r="V33" s="95">
        <v>1.2999999999999999E-3</v>
      </c>
      <c r="W33" s="95">
        <v>1.1999999999999999E-3</v>
      </c>
      <c r="X33" s="95" t="s">
        <v>612</v>
      </c>
      <c r="Y33" s="95" t="s">
        <v>612</v>
      </c>
      <c r="Z33" s="95" t="s">
        <v>612</v>
      </c>
      <c r="AA33" s="95" t="s">
        <v>612</v>
      </c>
      <c r="AB33" s="95" t="s">
        <v>612</v>
      </c>
      <c r="AC33" s="95" t="s">
        <v>612</v>
      </c>
    </row>
    <row r="34" spans="1:29" x14ac:dyDescent="0.25">
      <c r="A34" s="78">
        <v>44</v>
      </c>
      <c r="B34" s="95">
        <v>2.5600000000000001E-2</v>
      </c>
      <c r="C34" s="95">
        <v>1.2800000000000001E-2</v>
      </c>
      <c r="D34" s="95">
        <v>8.5000000000000006E-3</v>
      </c>
      <c r="E34" s="95">
        <v>6.4000000000000003E-3</v>
      </c>
      <c r="F34" s="95">
        <v>5.1000000000000004E-3</v>
      </c>
      <c r="G34" s="95">
        <v>4.1999999999999997E-3</v>
      </c>
      <c r="H34" s="95">
        <v>3.5999999999999999E-3</v>
      </c>
      <c r="I34" s="95">
        <v>3.2000000000000002E-3</v>
      </c>
      <c r="J34" s="95">
        <v>2.8E-3</v>
      </c>
      <c r="K34" s="95">
        <v>2.5999999999999999E-3</v>
      </c>
      <c r="L34" s="95">
        <v>2.3E-3</v>
      </c>
      <c r="M34" s="95">
        <v>2.0999999999999999E-3</v>
      </c>
      <c r="N34" s="95">
        <v>2E-3</v>
      </c>
      <c r="O34" s="95">
        <v>1.8E-3</v>
      </c>
      <c r="P34" s="95">
        <v>1.6999999999999999E-3</v>
      </c>
      <c r="Q34" s="95">
        <v>1.6000000000000001E-3</v>
      </c>
      <c r="R34" s="95">
        <v>1.5E-3</v>
      </c>
      <c r="S34" s="95">
        <v>1.4E-3</v>
      </c>
      <c r="T34" s="95">
        <v>1.4E-3</v>
      </c>
      <c r="U34" s="95">
        <v>1.2999999999999999E-3</v>
      </c>
      <c r="V34" s="95">
        <v>1.1999999999999999E-3</v>
      </c>
      <c r="W34" s="95" t="s">
        <v>612</v>
      </c>
      <c r="X34" s="95" t="s">
        <v>612</v>
      </c>
      <c r="Y34" s="95" t="s">
        <v>612</v>
      </c>
      <c r="Z34" s="95" t="s">
        <v>612</v>
      </c>
      <c r="AA34" s="95" t="s">
        <v>612</v>
      </c>
      <c r="AB34" s="95" t="s">
        <v>612</v>
      </c>
      <c r="AC34" s="95" t="s">
        <v>612</v>
      </c>
    </row>
    <row r="35" spans="1:29" x14ac:dyDescent="0.25">
      <c r="A35" s="78">
        <v>45</v>
      </c>
      <c r="B35" s="95">
        <v>2.53E-2</v>
      </c>
      <c r="C35" s="95">
        <v>1.26E-2</v>
      </c>
      <c r="D35" s="95">
        <v>8.3999999999999995E-3</v>
      </c>
      <c r="E35" s="95">
        <v>6.3E-3</v>
      </c>
      <c r="F35" s="95">
        <v>5.0000000000000001E-3</v>
      </c>
      <c r="G35" s="95">
        <v>4.1999999999999997E-3</v>
      </c>
      <c r="H35" s="95">
        <v>3.5999999999999999E-3</v>
      </c>
      <c r="I35" s="95">
        <v>3.2000000000000002E-3</v>
      </c>
      <c r="J35" s="95">
        <v>2.8E-3</v>
      </c>
      <c r="K35" s="95">
        <v>2.5000000000000001E-3</v>
      </c>
      <c r="L35" s="95">
        <v>2.3E-3</v>
      </c>
      <c r="M35" s="95">
        <v>2.0999999999999999E-3</v>
      </c>
      <c r="N35" s="95">
        <v>2E-3</v>
      </c>
      <c r="O35" s="95">
        <v>1.8E-3</v>
      </c>
      <c r="P35" s="95">
        <v>1.6999999999999999E-3</v>
      </c>
      <c r="Q35" s="95">
        <v>1.6000000000000001E-3</v>
      </c>
      <c r="R35" s="95">
        <v>1.5E-3</v>
      </c>
      <c r="S35" s="95">
        <v>1.4E-3</v>
      </c>
      <c r="T35" s="95">
        <v>1.4E-3</v>
      </c>
      <c r="U35" s="95">
        <v>1.2999999999999999E-3</v>
      </c>
      <c r="V35" s="95" t="s">
        <v>612</v>
      </c>
      <c r="W35" s="95" t="s">
        <v>612</v>
      </c>
      <c r="X35" s="95" t="s">
        <v>612</v>
      </c>
      <c r="Y35" s="95" t="s">
        <v>612</v>
      </c>
      <c r="Z35" s="95" t="s">
        <v>612</v>
      </c>
      <c r="AA35" s="95" t="s">
        <v>612</v>
      </c>
      <c r="AB35" s="95" t="s">
        <v>612</v>
      </c>
      <c r="AC35" s="95" t="s">
        <v>612</v>
      </c>
    </row>
    <row r="36" spans="1:29" x14ac:dyDescent="0.25">
      <c r="A36" s="78">
        <v>46</v>
      </c>
      <c r="B36" s="95">
        <v>2.5000000000000001E-2</v>
      </c>
      <c r="C36" s="95">
        <v>1.2500000000000001E-2</v>
      </c>
      <c r="D36" s="95">
        <v>8.3000000000000001E-3</v>
      </c>
      <c r="E36" s="95">
        <v>6.1999999999999998E-3</v>
      </c>
      <c r="F36" s="95">
        <v>5.0000000000000001E-3</v>
      </c>
      <c r="G36" s="95">
        <v>4.1999999999999997E-3</v>
      </c>
      <c r="H36" s="95">
        <v>3.5999999999999999E-3</v>
      </c>
      <c r="I36" s="95">
        <v>3.0999999999999999E-3</v>
      </c>
      <c r="J36" s="95">
        <v>2.8E-3</v>
      </c>
      <c r="K36" s="95">
        <v>2.5000000000000001E-3</v>
      </c>
      <c r="L36" s="95">
        <v>2.3E-3</v>
      </c>
      <c r="M36" s="95">
        <v>2.0999999999999999E-3</v>
      </c>
      <c r="N36" s="95">
        <v>1.9E-3</v>
      </c>
      <c r="O36" s="95">
        <v>1.8E-3</v>
      </c>
      <c r="P36" s="95">
        <v>1.6999999999999999E-3</v>
      </c>
      <c r="Q36" s="95">
        <v>1.6000000000000001E-3</v>
      </c>
      <c r="R36" s="95">
        <v>1.5E-3</v>
      </c>
      <c r="S36" s="95">
        <v>1.4E-3</v>
      </c>
      <c r="T36" s="95">
        <v>1.2999999999999999E-3</v>
      </c>
      <c r="U36" s="95" t="s">
        <v>612</v>
      </c>
      <c r="V36" s="95" t="s">
        <v>612</v>
      </c>
      <c r="W36" s="95" t="s">
        <v>612</v>
      </c>
      <c r="X36" s="95" t="s">
        <v>612</v>
      </c>
      <c r="Y36" s="95" t="s">
        <v>612</v>
      </c>
      <c r="Z36" s="95" t="s">
        <v>612</v>
      </c>
      <c r="AA36" s="95" t="s">
        <v>612</v>
      </c>
      <c r="AB36" s="95" t="s">
        <v>612</v>
      </c>
      <c r="AC36" s="95" t="s">
        <v>612</v>
      </c>
    </row>
    <row r="37" spans="1:29" x14ac:dyDescent="0.25">
      <c r="A37" s="78">
        <v>47</v>
      </c>
      <c r="B37" s="95">
        <v>2.47E-2</v>
      </c>
      <c r="C37" s="95">
        <v>1.24E-2</v>
      </c>
      <c r="D37" s="95">
        <v>8.2000000000000007E-3</v>
      </c>
      <c r="E37" s="95">
        <v>6.1999999999999998E-3</v>
      </c>
      <c r="F37" s="95">
        <v>5.0000000000000001E-3</v>
      </c>
      <c r="G37" s="95">
        <v>4.1000000000000003E-3</v>
      </c>
      <c r="H37" s="95">
        <v>3.5000000000000001E-3</v>
      </c>
      <c r="I37" s="95">
        <v>3.0999999999999999E-3</v>
      </c>
      <c r="J37" s="95">
        <v>2.8E-3</v>
      </c>
      <c r="K37" s="95">
        <v>2.5000000000000001E-3</v>
      </c>
      <c r="L37" s="95">
        <v>2.3E-3</v>
      </c>
      <c r="M37" s="95">
        <v>2.0999999999999999E-3</v>
      </c>
      <c r="N37" s="95">
        <v>1.9E-3</v>
      </c>
      <c r="O37" s="95">
        <v>1.8E-3</v>
      </c>
      <c r="P37" s="95">
        <v>1.6999999999999999E-3</v>
      </c>
      <c r="Q37" s="95">
        <v>1.6000000000000001E-3</v>
      </c>
      <c r="R37" s="95">
        <v>1.5E-3</v>
      </c>
      <c r="S37" s="95">
        <v>1.4E-3</v>
      </c>
      <c r="T37" s="95" t="s">
        <v>612</v>
      </c>
      <c r="U37" s="95" t="s">
        <v>612</v>
      </c>
      <c r="V37" s="95" t="s">
        <v>612</v>
      </c>
      <c r="W37" s="95" t="s">
        <v>612</v>
      </c>
      <c r="X37" s="95" t="s">
        <v>612</v>
      </c>
      <c r="Y37" s="95" t="s">
        <v>612</v>
      </c>
      <c r="Z37" s="95" t="s">
        <v>612</v>
      </c>
      <c r="AA37" s="95" t="s">
        <v>612</v>
      </c>
      <c r="AB37" s="95" t="s">
        <v>612</v>
      </c>
      <c r="AC37" s="95" t="s">
        <v>612</v>
      </c>
    </row>
    <row r="38" spans="1:29" x14ac:dyDescent="0.25">
      <c r="A38" s="78">
        <v>48</v>
      </c>
      <c r="B38" s="95">
        <v>2.4400000000000002E-2</v>
      </c>
      <c r="C38" s="95">
        <v>1.2200000000000001E-2</v>
      </c>
      <c r="D38" s="95">
        <v>8.2000000000000007E-3</v>
      </c>
      <c r="E38" s="95">
        <v>6.1000000000000004E-3</v>
      </c>
      <c r="F38" s="95">
        <v>4.8999999999999998E-3</v>
      </c>
      <c r="G38" s="95">
        <v>4.1000000000000003E-3</v>
      </c>
      <c r="H38" s="95">
        <v>3.5000000000000001E-3</v>
      </c>
      <c r="I38" s="95">
        <v>3.0999999999999999E-3</v>
      </c>
      <c r="J38" s="95">
        <v>2.7000000000000001E-3</v>
      </c>
      <c r="K38" s="95">
        <v>2.5000000000000001E-3</v>
      </c>
      <c r="L38" s="95">
        <v>2.3E-3</v>
      </c>
      <c r="M38" s="95">
        <v>2.0999999999999999E-3</v>
      </c>
      <c r="N38" s="95">
        <v>1.9E-3</v>
      </c>
      <c r="O38" s="95">
        <v>1.8E-3</v>
      </c>
      <c r="P38" s="95">
        <v>1.6999999999999999E-3</v>
      </c>
      <c r="Q38" s="95">
        <v>1.6000000000000001E-3</v>
      </c>
      <c r="R38" s="95">
        <v>1.5E-3</v>
      </c>
      <c r="S38" s="95" t="s">
        <v>612</v>
      </c>
      <c r="T38" s="95" t="s">
        <v>612</v>
      </c>
      <c r="U38" s="95" t="s">
        <v>612</v>
      </c>
      <c r="V38" s="95" t="s">
        <v>612</v>
      </c>
      <c r="W38" s="95" t="s">
        <v>612</v>
      </c>
      <c r="X38" s="95" t="s">
        <v>612</v>
      </c>
      <c r="Y38" s="95" t="s">
        <v>612</v>
      </c>
      <c r="Z38" s="95" t="s">
        <v>612</v>
      </c>
      <c r="AA38" s="95" t="s">
        <v>612</v>
      </c>
      <c r="AB38" s="95" t="s">
        <v>612</v>
      </c>
      <c r="AC38" s="95" t="s">
        <v>612</v>
      </c>
    </row>
    <row r="39" spans="1:29" x14ac:dyDescent="0.25">
      <c r="A39" s="78">
        <v>49</v>
      </c>
      <c r="B39" s="95">
        <v>2.4199999999999999E-2</v>
      </c>
      <c r="C39" s="95">
        <v>1.21E-2</v>
      </c>
      <c r="D39" s="95">
        <v>8.0999999999999996E-3</v>
      </c>
      <c r="E39" s="95">
        <v>6.1000000000000004E-3</v>
      </c>
      <c r="F39" s="95">
        <v>4.8999999999999998E-3</v>
      </c>
      <c r="G39" s="95">
        <v>4.1000000000000003E-3</v>
      </c>
      <c r="H39" s="95">
        <v>3.5000000000000001E-3</v>
      </c>
      <c r="I39" s="95">
        <v>3.0999999999999999E-3</v>
      </c>
      <c r="J39" s="95">
        <v>2.7000000000000001E-3</v>
      </c>
      <c r="K39" s="95">
        <v>2.5000000000000001E-3</v>
      </c>
      <c r="L39" s="95">
        <v>2.2000000000000001E-3</v>
      </c>
      <c r="M39" s="95">
        <v>2.0999999999999999E-3</v>
      </c>
      <c r="N39" s="95">
        <v>1.9E-3</v>
      </c>
      <c r="O39" s="95">
        <v>1.8E-3</v>
      </c>
      <c r="P39" s="95">
        <v>1.6999999999999999E-3</v>
      </c>
      <c r="Q39" s="95">
        <v>1.5E-3</v>
      </c>
      <c r="R39" s="95" t="s">
        <v>612</v>
      </c>
      <c r="S39" s="95" t="s">
        <v>612</v>
      </c>
      <c r="T39" s="95" t="s">
        <v>612</v>
      </c>
      <c r="U39" s="95" t="s">
        <v>612</v>
      </c>
      <c r="V39" s="95" t="s">
        <v>612</v>
      </c>
      <c r="W39" s="95" t="s">
        <v>612</v>
      </c>
      <c r="X39" s="95" t="s">
        <v>612</v>
      </c>
      <c r="Y39" s="95" t="s">
        <v>612</v>
      </c>
      <c r="Z39" s="95" t="s">
        <v>612</v>
      </c>
      <c r="AA39" s="95" t="s">
        <v>612</v>
      </c>
      <c r="AB39" s="95" t="s">
        <v>612</v>
      </c>
      <c r="AC39" s="95" t="s">
        <v>612</v>
      </c>
    </row>
    <row r="40" spans="1:29" x14ac:dyDescent="0.25">
      <c r="A40" s="78">
        <v>50</v>
      </c>
      <c r="B40" s="95">
        <v>2.4E-2</v>
      </c>
      <c r="C40" s="95">
        <v>1.2E-2</v>
      </c>
      <c r="D40" s="95">
        <v>8.0000000000000002E-3</v>
      </c>
      <c r="E40" s="95">
        <v>6.0000000000000001E-3</v>
      </c>
      <c r="F40" s="95">
        <v>4.7999999999999996E-3</v>
      </c>
      <c r="G40" s="95">
        <v>4.0000000000000001E-3</v>
      </c>
      <c r="H40" s="95">
        <v>3.5000000000000001E-3</v>
      </c>
      <c r="I40" s="95">
        <v>3.0000000000000001E-3</v>
      </c>
      <c r="J40" s="95">
        <v>2.7000000000000001E-3</v>
      </c>
      <c r="K40" s="95">
        <v>2.3999999999999998E-3</v>
      </c>
      <c r="L40" s="95">
        <v>2.2000000000000001E-3</v>
      </c>
      <c r="M40" s="95">
        <v>2.0999999999999999E-3</v>
      </c>
      <c r="N40" s="95">
        <v>1.9E-3</v>
      </c>
      <c r="O40" s="95">
        <v>1.8E-3</v>
      </c>
      <c r="P40" s="95">
        <v>1.6000000000000001E-3</v>
      </c>
      <c r="Q40" s="95" t="s">
        <v>612</v>
      </c>
      <c r="R40" s="95" t="s">
        <v>612</v>
      </c>
      <c r="S40" s="95" t="s">
        <v>612</v>
      </c>
      <c r="T40" s="95" t="s">
        <v>612</v>
      </c>
      <c r="U40" s="95" t="s">
        <v>612</v>
      </c>
      <c r="V40" s="95" t="s">
        <v>612</v>
      </c>
      <c r="W40" s="95" t="s">
        <v>612</v>
      </c>
      <c r="X40" s="95" t="s">
        <v>612</v>
      </c>
      <c r="Y40" s="95" t="s">
        <v>612</v>
      </c>
      <c r="Z40" s="95" t="s">
        <v>612</v>
      </c>
      <c r="AA40" s="95" t="s">
        <v>612</v>
      </c>
      <c r="AB40" s="95" t="s">
        <v>612</v>
      </c>
      <c r="AC40" s="95" t="s">
        <v>612</v>
      </c>
    </row>
    <row r="41" spans="1:29" x14ac:dyDescent="0.25">
      <c r="A41" s="78">
        <v>51</v>
      </c>
      <c r="B41" s="95">
        <v>2.3699999999999999E-2</v>
      </c>
      <c r="C41" s="95">
        <v>1.1900000000000001E-2</v>
      </c>
      <c r="D41" s="95">
        <v>7.9000000000000008E-3</v>
      </c>
      <c r="E41" s="95">
        <v>6.0000000000000001E-3</v>
      </c>
      <c r="F41" s="95">
        <v>4.7999999999999996E-3</v>
      </c>
      <c r="G41" s="95">
        <v>4.0000000000000001E-3</v>
      </c>
      <c r="H41" s="95">
        <v>3.3999999999999998E-3</v>
      </c>
      <c r="I41" s="95">
        <v>3.0000000000000001E-3</v>
      </c>
      <c r="J41" s="95">
        <v>2.7000000000000001E-3</v>
      </c>
      <c r="K41" s="95">
        <v>2.3999999999999998E-3</v>
      </c>
      <c r="L41" s="95">
        <v>2.2000000000000001E-3</v>
      </c>
      <c r="M41" s="95">
        <v>2E-3</v>
      </c>
      <c r="N41" s="95">
        <v>1.9E-3</v>
      </c>
      <c r="O41" s="95">
        <v>1.6999999999999999E-3</v>
      </c>
      <c r="P41" s="95" t="s">
        <v>612</v>
      </c>
      <c r="Q41" s="95" t="s">
        <v>612</v>
      </c>
      <c r="R41" s="95" t="s">
        <v>612</v>
      </c>
      <c r="S41" s="95" t="s">
        <v>612</v>
      </c>
      <c r="T41" s="95" t="s">
        <v>612</v>
      </c>
      <c r="U41" s="95" t="s">
        <v>612</v>
      </c>
      <c r="V41" s="95" t="s">
        <v>612</v>
      </c>
      <c r="W41" s="95" t="s">
        <v>612</v>
      </c>
      <c r="X41" s="95" t="s">
        <v>612</v>
      </c>
      <c r="Y41" s="95" t="s">
        <v>612</v>
      </c>
      <c r="Z41" s="95" t="s">
        <v>612</v>
      </c>
      <c r="AA41" s="95" t="s">
        <v>612</v>
      </c>
      <c r="AB41" s="95" t="s">
        <v>612</v>
      </c>
      <c r="AC41" s="95" t="s">
        <v>612</v>
      </c>
    </row>
    <row r="42" spans="1:29" x14ac:dyDescent="0.25">
      <c r="A42" s="78">
        <v>52</v>
      </c>
      <c r="B42" s="95">
        <v>2.35E-2</v>
      </c>
      <c r="C42" s="95">
        <v>1.18E-2</v>
      </c>
      <c r="D42" s="95">
        <v>7.9000000000000008E-3</v>
      </c>
      <c r="E42" s="95">
        <v>5.8999999999999999E-3</v>
      </c>
      <c r="F42" s="95">
        <v>4.7000000000000002E-3</v>
      </c>
      <c r="G42" s="95">
        <v>4.0000000000000001E-3</v>
      </c>
      <c r="H42" s="95">
        <v>3.3999999999999998E-3</v>
      </c>
      <c r="I42" s="95">
        <v>3.0000000000000001E-3</v>
      </c>
      <c r="J42" s="95">
        <v>2.7000000000000001E-3</v>
      </c>
      <c r="K42" s="95">
        <v>2.3999999999999998E-3</v>
      </c>
      <c r="L42" s="95">
        <v>2.2000000000000001E-3</v>
      </c>
      <c r="M42" s="95">
        <v>2E-3</v>
      </c>
      <c r="N42" s="95">
        <v>1.8E-3</v>
      </c>
      <c r="O42" s="95" t="s">
        <v>612</v>
      </c>
      <c r="P42" s="95" t="s">
        <v>612</v>
      </c>
      <c r="Q42" s="95" t="s">
        <v>612</v>
      </c>
      <c r="R42" s="95" t="s">
        <v>612</v>
      </c>
      <c r="S42" s="95" t="s">
        <v>612</v>
      </c>
      <c r="T42" s="95" t="s">
        <v>612</v>
      </c>
      <c r="U42" s="95" t="s">
        <v>612</v>
      </c>
      <c r="V42" s="95" t="s">
        <v>612</v>
      </c>
      <c r="W42" s="95" t="s">
        <v>612</v>
      </c>
      <c r="X42" s="95" t="s">
        <v>612</v>
      </c>
      <c r="Y42" s="95" t="s">
        <v>612</v>
      </c>
      <c r="Z42" s="95" t="s">
        <v>612</v>
      </c>
      <c r="AA42" s="95" t="s">
        <v>612</v>
      </c>
      <c r="AB42" s="95" t="s">
        <v>612</v>
      </c>
      <c r="AC42" s="95" t="s">
        <v>612</v>
      </c>
    </row>
    <row r="43" spans="1:29" x14ac:dyDescent="0.25">
      <c r="A43" s="78">
        <v>53</v>
      </c>
      <c r="B43" s="95">
        <v>2.3199999999999998E-2</v>
      </c>
      <c r="C43" s="95">
        <v>1.1599999999999999E-2</v>
      </c>
      <c r="D43" s="95">
        <v>7.7999999999999996E-3</v>
      </c>
      <c r="E43" s="95">
        <v>5.7999999999999996E-3</v>
      </c>
      <c r="F43" s="95">
        <v>4.7000000000000002E-3</v>
      </c>
      <c r="G43" s="95">
        <v>3.8999999999999998E-3</v>
      </c>
      <c r="H43" s="95">
        <v>3.3999999999999998E-3</v>
      </c>
      <c r="I43" s="95">
        <v>3.0000000000000001E-3</v>
      </c>
      <c r="J43" s="95">
        <v>2.5999999999999999E-3</v>
      </c>
      <c r="K43" s="95">
        <v>2.3999999999999998E-3</v>
      </c>
      <c r="L43" s="95">
        <v>2.2000000000000001E-3</v>
      </c>
      <c r="M43" s="95">
        <v>2E-3</v>
      </c>
      <c r="N43" s="95" t="s">
        <v>612</v>
      </c>
      <c r="O43" s="95" t="s">
        <v>612</v>
      </c>
      <c r="P43" s="95" t="s">
        <v>612</v>
      </c>
      <c r="Q43" s="95" t="s">
        <v>612</v>
      </c>
      <c r="R43" s="95" t="s">
        <v>612</v>
      </c>
      <c r="S43" s="95" t="s">
        <v>612</v>
      </c>
      <c r="T43" s="95" t="s">
        <v>612</v>
      </c>
      <c r="U43" s="95" t="s">
        <v>612</v>
      </c>
      <c r="V43" s="95" t="s">
        <v>612</v>
      </c>
      <c r="W43" s="95" t="s">
        <v>612</v>
      </c>
      <c r="X43" s="95" t="s">
        <v>612</v>
      </c>
      <c r="Y43" s="95" t="s">
        <v>612</v>
      </c>
      <c r="Z43" s="95" t="s">
        <v>612</v>
      </c>
      <c r="AA43" s="95" t="s">
        <v>612</v>
      </c>
      <c r="AB43" s="95" t="s">
        <v>612</v>
      </c>
      <c r="AC43" s="95" t="s">
        <v>612</v>
      </c>
    </row>
    <row r="44" spans="1:29" x14ac:dyDescent="0.25">
      <c r="A44" s="78">
        <v>54</v>
      </c>
      <c r="B44" s="95">
        <v>2.29E-2</v>
      </c>
      <c r="C44" s="95">
        <v>1.15E-2</v>
      </c>
      <c r="D44" s="95">
        <v>7.7000000000000002E-3</v>
      </c>
      <c r="E44" s="95">
        <v>5.7999999999999996E-3</v>
      </c>
      <c r="F44" s="95">
        <v>4.5999999999999999E-3</v>
      </c>
      <c r="G44" s="95">
        <v>3.8999999999999998E-3</v>
      </c>
      <c r="H44" s="95">
        <v>3.3E-3</v>
      </c>
      <c r="I44" s="95">
        <v>2.8999999999999998E-3</v>
      </c>
      <c r="J44" s="95">
        <v>2.5999999999999999E-3</v>
      </c>
      <c r="K44" s="95">
        <v>2.3999999999999998E-3</v>
      </c>
      <c r="L44" s="95">
        <v>2.0999999999999999E-3</v>
      </c>
      <c r="M44" s="95" t="s">
        <v>612</v>
      </c>
      <c r="N44" s="95" t="s">
        <v>612</v>
      </c>
      <c r="O44" s="95" t="s">
        <v>612</v>
      </c>
      <c r="P44" s="95" t="s">
        <v>612</v>
      </c>
      <c r="Q44" s="95" t="s">
        <v>612</v>
      </c>
      <c r="R44" s="95" t="s">
        <v>612</v>
      </c>
      <c r="S44" s="95" t="s">
        <v>612</v>
      </c>
      <c r="T44" s="95" t="s">
        <v>612</v>
      </c>
      <c r="U44" s="95" t="s">
        <v>612</v>
      </c>
      <c r="V44" s="95" t="s">
        <v>612</v>
      </c>
      <c r="W44" s="95" t="s">
        <v>612</v>
      </c>
      <c r="X44" s="95" t="s">
        <v>612</v>
      </c>
      <c r="Y44" s="95" t="s">
        <v>612</v>
      </c>
      <c r="Z44" s="95" t="s">
        <v>612</v>
      </c>
      <c r="AA44" s="95" t="s">
        <v>612</v>
      </c>
      <c r="AB44" s="95" t="s">
        <v>612</v>
      </c>
      <c r="AC44" s="95" t="s">
        <v>612</v>
      </c>
    </row>
    <row r="45" spans="1:29" x14ac:dyDescent="0.25">
      <c r="A45" s="78">
        <v>55</v>
      </c>
      <c r="B45" s="95">
        <v>2.2599999999999999E-2</v>
      </c>
      <c r="C45" s="95">
        <v>1.14E-2</v>
      </c>
      <c r="D45" s="95">
        <v>7.6E-3</v>
      </c>
      <c r="E45" s="95">
        <v>5.7000000000000002E-3</v>
      </c>
      <c r="F45" s="95">
        <v>4.5999999999999999E-3</v>
      </c>
      <c r="G45" s="95">
        <v>3.8E-3</v>
      </c>
      <c r="H45" s="95">
        <v>3.3E-3</v>
      </c>
      <c r="I45" s="95">
        <v>2.8999999999999998E-3</v>
      </c>
      <c r="J45" s="95">
        <v>2.5999999999999999E-3</v>
      </c>
      <c r="K45" s="95">
        <v>2.3E-3</v>
      </c>
      <c r="L45" s="95" t="s">
        <v>612</v>
      </c>
      <c r="M45" s="95" t="s">
        <v>612</v>
      </c>
      <c r="N45" s="95" t="s">
        <v>612</v>
      </c>
      <c r="O45" s="95" t="s">
        <v>612</v>
      </c>
      <c r="P45" s="95" t="s">
        <v>612</v>
      </c>
      <c r="Q45" s="95" t="s">
        <v>612</v>
      </c>
      <c r="R45" s="95" t="s">
        <v>612</v>
      </c>
      <c r="S45" s="95" t="s">
        <v>612</v>
      </c>
      <c r="T45" s="95" t="s">
        <v>612</v>
      </c>
      <c r="U45" s="95" t="s">
        <v>612</v>
      </c>
      <c r="V45" s="95" t="s">
        <v>612</v>
      </c>
      <c r="W45" s="95" t="s">
        <v>612</v>
      </c>
      <c r="X45" s="95" t="s">
        <v>612</v>
      </c>
      <c r="Y45" s="95" t="s">
        <v>612</v>
      </c>
      <c r="Z45" s="95" t="s">
        <v>612</v>
      </c>
      <c r="AA45" s="95" t="s">
        <v>612</v>
      </c>
      <c r="AB45" s="95" t="s">
        <v>612</v>
      </c>
      <c r="AC45" s="95" t="s">
        <v>612</v>
      </c>
    </row>
    <row r="46" spans="1:29" x14ac:dyDescent="0.25">
      <c r="A46" s="78">
        <v>56</v>
      </c>
      <c r="B46" s="95">
        <v>2.23E-2</v>
      </c>
      <c r="C46" s="95">
        <v>1.12E-2</v>
      </c>
      <c r="D46" s="95">
        <v>7.4999999999999997E-3</v>
      </c>
      <c r="E46" s="95">
        <v>5.5999999999999999E-3</v>
      </c>
      <c r="F46" s="95">
        <v>4.4999999999999997E-3</v>
      </c>
      <c r="G46" s="95">
        <v>3.8E-3</v>
      </c>
      <c r="H46" s="95">
        <v>3.3E-3</v>
      </c>
      <c r="I46" s="95">
        <v>2.8999999999999998E-3</v>
      </c>
      <c r="J46" s="95">
        <v>2.5000000000000001E-3</v>
      </c>
      <c r="K46" s="95" t="s">
        <v>612</v>
      </c>
      <c r="L46" s="95" t="s">
        <v>612</v>
      </c>
      <c r="M46" s="95" t="s">
        <v>612</v>
      </c>
      <c r="N46" s="95" t="s">
        <v>612</v>
      </c>
      <c r="O46" s="95" t="s">
        <v>612</v>
      </c>
      <c r="P46" s="95" t="s">
        <v>612</v>
      </c>
      <c r="Q46" s="95" t="s">
        <v>612</v>
      </c>
      <c r="R46" s="95" t="s">
        <v>612</v>
      </c>
      <c r="S46" s="95" t="s">
        <v>612</v>
      </c>
      <c r="T46" s="95" t="s">
        <v>612</v>
      </c>
      <c r="U46" s="95" t="s">
        <v>612</v>
      </c>
      <c r="V46" s="95" t="s">
        <v>612</v>
      </c>
      <c r="W46" s="95" t="s">
        <v>612</v>
      </c>
      <c r="X46" s="95" t="s">
        <v>612</v>
      </c>
      <c r="Y46" s="95" t="s">
        <v>612</v>
      </c>
      <c r="Z46" s="95" t="s">
        <v>612</v>
      </c>
      <c r="AA46" s="95" t="s">
        <v>612</v>
      </c>
      <c r="AB46" s="95" t="s">
        <v>612</v>
      </c>
      <c r="AC46" s="95" t="s">
        <v>612</v>
      </c>
    </row>
    <row r="47" spans="1:29" x14ac:dyDescent="0.25">
      <c r="A47" s="78">
        <v>57</v>
      </c>
      <c r="B47" s="95">
        <v>2.1999999999999999E-2</v>
      </c>
      <c r="C47" s="95">
        <v>1.0999999999999999E-2</v>
      </c>
      <c r="D47" s="95">
        <v>7.4000000000000003E-3</v>
      </c>
      <c r="E47" s="95">
        <v>5.5999999999999999E-3</v>
      </c>
      <c r="F47" s="95">
        <v>4.4999999999999997E-3</v>
      </c>
      <c r="G47" s="95">
        <v>3.8E-3</v>
      </c>
      <c r="H47" s="95">
        <v>3.2000000000000002E-3</v>
      </c>
      <c r="I47" s="95">
        <v>2.8E-3</v>
      </c>
      <c r="J47" s="95" t="s">
        <v>612</v>
      </c>
      <c r="K47" s="95" t="s">
        <v>612</v>
      </c>
      <c r="L47" s="95" t="s">
        <v>612</v>
      </c>
      <c r="M47" s="95" t="s">
        <v>612</v>
      </c>
      <c r="N47" s="95" t="s">
        <v>612</v>
      </c>
      <c r="O47" s="95" t="s">
        <v>612</v>
      </c>
      <c r="P47" s="95" t="s">
        <v>612</v>
      </c>
      <c r="Q47" s="95" t="s">
        <v>612</v>
      </c>
      <c r="R47" s="95" t="s">
        <v>612</v>
      </c>
      <c r="S47" s="95" t="s">
        <v>612</v>
      </c>
      <c r="T47" s="95" t="s">
        <v>612</v>
      </c>
      <c r="U47" s="95" t="s">
        <v>612</v>
      </c>
      <c r="V47" s="95" t="s">
        <v>612</v>
      </c>
      <c r="W47" s="95" t="s">
        <v>612</v>
      </c>
      <c r="X47" s="95" t="s">
        <v>612</v>
      </c>
      <c r="Y47" s="95" t="s">
        <v>612</v>
      </c>
      <c r="Z47" s="95" t="s">
        <v>612</v>
      </c>
      <c r="AA47" s="95" t="s">
        <v>612</v>
      </c>
      <c r="AB47" s="95" t="s">
        <v>612</v>
      </c>
      <c r="AC47" s="95" t="s">
        <v>612</v>
      </c>
    </row>
    <row r="48" spans="1:29" x14ac:dyDescent="0.25">
      <c r="A48" s="78">
        <v>58</v>
      </c>
      <c r="B48" s="95">
        <v>2.1600000000000001E-2</v>
      </c>
      <c r="C48" s="95">
        <v>1.09E-2</v>
      </c>
      <c r="D48" s="95">
        <v>7.3000000000000001E-3</v>
      </c>
      <c r="E48" s="95">
        <v>5.4999999999999997E-3</v>
      </c>
      <c r="F48" s="95">
        <v>4.4000000000000003E-3</v>
      </c>
      <c r="G48" s="95">
        <v>3.7000000000000002E-3</v>
      </c>
      <c r="H48" s="95">
        <v>3.0999999999999999E-3</v>
      </c>
      <c r="I48" s="95" t="s">
        <v>612</v>
      </c>
      <c r="J48" s="95" t="s">
        <v>612</v>
      </c>
      <c r="K48" s="95" t="s">
        <v>612</v>
      </c>
      <c r="L48" s="95" t="s">
        <v>612</v>
      </c>
      <c r="M48" s="95" t="s">
        <v>612</v>
      </c>
      <c r="N48" s="95" t="s">
        <v>612</v>
      </c>
      <c r="O48" s="95" t="s">
        <v>612</v>
      </c>
      <c r="P48" s="95" t="s">
        <v>612</v>
      </c>
      <c r="Q48" s="95" t="s">
        <v>612</v>
      </c>
      <c r="R48" s="95" t="s">
        <v>612</v>
      </c>
      <c r="S48" s="95" t="s">
        <v>612</v>
      </c>
      <c r="T48" s="95" t="s">
        <v>612</v>
      </c>
      <c r="U48" s="95" t="s">
        <v>612</v>
      </c>
      <c r="V48" s="95" t="s">
        <v>612</v>
      </c>
      <c r="W48" s="95" t="s">
        <v>612</v>
      </c>
      <c r="X48" s="95" t="s">
        <v>612</v>
      </c>
      <c r="Y48" s="95" t="s">
        <v>612</v>
      </c>
      <c r="Z48" s="95" t="s">
        <v>612</v>
      </c>
      <c r="AA48" s="95" t="s">
        <v>612</v>
      </c>
      <c r="AB48" s="95" t="s">
        <v>612</v>
      </c>
      <c r="AC48" s="95" t="s">
        <v>612</v>
      </c>
    </row>
    <row r="49" spans="1:29" x14ac:dyDescent="0.25">
      <c r="A49" s="78">
        <v>59</v>
      </c>
      <c r="B49" s="95">
        <v>2.12E-2</v>
      </c>
      <c r="C49" s="95">
        <v>1.0699999999999999E-2</v>
      </c>
      <c r="D49" s="95">
        <v>7.1999999999999998E-3</v>
      </c>
      <c r="E49" s="95">
        <v>5.4000000000000003E-3</v>
      </c>
      <c r="F49" s="95">
        <v>4.4000000000000003E-3</v>
      </c>
      <c r="G49" s="95">
        <v>3.5999999999999999E-3</v>
      </c>
      <c r="H49" s="95" t="s">
        <v>612</v>
      </c>
      <c r="I49" s="95" t="s">
        <v>612</v>
      </c>
      <c r="J49" s="95" t="s">
        <v>612</v>
      </c>
      <c r="K49" s="95" t="s">
        <v>612</v>
      </c>
      <c r="L49" s="95" t="s">
        <v>612</v>
      </c>
      <c r="M49" s="95" t="s">
        <v>612</v>
      </c>
      <c r="N49" s="95" t="s">
        <v>612</v>
      </c>
      <c r="O49" s="95" t="s">
        <v>612</v>
      </c>
      <c r="P49" s="95" t="s">
        <v>612</v>
      </c>
      <c r="Q49" s="95" t="s">
        <v>612</v>
      </c>
      <c r="R49" s="95" t="s">
        <v>612</v>
      </c>
      <c r="S49" s="95" t="s">
        <v>612</v>
      </c>
      <c r="T49" s="95" t="s">
        <v>612</v>
      </c>
      <c r="U49" s="95" t="s">
        <v>612</v>
      </c>
      <c r="V49" s="95" t="s">
        <v>612</v>
      </c>
      <c r="W49" s="95" t="s">
        <v>612</v>
      </c>
      <c r="X49" s="95" t="s">
        <v>612</v>
      </c>
      <c r="Y49" s="95" t="s">
        <v>612</v>
      </c>
      <c r="Z49" s="95" t="s">
        <v>612</v>
      </c>
      <c r="AA49" s="95" t="s">
        <v>612</v>
      </c>
      <c r="AB49" s="95" t="s">
        <v>612</v>
      </c>
      <c r="AC49" s="95" t="s">
        <v>612</v>
      </c>
    </row>
    <row r="50" spans="1:29" x14ac:dyDescent="0.25">
      <c r="A50" s="78">
        <v>60</v>
      </c>
      <c r="B50" s="95">
        <v>2.0799999999999999E-2</v>
      </c>
      <c r="C50" s="95">
        <v>1.0500000000000001E-2</v>
      </c>
      <c r="D50" s="95">
        <v>7.0000000000000001E-3</v>
      </c>
      <c r="E50" s="95">
        <v>5.3E-3</v>
      </c>
      <c r="F50" s="95">
        <v>4.1999999999999997E-3</v>
      </c>
      <c r="G50" s="95" t="s">
        <v>612</v>
      </c>
      <c r="H50" s="95" t="s">
        <v>612</v>
      </c>
      <c r="I50" s="95" t="s">
        <v>612</v>
      </c>
      <c r="J50" s="95" t="s">
        <v>612</v>
      </c>
      <c r="K50" s="95" t="s">
        <v>612</v>
      </c>
      <c r="L50" s="95" t="s">
        <v>612</v>
      </c>
      <c r="M50" s="95" t="s">
        <v>612</v>
      </c>
      <c r="N50" s="95" t="s">
        <v>612</v>
      </c>
      <c r="O50" s="95" t="s">
        <v>612</v>
      </c>
      <c r="P50" s="95" t="s">
        <v>612</v>
      </c>
      <c r="Q50" s="95" t="s">
        <v>612</v>
      </c>
      <c r="R50" s="95" t="s">
        <v>612</v>
      </c>
      <c r="S50" s="95" t="s">
        <v>612</v>
      </c>
      <c r="T50" s="95" t="s">
        <v>612</v>
      </c>
      <c r="U50" s="95" t="s">
        <v>612</v>
      </c>
      <c r="V50" s="95" t="s">
        <v>612</v>
      </c>
      <c r="W50" s="95" t="s">
        <v>612</v>
      </c>
      <c r="X50" s="95" t="s">
        <v>612</v>
      </c>
      <c r="Y50" s="95" t="s">
        <v>612</v>
      </c>
      <c r="Z50" s="95" t="s">
        <v>612</v>
      </c>
      <c r="AA50" s="95" t="s">
        <v>612</v>
      </c>
      <c r="AB50" s="95" t="s">
        <v>612</v>
      </c>
      <c r="AC50" s="95" t="s">
        <v>612</v>
      </c>
    </row>
    <row r="51" spans="1:29" x14ac:dyDescent="0.25">
      <c r="A51" s="78">
        <v>61</v>
      </c>
      <c r="B51" s="95">
        <v>2.0400000000000001E-2</v>
      </c>
      <c r="C51" s="95">
        <v>1.03E-2</v>
      </c>
      <c r="D51" s="95">
        <v>6.8999999999999999E-3</v>
      </c>
      <c r="E51" s="95">
        <v>5.1999999999999998E-3</v>
      </c>
      <c r="F51" s="95" t="s">
        <v>612</v>
      </c>
      <c r="G51" s="95" t="s">
        <v>612</v>
      </c>
      <c r="H51" s="95" t="s">
        <v>612</v>
      </c>
      <c r="I51" s="95" t="s">
        <v>612</v>
      </c>
      <c r="J51" s="95" t="s">
        <v>612</v>
      </c>
      <c r="K51" s="95" t="s">
        <v>612</v>
      </c>
      <c r="L51" s="95" t="s">
        <v>612</v>
      </c>
      <c r="M51" s="95" t="s">
        <v>612</v>
      </c>
      <c r="N51" s="95" t="s">
        <v>612</v>
      </c>
      <c r="O51" s="95" t="s">
        <v>612</v>
      </c>
      <c r="P51" s="95" t="s">
        <v>612</v>
      </c>
      <c r="Q51" s="95" t="s">
        <v>612</v>
      </c>
      <c r="R51" s="95" t="s">
        <v>612</v>
      </c>
      <c r="S51" s="95" t="s">
        <v>612</v>
      </c>
      <c r="T51" s="95" t="s">
        <v>612</v>
      </c>
      <c r="U51" s="95" t="s">
        <v>612</v>
      </c>
      <c r="V51" s="95" t="s">
        <v>612</v>
      </c>
      <c r="W51" s="95" t="s">
        <v>612</v>
      </c>
      <c r="X51" s="95" t="s">
        <v>612</v>
      </c>
      <c r="Y51" s="95" t="s">
        <v>612</v>
      </c>
      <c r="Z51" s="95" t="s">
        <v>612</v>
      </c>
      <c r="AA51" s="95" t="s">
        <v>612</v>
      </c>
      <c r="AB51" s="95" t="s">
        <v>612</v>
      </c>
      <c r="AC51" s="95" t="s">
        <v>612</v>
      </c>
    </row>
    <row r="52" spans="1:29" x14ac:dyDescent="0.25">
      <c r="A52" s="78">
        <v>62</v>
      </c>
      <c r="B52" s="95">
        <v>0.02</v>
      </c>
      <c r="C52" s="95">
        <v>1.01E-2</v>
      </c>
      <c r="D52" s="95">
        <v>6.7000000000000002E-3</v>
      </c>
      <c r="E52" s="95" t="s">
        <v>612</v>
      </c>
      <c r="F52" s="95" t="s">
        <v>612</v>
      </c>
      <c r="G52" s="95" t="s">
        <v>612</v>
      </c>
      <c r="H52" s="95" t="s">
        <v>612</v>
      </c>
      <c r="I52" s="95" t="s">
        <v>612</v>
      </c>
      <c r="J52" s="95" t="s">
        <v>612</v>
      </c>
      <c r="K52" s="95" t="s">
        <v>612</v>
      </c>
      <c r="L52" s="95" t="s">
        <v>612</v>
      </c>
      <c r="M52" s="95" t="s">
        <v>612</v>
      </c>
      <c r="N52" s="95" t="s">
        <v>612</v>
      </c>
      <c r="O52" s="95" t="s">
        <v>612</v>
      </c>
      <c r="P52" s="95" t="s">
        <v>612</v>
      </c>
      <c r="Q52" s="95" t="s">
        <v>612</v>
      </c>
      <c r="R52" s="95" t="s">
        <v>612</v>
      </c>
      <c r="S52" s="95" t="s">
        <v>612</v>
      </c>
      <c r="T52" s="95" t="s">
        <v>612</v>
      </c>
      <c r="U52" s="95" t="s">
        <v>612</v>
      </c>
      <c r="V52" s="95" t="s">
        <v>612</v>
      </c>
      <c r="W52" s="95" t="s">
        <v>612</v>
      </c>
      <c r="X52" s="95" t="s">
        <v>612</v>
      </c>
      <c r="Y52" s="95" t="s">
        <v>612</v>
      </c>
      <c r="Z52" s="95" t="s">
        <v>612</v>
      </c>
      <c r="AA52" s="95" t="s">
        <v>612</v>
      </c>
      <c r="AB52" s="95" t="s">
        <v>612</v>
      </c>
      <c r="AC52" s="95" t="s">
        <v>612</v>
      </c>
    </row>
    <row r="53" spans="1:29" x14ac:dyDescent="0.25">
      <c r="A53" s="78">
        <v>63</v>
      </c>
      <c r="B53" s="95">
        <v>1.95E-2</v>
      </c>
      <c r="C53" s="95">
        <v>9.7999999999999997E-3</v>
      </c>
      <c r="D53" s="95" t="s">
        <v>612</v>
      </c>
      <c r="E53" s="95" t="s">
        <v>612</v>
      </c>
      <c r="F53" s="95" t="s">
        <v>612</v>
      </c>
      <c r="G53" s="95" t="s">
        <v>612</v>
      </c>
      <c r="H53" s="95" t="s">
        <v>612</v>
      </c>
      <c r="I53" s="95" t="s">
        <v>612</v>
      </c>
      <c r="J53" s="95" t="s">
        <v>612</v>
      </c>
      <c r="K53" s="95" t="s">
        <v>612</v>
      </c>
      <c r="L53" s="95" t="s">
        <v>612</v>
      </c>
      <c r="M53" s="95" t="s">
        <v>612</v>
      </c>
      <c r="N53" s="95" t="s">
        <v>612</v>
      </c>
      <c r="O53" s="95" t="s">
        <v>612</v>
      </c>
      <c r="P53" s="95" t="s">
        <v>612</v>
      </c>
      <c r="Q53" s="95" t="s">
        <v>612</v>
      </c>
      <c r="R53" s="95" t="s">
        <v>612</v>
      </c>
      <c r="S53" s="95" t="s">
        <v>612</v>
      </c>
      <c r="T53" s="95" t="s">
        <v>612</v>
      </c>
      <c r="U53" s="95" t="s">
        <v>612</v>
      </c>
      <c r="V53" s="95" t="s">
        <v>612</v>
      </c>
      <c r="W53" s="95" t="s">
        <v>612</v>
      </c>
      <c r="X53" s="95" t="s">
        <v>612</v>
      </c>
      <c r="Y53" s="95" t="s">
        <v>612</v>
      </c>
      <c r="Z53" s="95" t="s">
        <v>612</v>
      </c>
      <c r="AA53" s="95" t="s">
        <v>612</v>
      </c>
      <c r="AB53" s="95" t="s">
        <v>612</v>
      </c>
      <c r="AC53" s="95" t="s">
        <v>612</v>
      </c>
    </row>
    <row r="54" spans="1:29" x14ac:dyDescent="0.25">
      <c r="A54" s="78">
        <v>64</v>
      </c>
      <c r="B54" s="95">
        <v>1.9E-2</v>
      </c>
      <c r="C54" s="95" t="s">
        <v>612</v>
      </c>
      <c r="D54" s="95" t="s">
        <v>612</v>
      </c>
      <c r="E54" s="95" t="s">
        <v>612</v>
      </c>
      <c r="F54" s="95" t="s">
        <v>612</v>
      </c>
      <c r="G54" s="95" t="s">
        <v>612</v>
      </c>
      <c r="H54" s="95" t="s">
        <v>612</v>
      </c>
      <c r="I54" s="95" t="s">
        <v>612</v>
      </c>
      <c r="J54" s="95" t="s">
        <v>612</v>
      </c>
      <c r="K54" s="95" t="s">
        <v>612</v>
      </c>
      <c r="L54" s="95" t="s">
        <v>612</v>
      </c>
      <c r="M54" s="95" t="s">
        <v>612</v>
      </c>
      <c r="N54" s="95" t="s">
        <v>612</v>
      </c>
      <c r="O54" s="95" t="s">
        <v>612</v>
      </c>
      <c r="P54" s="95" t="s">
        <v>612</v>
      </c>
      <c r="Q54" s="95" t="s">
        <v>612</v>
      </c>
      <c r="R54" s="95" t="s">
        <v>612</v>
      </c>
      <c r="S54" s="95" t="s">
        <v>612</v>
      </c>
      <c r="T54" s="95" t="s">
        <v>612</v>
      </c>
      <c r="U54" s="95" t="s">
        <v>612</v>
      </c>
      <c r="V54" s="95" t="s">
        <v>612</v>
      </c>
      <c r="W54" s="95" t="s">
        <v>612</v>
      </c>
      <c r="X54" s="95" t="s">
        <v>612</v>
      </c>
      <c r="Y54" s="95" t="s">
        <v>612</v>
      </c>
      <c r="Z54" s="95" t="s">
        <v>612</v>
      </c>
      <c r="AA54" s="95" t="s">
        <v>612</v>
      </c>
      <c r="AB54" s="95" t="s">
        <v>612</v>
      </c>
      <c r="AC54" s="95" t="s">
        <v>612</v>
      </c>
    </row>
  </sheetData>
  <sheetProtection algorithmName="SHA-512" hashValue="Behf60F5WdgudINNLJI0P+2JR/EBlKb/4QF6hrmhXXn0h0lo85mbsmz6XeTadfY47FtRFR60jR2fyjTEbHKA4A==" saltValue="vtN7crqw7u2Mb/5WcAg0Ag==" spinCount="100000" sheet="1" objects="1" scenarios="1"/>
  <conditionalFormatting sqref="A26:A54">
    <cfRule type="expression" dxfId="31" priority="9" stopIfTrue="1">
      <formula>MOD(ROW(),2)=0</formula>
    </cfRule>
    <cfRule type="expression" dxfId="30" priority="10" stopIfTrue="1">
      <formula>MOD(ROW(),2)&lt;&gt;0</formula>
    </cfRule>
  </conditionalFormatting>
  <conditionalFormatting sqref="B26:AC26">
    <cfRule type="expression" dxfId="29" priority="11" stopIfTrue="1">
      <formula>MOD(ROW(),2)=0</formula>
    </cfRule>
    <cfRule type="expression" dxfId="28" priority="12" stopIfTrue="1">
      <formula>MOD(ROW(),2)&lt;&gt;0</formula>
    </cfRule>
  </conditionalFormatting>
  <conditionalFormatting sqref="A6:A16 A18:A21">
    <cfRule type="expression" dxfId="27" priority="13" stopIfTrue="1">
      <formula>MOD(ROW(),2)=0</formula>
    </cfRule>
    <cfRule type="expression" dxfId="26" priority="14" stopIfTrue="1">
      <formula>MOD(ROW(),2)&lt;&gt;0</formula>
    </cfRule>
  </conditionalFormatting>
  <conditionalFormatting sqref="B6:AC17 C18:AC19 B20:AC21">
    <cfRule type="expression" dxfId="25" priority="15" stopIfTrue="1">
      <formula>MOD(ROW(),2)=0</formula>
    </cfRule>
    <cfRule type="expression" dxfId="24" priority="16" stopIfTrue="1">
      <formula>MOD(ROW(),2)&lt;&gt;0</formula>
    </cfRule>
  </conditionalFormatting>
  <conditionalFormatting sqref="A17">
    <cfRule type="expression" dxfId="23" priority="7" stopIfTrue="1">
      <formula>MOD(ROW(),2)=0</formula>
    </cfRule>
    <cfRule type="expression" dxfId="22" priority="8" stopIfTrue="1">
      <formula>MOD(ROW(),2)&lt;&gt;0</formula>
    </cfRule>
  </conditionalFormatting>
  <conditionalFormatting sqref="B18">
    <cfRule type="expression" dxfId="21" priority="5" stopIfTrue="1">
      <formula>MOD(ROW(),2)=0</formula>
    </cfRule>
    <cfRule type="expression" dxfId="20" priority="6" stopIfTrue="1">
      <formula>MOD(ROW(),2)&lt;&gt;0</formula>
    </cfRule>
  </conditionalFormatting>
  <conditionalFormatting sqref="B27:AC54">
    <cfRule type="expression" dxfId="19" priority="3" stopIfTrue="1">
      <formula>MOD(ROW(),2)=0</formula>
    </cfRule>
    <cfRule type="expression" dxfId="18" priority="4" stopIfTrue="1">
      <formula>MOD(ROW(),2)&lt;&gt;0</formula>
    </cfRule>
  </conditionalFormatting>
  <conditionalFormatting sqref="B19">
    <cfRule type="expression" dxfId="17" priority="1" stopIfTrue="1">
      <formula>MOD(ROW(),2)=0</formula>
    </cfRule>
    <cfRule type="expression" dxfId="16" priority="2" stopIfTrue="1">
      <formula>MOD(ROW(),2)&lt;&gt;0</formula>
    </cfRule>
  </conditionalFormatting>
  <hyperlinks>
    <hyperlink ref="B24" location="Assumptions!A1" display="Assumptions" xr:uid="{0CC719A2-1E2E-4112-AD09-1BF2F8F83CA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2"/>
  <dimension ref="A1:AC54"/>
  <sheetViews>
    <sheetView showGridLines="0" zoomScale="85" zoomScaleNormal="85" workbookViewId="0">
      <selection activeCell="B17" sqref="B17"/>
    </sheetView>
  </sheetViews>
  <sheetFormatPr defaultColWidth="10" defaultRowHeight="12.5" x14ac:dyDescent="0.25"/>
  <cols>
    <col min="1" max="1" width="31.54296875" style="27" customWidth="1"/>
    <col min="2" max="29" width="22.54296875" style="27" customWidth="1"/>
    <col min="30" max="16384" width="10" style="27"/>
  </cols>
  <sheetData>
    <row r="1" spans="1:29" ht="20" x14ac:dyDescent="0.4">
      <c r="A1" s="39" t="s">
        <v>4</v>
      </c>
      <c r="B1" s="40"/>
      <c r="C1" s="40"/>
      <c r="D1" s="40"/>
      <c r="E1" s="40"/>
      <c r="F1" s="40"/>
      <c r="G1" s="40"/>
      <c r="H1" s="40"/>
      <c r="I1" s="40"/>
    </row>
    <row r="2" spans="1:2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29" ht="15.5" x14ac:dyDescent="0.35">
      <c r="A3" s="43" t="str">
        <f>TABLE_FACTOR_TYPE&amp;" - x-"&amp;TABLE_SERIES_NUMBER</f>
        <v>Additional survivor benefits - x-811</v>
      </c>
      <c r="B3" s="42"/>
      <c r="C3" s="42"/>
      <c r="D3" s="42"/>
      <c r="E3" s="42"/>
      <c r="F3" s="42"/>
      <c r="G3" s="42"/>
      <c r="H3" s="42"/>
      <c r="I3" s="42"/>
    </row>
    <row r="4" spans="1:29" x14ac:dyDescent="0.25">
      <c r="A4" s="44"/>
    </row>
    <row r="6" spans="1:29" ht="13" x14ac:dyDescent="0.3">
      <c r="A6" s="84" t="s">
        <v>23</v>
      </c>
      <c r="B6" s="89" t="s">
        <v>25</v>
      </c>
      <c r="C6" s="83"/>
      <c r="D6" s="83"/>
      <c r="E6" s="83"/>
      <c r="F6" s="83"/>
      <c r="G6" s="83"/>
      <c r="H6" s="83"/>
      <c r="I6" s="83"/>
      <c r="J6" s="83"/>
      <c r="K6" s="83"/>
      <c r="L6" s="83"/>
      <c r="M6" s="83"/>
      <c r="N6" s="83"/>
      <c r="O6" s="83"/>
      <c r="P6" s="83"/>
      <c r="Q6" s="83"/>
      <c r="R6" s="83"/>
      <c r="S6" s="83"/>
      <c r="T6" s="83"/>
      <c r="U6" s="83"/>
      <c r="V6" s="83"/>
      <c r="W6" s="83"/>
      <c r="X6" s="83"/>
      <c r="Y6" s="83"/>
      <c r="Z6" s="83"/>
      <c r="AA6" s="83"/>
      <c r="AB6" s="83"/>
      <c r="AC6" s="83"/>
    </row>
    <row r="7" spans="1:29" x14ac:dyDescent="0.25">
      <c r="A7" s="81" t="s">
        <v>15</v>
      </c>
      <c r="B7" s="90" t="s">
        <v>48</v>
      </c>
      <c r="C7" s="80"/>
      <c r="D7" s="80"/>
      <c r="E7" s="80"/>
      <c r="F7" s="80"/>
      <c r="G7" s="80"/>
      <c r="H7" s="80"/>
      <c r="I7" s="80"/>
      <c r="J7" s="80"/>
      <c r="K7" s="80"/>
      <c r="L7" s="80"/>
      <c r="M7" s="80"/>
      <c r="N7" s="80"/>
      <c r="O7" s="80"/>
      <c r="P7" s="80"/>
      <c r="Q7" s="80"/>
      <c r="R7" s="80"/>
      <c r="S7" s="80"/>
      <c r="T7" s="80"/>
      <c r="U7" s="80"/>
      <c r="V7" s="80"/>
      <c r="W7" s="80"/>
      <c r="X7" s="80"/>
      <c r="Y7" s="80"/>
      <c r="Z7" s="80"/>
      <c r="AA7" s="80"/>
      <c r="AB7" s="80"/>
      <c r="AC7" s="80"/>
    </row>
    <row r="8" spans="1:29" x14ac:dyDescent="0.25">
      <c r="A8" s="81" t="s">
        <v>49</v>
      </c>
      <c r="B8" s="90" t="s">
        <v>274</v>
      </c>
      <c r="C8" s="80"/>
      <c r="D8" s="80"/>
      <c r="E8" s="80"/>
      <c r="F8" s="80"/>
      <c r="G8" s="80"/>
      <c r="H8" s="80"/>
      <c r="I8" s="80"/>
      <c r="J8" s="80"/>
      <c r="K8" s="80"/>
      <c r="L8" s="80"/>
      <c r="M8" s="80"/>
      <c r="N8" s="80"/>
      <c r="O8" s="80"/>
      <c r="P8" s="80"/>
      <c r="Q8" s="80"/>
      <c r="R8" s="80"/>
      <c r="S8" s="80"/>
      <c r="T8" s="80"/>
      <c r="U8" s="80"/>
      <c r="V8" s="80"/>
      <c r="W8" s="80"/>
      <c r="X8" s="80"/>
      <c r="Y8" s="80"/>
      <c r="Z8" s="80"/>
      <c r="AA8" s="80"/>
      <c r="AB8" s="80"/>
      <c r="AC8" s="80"/>
    </row>
    <row r="9" spans="1:29" x14ac:dyDescent="0.25">
      <c r="A9" s="81" t="s">
        <v>16</v>
      </c>
      <c r="B9" s="90" t="s">
        <v>698</v>
      </c>
      <c r="C9" s="80"/>
      <c r="D9" s="80"/>
      <c r="E9" s="80"/>
      <c r="F9" s="80"/>
      <c r="G9" s="80"/>
      <c r="H9" s="80"/>
      <c r="I9" s="80"/>
      <c r="J9" s="80"/>
      <c r="K9" s="80"/>
      <c r="L9" s="80"/>
      <c r="M9" s="80"/>
      <c r="N9" s="80"/>
      <c r="O9" s="80"/>
      <c r="P9" s="80"/>
      <c r="Q9" s="80"/>
      <c r="R9" s="80"/>
      <c r="S9" s="80"/>
      <c r="T9" s="80"/>
      <c r="U9" s="80"/>
      <c r="V9" s="80"/>
      <c r="W9" s="80"/>
      <c r="X9" s="80"/>
      <c r="Y9" s="80"/>
      <c r="Z9" s="80"/>
      <c r="AA9" s="80"/>
      <c r="AB9" s="80"/>
      <c r="AC9" s="80"/>
    </row>
    <row r="10" spans="1:29" x14ac:dyDescent="0.25">
      <c r="A10" s="81" t="s">
        <v>2</v>
      </c>
      <c r="B10" s="90" t="s">
        <v>704</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row>
    <row r="11" spans="1:29" x14ac:dyDescent="0.25">
      <c r="A11" s="81" t="s">
        <v>22</v>
      </c>
      <c r="B11" s="90" t="s">
        <v>293</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row>
    <row r="12" spans="1:29" x14ac:dyDescent="0.25">
      <c r="A12" s="81" t="s">
        <v>262</v>
      </c>
      <c r="B12" s="90" t="s">
        <v>437</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row>
    <row r="13" spans="1:29" x14ac:dyDescent="0.25">
      <c r="A13" s="81" t="s">
        <v>52</v>
      </c>
      <c r="B13" s="90">
        <v>0</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row>
    <row r="14" spans="1:29" x14ac:dyDescent="0.25">
      <c r="A14" s="81" t="s">
        <v>17</v>
      </c>
      <c r="B14" s="90">
        <v>811</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row>
    <row r="15" spans="1:29" x14ac:dyDescent="0.25">
      <c r="A15" s="81" t="s">
        <v>53</v>
      </c>
      <c r="B15" s="90" t="s">
        <v>703</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29" x14ac:dyDescent="0.25">
      <c r="A16" s="81" t="s">
        <v>54</v>
      </c>
      <c r="B16" s="90" t="s">
        <v>439</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row>
    <row r="17" spans="1:29" x14ac:dyDescent="0.25">
      <c r="A17" s="81" t="s">
        <v>431</v>
      </c>
      <c r="B17" s="9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row>
    <row r="18" spans="1:29" x14ac:dyDescent="0.25">
      <c r="A18" s="81" t="s">
        <v>18</v>
      </c>
      <c r="B18" s="91">
        <v>45195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19" spans="1:29" x14ac:dyDescent="0.25">
      <c r="A19" s="81" t="s">
        <v>19</v>
      </c>
      <c r="B19" s="139">
        <v>45201</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row>
    <row r="20" spans="1:29" x14ac:dyDescent="0.25">
      <c r="A20" s="81" t="s">
        <v>260</v>
      </c>
      <c r="B20" s="90" t="s">
        <v>276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row>
    <row r="21" spans="1:29" x14ac:dyDescent="0.25">
      <c r="A21" s="81" t="s">
        <v>851</v>
      </c>
      <c r="B21" s="90" t="s">
        <v>803</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row>
    <row r="22" spans="1:29" x14ac:dyDescent="0.25">
      <c r="A22" s="88"/>
    </row>
    <row r="23" spans="1:29" x14ac:dyDescent="0.25">
      <c r="B23" s="88" t="str">
        <f>HYPERLINK("#'Factor List'!A1","Back to Factor List")</f>
        <v>Back to Factor List</v>
      </c>
    </row>
    <row r="24" spans="1:29" x14ac:dyDescent="0.25">
      <c r="B24" s="88" t="s">
        <v>797</v>
      </c>
    </row>
    <row r="26" spans="1:29" ht="26" x14ac:dyDescent="0.25">
      <c r="A26" s="79" t="s">
        <v>284</v>
      </c>
      <c r="B26" s="79" t="s">
        <v>695</v>
      </c>
      <c r="C26" s="79" t="s">
        <v>694</v>
      </c>
      <c r="D26" s="79" t="s">
        <v>693</v>
      </c>
      <c r="E26" s="79" t="s">
        <v>692</v>
      </c>
      <c r="F26" s="79" t="s">
        <v>691</v>
      </c>
      <c r="G26" s="79" t="s">
        <v>690</v>
      </c>
      <c r="H26" s="79" t="s">
        <v>689</v>
      </c>
      <c r="I26" s="79" t="s">
        <v>688</v>
      </c>
      <c r="J26" s="79" t="s">
        <v>687</v>
      </c>
      <c r="K26" s="79" t="s">
        <v>686</v>
      </c>
      <c r="L26" s="79" t="s">
        <v>685</v>
      </c>
      <c r="M26" s="79" t="s">
        <v>684</v>
      </c>
      <c r="N26" s="79" t="s">
        <v>683</v>
      </c>
      <c r="O26" s="79" t="s">
        <v>682</v>
      </c>
      <c r="P26" s="79" t="s">
        <v>681</v>
      </c>
      <c r="Q26" s="79" t="s">
        <v>680</v>
      </c>
      <c r="R26" s="79" t="s">
        <v>679</v>
      </c>
      <c r="S26" s="79" t="s">
        <v>678</v>
      </c>
      <c r="T26" s="79" t="s">
        <v>677</v>
      </c>
      <c r="U26" s="79" t="s">
        <v>676</v>
      </c>
      <c r="V26" s="79" t="s">
        <v>675</v>
      </c>
      <c r="W26" s="79" t="s">
        <v>674</v>
      </c>
      <c r="X26" s="79" t="s">
        <v>673</v>
      </c>
      <c r="Y26" s="79" t="s">
        <v>672</v>
      </c>
      <c r="Z26" s="79" t="s">
        <v>671</v>
      </c>
      <c r="AA26" s="79" t="s">
        <v>670</v>
      </c>
      <c r="AB26" s="79" t="s">
        <v>669</v>
      </c>
      <c r="AC26" s="79" t="s">
        <v>668</v>
      </c>
    </row>
    <row r="27" spans="1:29" x14ac:dyDescent="0.25">
      <c r="A27" s="78">
        <v>37</v>
      </c>
      <c r="B27" s="95">
        <v>2.4E-2</v>
      </c>
      <c r="C27" s="95">
        <v>1.2E-2</v>
      </c>
      <c r="D27" s="95">
        <v>8.0000000000000002E-3</v>
      </c>
      <c r="E27" s="95">
        <v>6.0000000000000001E-3</v>
      </c>
      <c r="F27" s="95">
        <v>4.7999999999999996E-3</v>
      </c>
      <c r="G27" s="95">
        <v>4.0000000000000001E-3</v>
      </c>
      <c r="H27" s="95">
        <v>3.3999999999999998E-3</v>
      </c>
      <c r="I27" s="95">
        <v>3.0000000000000001E-3</v>
      </c>
      <c r="J27" s="95">
        <v>2.5999999999999999E-3</v>
      </c>
      <c r="K27" s="95">
        <v>2.3999999999999998E-3</v>
      </c>
      <c r="L27" s="95">
        <v>2.2000000000000001E-3</v>
      </c>
      <c r="M27" s="95">
        <v>2E-3</v>
      </c>
      <c r="N27" s="95">
        <v>1.8E-3</v>
      </c>
      <c r="O27" s="95">
        <v>1.6999999999999999E-3</v>
      </c>
      <c r="P27" s="95">
        <v>1.6000000000000001E-3</v>
      </c>
      <c r="Q27" s="95">
        <v>1.5E-3</v>
      </c>
      <c r="R27" s="95">
        <v>1.4E-3</v>
      </c>
      <c r="S27" s="95">
        <v>1.2999999999999999E-3</v>
      </c>
      <c r="T27" s="95">
        <v>1.1999999999999999E-3</v>
      </c>
      <c r="U27" s="95">
        <v>1.1999999999999999E-3</v>
      </c>
      <c r="V27" s="95">
        <v>1.1000000000000001E-3</v>
      </c>
      <c r="W27" s="95">
        <v>1.1000000000000001E-3</v>
      </c>
      <c r="X27" s="95">
        <v>1E-3</v>
      </c>
      <c r="Y27" s="95">
        <v>1E-3</v>
      </c>
      <c r="Z27" s="95">
        <v>1E-3</v>
      </c>
      <c r="AA27" s="95">
        <v>8.9999999999999998E-4</v>
      </c>
      <c r="AB27" s="95">
        <v>8.9999999999999998E-4</v>
      </c>
      <c r="AC27" s="95">
        <v>8.0000000000000004E-4</v>
      </c>
    </row>
    <row r="28" spans="1:29" x14ac:dyDescent="0.25">
      <c r="A28" s="78">
        <v>38</v>
      </c>
      <c r="B28" s="95">
        <v>2.3900000000000001E-2</v>
      </c>
      <c r="C28" s="95">
        <v>1.1900000000000001E-2</v>
      </c>
      <c r="D28" s="95">
        <v>7.9000000000000008E-3</v>
      </c>
      <c r="E28" s="95">
        <v>5.8999999999999999E-3</v>
      </c>
      <c r="F28" s="95">
        <v>4.7000000000000002E-3</v>
      </c>
      <c r="G28" s="95">
        <v>3.8999999999999998E-3</v>
      </c>
      <c r="H28" s="95">
        <v>3.3999999999999998E-3</v>
      </c>
      <c r="I28" s="95">
        <v>3.0000000000000001E-3</v>
      </c>
      <c r="J28" s="95">
        <v>2.5999999999999999E-3</v>
      </c>
      <c r="K28" s="95">
        <v>2.3999999999999998E-3</v>
      </c>
      <c r="L28" s="95">
        <v>2.0999999999999999E-3</v>
      </c>
      <c r="M28" s="95">
        <v>2E-3</v>
      </c>
      <c r="N28" s="95">
        <v>1.8E-3</v>
      </c>
      <c r="O28" s="95">
        <v>1.6999999999999999E-3</v>
      </c>
      <c r="P28" s="95">
        <v>1.6000000000000001E-3</v>
      </c>
      <c r="Q28" s="95">
        <v>1.5E-3</v>
      </c>
      <c r="R28" s="95">
        <v>1.4E-3</v>
      </c>
      <c r="S28" s="95">
        <v>1.2999999999999999E-3</v>
      </c>
      <c r="T28" s="95">
        <v>1.1999999999999999E-3</v>
      </c>
      <c r="U28" s="95">
        <v>1.1999999999999999E-3</v>
      </c>
      <c r="V28" s="95">
        <v>1.1000000000000001E-3</v>
      </c>
      <c r="W28" s="95">
        <v>1.1000000000000001E-3</v>
      </c>
      <c r="X28" s="95">
        <v>1E-3</v>
      </c>
      <c r="Y28" s="95">
        <v>1E-3</v>
      </c>
      <c r="Z28" s="95">
        <v>1E-3</v>
      </c>
      <c r="AA28" s="95">
        <v>8.9999999999999998E-4</v>
      </c>
      <c r="AB28" s="95">
        <v>8.9999999999999998E-4</v>
      </c>
      <c r="AC28" s="95" t="s">
        <v>612</v>
      </c>
    </row>
    <row r="29" spans="1:29" x14ac:dyDescent="0.25">
      <c r="A29" s="78">
        <v>39</v>
      </c>
      <c r="B29" s="95">
        <v>2.3699999999999999E-2</v>
      </c>
      <c r="C29" s="95">
        <v>1.1900000000000001E-2</v>
      </c>
      <c r="D29" s="95">
        <v>7.9000000000000008E-3</v>
      </c>
      <c r="E29" s="95">
        <v>5.8999999999999999E-3</v>
      </c>
      <c r="F29" s="95">
        <v>4.7000000000000002E-3</v>
      </c>
      <c r="G29" s="95">
        <v>3.8999999999999998E-3</v>
      </c>
      <c r="H29" s="95">
        <v>3.3999999999999998E-3</v>
      </c>
      <c r="I29" s="95">
        <v>2.8999999999999998E-3</v>
      </c>
      <c r="J29" s="95">
        <v>2.5999999999999999E-3</v>
      </c>
      <c r="K29" s="95">
        <v>2.3E-3</v>
      </c>
      <c r="L29" s="95">
        <v>2.0999999999999999E-3</v>
      </c>
      <c r="M29" s="95">
        <v>2E-3</v>
      </c>
      <c r="N29" s="95">
        <v>1.8E-3</v>
      </c>
      <c r="O29" s="95">
        <v>1.6999999999999999E-3</v>
      </c>
      <c r="P29" s="95">
        <v>1.6000000000000001E-3</v>
      </c>
      <c r="Q29" s="95">
        <v>1.5E-3</v>
      </c>
      <c r="R29" s="95">
        <v>1.4E-3</v>
      </c>
      <c r="S29" s="95">
        <v>1.2999999999999999E-3</v>
      </c>
      <c r="T29" s="95">
        <v>1.1999999999999999E-3</v>
      </c>
      <c r="U29" s="95">
        <v>1.1999999999999999E-3</v>
      </c>
      <c r="V29" s="95">
        <v>1.1000000000000001E-3</v>
      </c>
      <c r="W29" s="95">
        <v>1.1000000000000001E-3</v>
      </c>
      <c r="X29" s="95">
        <v>1E-3</v>
      </c>
      <c r="Y29" s="95">
        <v>1E-3</v>
      </c>
      <c r="Z29" s="95">
        <v>1E-3</v>
      </c>
      <c r="AA29" s="95">
        <v>8.9999999999999998E-4</v>
      </c>
      <c r="AB29" s="95" t="s">
        <v>612</v>
      </c>
      <c r="AC29" s="95" t="s">
        <v>612</v>
      </c>
    </row>
    <row r="30" spans="1:29" x14ac:dyDescent="0.25">
      <c r="A30" s="78">
        <v>40</v>
      </c>
      <c r="B30" s="95">
        <v>2.3599999999999999E-2</v>
      </c>
      <c r="C30" s="95">
        <v>1.18E-2</v>
      </c>
      <c r="D30" s="95">
        <v>7.7999999999999996E-3</v>
      </c>
      <c r="E30" s="95">
        <v>5.8999999999999999E-3</v>
      </c>
      <c r="F30" s="95">
        <v>4.7000000000000002E-3</v>
      </c>
      <c r="G30" s="95">
        <v>3.8999999999999998E-3</v>
      </c>
      <c r="H30" s="95">
        <v>3.3E-3</v>
      </c>
      <c r="I30" s="95">
        <v>2.8999999999999998E-3</v>
      </c>
      <c r="J30" s="95">
        <v>2.5999999999999999E-3</v>
      </c>
      <c r="K30" s="95">
        <v>2.3E-3</v>
      </c>
      <c r="L30" s="95">
        <v>2.0999999999999999E-3</v>
      </c>
      <c r="M30" s="95">
        <v>1.9E-3</v>
      </c>
      <c r="N30" s="95">
        <v>1.8E-3</v>
      </c>
      <c r="O30" s="95">
        <v>1.6999999999999999E-3</v>
      </c>
      <c r="P30" s="95">
        <v>1.6000000000000001E-3</v>
      </c>
      <c r="Q30" s="95">
        <v>1.5E-3</v>
      </c>
      <c r="R30" s="95">
        <v>1.4E-3</v>
      </c>
      <c r="S30" s="95">
        <v>1.2999999999999999E-3</v>
      </c>
      <c r="T30" s="95">
        <v>1.1999999999999999E-3</v>
      </c>
      <c r="U30" s="95">
        <v>1.1999999999999999E-3</v>
      </c>
      <c r="V30" s="95">
        <v>1.1000000000000001E-3</v>
      </c>
      <c r="W30" s="95">
        <v>1.1000000000000001E-3</v>
      </c>
      <c r="X30" s="95">
        <v>1E-3</v>
      </c>
      <c r="Y30" s="95">
        <v>1E-3</v>
      </c>
      <c r="Z30" s="95">
        <v>8.9999999999999998E-4</v>
      </c>
      <c r="AA30" s="95" t="s">
        <v>612</v>
      </c>
      <c r="AB30" s="95" t="s">
        <v>612</v>
      </c>
      <c r="AC30" s="95" t="s">
        <v>612</v>
      </c>
    </row>
    <row r="31" spans="1:29" x14ac:dyDescent="0.25">
      <c r="A31" s="78">
        <v>41</v>
      </c>
      <c r="B31" s="95">
        <v>2.35E-2</v>
      </c>
      <c r="C31" s="95">
        <v>1.17E-2</v>
      </c>
      <c r="D31" s="95">
        <v>7.7999999999999996E-3</v>
      </c>
      <c r="E31" s="95">
        <v>5.7999999999999996E-3</v>
      </c>
      <c r="F31" s="95">
        <v>4.7000000000000002E-3</v>
      </c>
      <c r="G31" s="95">
        <v>3.8999999999999998E-3</v>
      </c>
      <c r="H31" s="95">
        <v>3.3E-3</v>
      </c>
      <c r="I31" s="95">
        <v>2.8999999999999998E-3</v>
      </c>
      <c r="J31" s="95">
        <v>2.5999999999999999E-3</v>
      </c>
      <c r="K31" s="95">
        <v>2.3E-3</v>
      </c>
      <c r="L31" s="95">
        <v>2.0999999999999999E-3</v>
      </c>
      <c r="M31" s="95">
        <v>1.9E-3</v>
      </c>
      <c r="N31" s="95">
        <v>1.8E-3</v>
      </c>
      <c r="O31" s="95">
        <v>1.6999999999999999E-3</v>
      </c>
      <c r="P31" s="95">
        <v>1.6000000000000001E-3</v>
      </c>
      <c r="Q31" s="95">
        <v>1.5E-3</v>
      </c>
      <c r="R31" s="95">
        <v>1.4E-3</v>
      </c>
      <c r="S31" s="95">
        <v>1.2999999999999999E-3</v>
      </c>
      <c r="T31" s="95">
        <v>1.1999999999999999E-3</v>
      </c>
      <c r="U31" s="95">
        <v>1.1999999999999999E-3</v>
      </c>
      <c r="V31" s="95">
        <v>1.1000000000000001E-3</v>
      </c>
      <c r="W31" s="95">
        <v>1.1000000000000001E-3</v>
      </c>
      <c r="X31" s="95">
        <v>1E-3</v>
      </c>
      <c r="Y31" s="95">
        <v>1E-3</v>
      </c>
      <c r="Z31" s="95" t="s">
        <v>612</v>
      </c>
      <c r="AA31" s="95" t="s">
        <v>612</v>
      </c>
      <c r="AB31" s="95" t="s">
        <v>612</v>
      </c>
      <c r="AC31" s="95" t="s">
        <v>612</v>
      </c>
    </row>
    <row r="32" spans="1:29" x14ac:dyDescent="0.25">
      <c r="A32" s="78">
        <v>42</v>
      </c>
      <c r="B32" s="95">
        <v>2.3300000000000001E-2</v>
      </c>
      <c r="C32" s="95">
        <v>1.17E-2</v>
      </c>
      <c r="D32" s="95">
        <v>7.7999999999999996E-3</v>
      </c>
      <c r="E32" s="95">
        <v>5.7999999999999996E-3</v>
      </c>
      <c r="F32" s="95">
        <v>4.5999999999999999E-3</v>
      </c>
      <c r="G32" s="95">
        <v>3.8999999999999998E-3</v>
      </c>
      <c r="H32" s="95">
        <v>3.3E-3</v>
      </c>
      <c r="I32" s="95">
        <v>2.8999999999999998E-3</v>
      </c>
      <c r="J32" s="95">
        <v>2.5999999999999999E-3</v>
      </c>
      <c r="K32" s="95">
        <v>2.3E-3</v>
      </c>
      <c r="L32" s="95">
        <v>2.0999999999999999E-3</v>
      </c>
      <c r="M32" s="95">
        <v>1.9E-3</v>
      </c>
      <c r="N32" s="95">
        <v>1.8E-3</v>
      </c>
      <c r="O32" s="95">
        <v>1.6999999999999999E-3</v>
      </c>
      <c r="P32" s="95">
        <v>1.6000000000000001E-3</v>
      </c>
      <c r="Q32" s="95">
        <v>1.5E-3</v>
      </c>
      <c r="R32" s="95">
        <v>1.4E-3</v>
      </c>
      <c r="S32" s="95">
        <v>1.2999999999999999E-3</v>
      </c>
      <c r="T32" s="95">
        <v>1.1999999999999999E-3</v>
      </c>
      <c r="U32" s="95">
        <v>1.1999999999999999E-3</v>
      </c>
      <c r="V32" s="95">
        <v>1.1000000000000001E-3</v>
      </c>
      <c r="W32" s="95">
        <v>1.1000000000000001E-3</v>
      </c>
      <c r="X32" s="95">
        <v>1E-3</v>
      </c>
      <c r="Y32" s="95" t="s">
        <v>612</v>
      </c>
      <c r="Z32" s="95" t="s">
        <v>612</v>
      </c>
      <c r="AA32" s="95" t="s">
        <v>612</v>
      </c>
      <c r="AB32" s="95" t="s">
        <v>612</v>
      </c>
      <c r="AC32" s="95" t="s">
        <v>612</v>
      </c>
    </row>
    <row r="33" spans="1:29" x14ac:dyDescent="0.25">
      <c r="A33" s="78">
        <v>43</v>
      </c>
      <c r="B33" s="95">
        <v>2.3199999999999998E-2</v>
      </c>
      <c r="C33" s="95">
        <v>1.1599999999999999E-2</v>
      </c>
      <c r="D33" s="95">
        <v>7.7000000000000002E-3</v>
      </c>
      <c r="E33" s="95">
        <v>5.7999999999999996E-3</v>
      </c>
      <c r="F33" s="95">
        <v>4.5999999999999999E-3</v>
      </c>
      <c r="G33" s="95">
        <v>3.8E-3</v>
      </c>
      <c r="H33" s="95">
        <v>3.3E-3</v>
      </c>
      <c r="I33" s="95">
        <v>2.8999999999999998E-3</v>
      </c>
      <c r="J33" s="95">
        <v>2.5999999999999999E-3</v>
      </c>
      <c r="K33" s="95">
        <v>2.3E-3</v>
      </c>
      <c r="L33" s="95">
        <v>2.0999999999999999E-3</v>
      </c>
      <c r="M33" s="95">
        <v>1.9E-3</v>
      </c>
      <c r="N33" s="95">
        <v>1.8E-3</v>
      </c>
      <c r="O33" s="95">
        <v>1.6999999999999999E-3</v>
      </c>
      <c r="P33" s="95">
        <v>1.5E-3</v>
      </c>
      <c r="Q33" s="95">
        <v>1.5E-3</v>
      </c>
      <c r="R33" s="95">
        <v>1.4E-3</v>
      </c>
      <c r="S33" s="95">
        <v>1.2999999999999999E-3</v>
      </c>
      <c r="T33" s="95">
        <v>1.1999999999999999E-3</v>
      </c>
      <c r="U33" s="95">
        <v>1.1999999999999999E-3</v>
      </c>
      <c r="V33" s="95">
        <v>1.1000000000000001E-3</v>
      </c>
      <c r="W33" s="95">
        <v>1.1000000000000001E-3</v>
      </c>
      <c r="X33" s="95" t="s">
        <v>612</v>
      </c>
      <c r="Y33" s="95" t="s">
        <v>612</v>
      </c>
      <c r="Z33" s="95" t="s">
        <v>612</v>
      </c>
      <c r="AA33" s="95" t="s">
        <v>612</v>
      </c>
      <c r="AB33" s="95" t="s">
        <v>612</v>
      </c>
      <c r="AC33" s="95" t="s">
        <v>612</v>
      </c>
    </row>
    <row r="34" spans="1:29" x14ac:dyDescent="0.25">
      <c r="A34" s="78">
        <v>44</v>
      </c>
      <c r="B34" s="95">
        <v>2.3E-2</v>
      </c>
      <c r="C34" s="95">
        <v>1.15E-2</v>
      </c>
      <c r="D34" s="95">
        <v>7.7000000000000002E-3</v>
      </c>
      <c r="E34" s="95">
        <v>5.7000000000000002E-3</v>
      </c>
      <c r="F34" s="95">
        <v>4.5999999999999999E-3</v>
      </c>
      <c r="G34" s="95">
        <v>3.8E-3</v>
      </c>
      <c r="H34" s="95">
        <v>3.3E-3</v>
      </c>
      <c r="I34" s="95">
        <v>2.8999999999999998E-3</v>
      </c>
      <c r="J34" s="95">
        <v>2.5999999999999999E-3</v>
      </c>
      <c r="K34" s="95">
        <v>2.3E-3</v>
      </c>
      <c r="L34" s="95">
        <v>2.0999999999999999E-3</v>
      </c>
      <c r="M34" s="95">
        <v>1.9E-3</v>
      </c>
      <c r="N34" s="95">
        <v>1.8E-3</v>
      </c>
      <c r="O34" s="95">
        <v>1.6999999999999999E-3</v>
      </c>
      <c r="P34" s="95">
        <v>1.5E-3</v>
      </c>
      <c r="Q34" s="95">
        <v>1.4E-3</v>
      </c>
      <c r="R34" s="95">
        <v>1.4E-3</v>
      </c>
      <c r="S34" s="95">
        <v>1.2999999999999999E-3</v>
      </c>
      <c r="T34" s="95">
        <v>1.1999999999999999E-3</v>
      </c>
      <c r="U34" s="95">
        <v>1.1999999999999999E-3</v>
      </c>
      <c r="V34" s="95">
        <v>1.1000000000000001E-3</v>
      </c>
      <c r="W34" s="95" t="s">
        <v>612</v>
      </c>
      <c r="X34" s="95" t="s">
        <v>612</v>
      </c>
      <c r="Y34" s="95" t="s">
        <v>612</v>
      </c>
      <c r="Z34" s="95" t="s">
        <v>612</v>
      </c>
      <c r="AA34" s="95" t="s">
        <v>612</v>
      </c>
      <c r="AB34" s="95" t="s">
        <v>612</v>
      </c>
      <c r="AC34" s="95" t="s">
        <v>612</v>
      </c>
    </row>
    <row r="35" spans="1:29" x14ac:dyDescent="0.25">
      <c r="A35" s="78">
        <v>45</v>
      </c>
      <c r="B35" s="95">
        <v>2.29E-2</v>
      </c>
      <c r="C35" s="95">
        <v>1.14E-2</v>
      </c>
      <c r="D35" s="95">
        <v>7.6E-3</v>
      </c>
      <c r="E35" s="95">
        <v>5.7000000000000002E-3</v>
      </c>
      <c r="F35" s="95">
        <v>4.5999999999999999E-3</v>
      </c>
      <c r="G35" s="95">
        <v>3.8E-3</v>
      </c>
      <c r="H35" s="95">
        <v>3.3E-3</v>
      </c>
      <c r="I35" s="95">
        <v>2.8999999999999998E-3</v>
      </c>
      <c r="J35" s="95">
        <v>2.5000000000000001E-3</v>
      </c>
      <c r="K35" s="95">
        <v>2.3E-3</v>
      </c>
      <c r="L35" s="95">
        <v>2.0999999999999999E-3</v>
      </c>
      <c r="M35" s="95">
        <v>1.9E-3</v>
      </c>
      <c r="N35" s="95">
        <v>1.8E-3</v>
      </c>
      <c r="O35" s="95">
        <v>1.6000000000000001E-3</v>
      </c>
      <c r="P35" s="95">
        <v>1.5E-3</v>
      </c>
      <c r="Q35" s="95">
        <v>1.4E-3</v>
      </c>
      <c r="R35" s="95">
        <v>1.4E-3</v>
      </c>
      <c r="S35" s="95">
        <v>1.2999999999999999E-3</v>
      </c>
      <c r="T35" s="95">
        <v>1.1999999999999999E-3</v>
      </c>
      <c r="U35" s="95">
        <v>1.1000000000000001E-3</v>
      </c>
      <c r="V35" s="95" t="s">
        <v>612</v>
      </c>
      <c r="W35" s="95" t="s">
        <v>612</v>
      </c>
      <c r="X35" s="95" t="s">
        <v>612</v>
      </c>
      <c r="Y35" s="95" t="s">
        <v>612</v>
      </c>
      <c r="Z35" s="95" t="s">
        <v>612</v>
      </c>
      <c r="AA35" s="95" t="s">
        <v>612</v>
      </c>
      <c r="AB35" s="95" t="s">
        <v>612</v>
      </c>
      <c r="AC35" s="95" t="s">
        <v>612</v>
      </c>
    </row>
    <row r="36" spans="1:29" x14ac:dyDescent="0.25">
      <c r="A36" s="78">
        <v>46</v>
      </c>
      <c r="B36" s="95">
        <v>2.2700000000000001E-2</v>
      </c>
      <c r="C36" s="95">
        <v>1.14E-2</v>
      </c>
      <c r="D36" s="95">
        <v>7.6E-3</v>
      </c>
      <c r="E36" s="95">
        <v>5.7000000000000002E-3</v>
      </c>
      <c r="F36" s="95">
        <v>4.4999999999999997E-3</v>
      </c>
      <c r="G36" s="95">
        <v>3.8E-3</v>
      </c>
      <c r="H36" s="95">
        <v>3.3E-3</v>
      </c>
      <c r="I36" s="95">
        <v>2.8E-3</v>
      </c>
      <c r="J36" s="95">
        <v>2.5000000000000001E-3</v>
      </c>
      <c r="K36" s="95">
        <v>2.3E-3</v>
      </c>
      <c r="L36" s="95">
        <v>2.0999999999999999E-3</v>
      </c>
      <c r="M36" s="95">
        <v>1.9E-3</v>
      </c>
      <c r="N36" s="95">
        <v>1.8E-3</v>
      </c>
      <c r="O36" s="95">
        <v>1.6000000000000001E-3</v>
      </c>
      <c r="P36" s="95">
        <v>1.5E-3</v>
      </c>
      <c r="Q36" s="95">
        <v>1.4E-3</v>
      </c>
      <c r="R36" s="95">
        <v>1.4E-3</v>
      </c>
      <c r="S36" s="95">
        <v>1.2999999999999999E-3</v>
      </c>
      <c r="T36" s="95">
        <v>1.1999999999999999E-3</v>
      </c>
      <c r="U36" s="95" t="s">
        <v>612</v>
      </c>
      <c r="V36" s="95" t="s">
        <v>612</v>
      </c>
      <c r="W36" s="95" t="s">
        <v>612</v>
      </c>
      <c r="X36" s="95" t="s">
        <v>612</v>
      </c>
      <c r="Y36" s="95" t="s">
        <v>612</v>
      </c>
      <c r="Z36" s="95" t="s">
        <v>612</v>
      </c>
      <c r="AA36" s="95" t="s">
        <v>612</v>
      </c>
      <c r="AB36" s="95" t="s">
        <v>612</v>
      </c>
      <c r="AC36" s="95" t="s">
        <v>612</v>
      </c>
    </row>
    <row r="37" spans="1:29" x14ac:dyDescent="0.25">
      <c r="A37" s="78">
        <v>47</v>
      </c>
      <c r="B37" s="95">
        <v>2.2599999999999999E-2</v>
      </c>
      <c r="C37" s="95">
        <v>1.1299999999999999E-2</v>
      </c>
      <c r="D37" s="95">
        <v>7.4999999999999997E-3</v>
      </c>
      <c r="E37" s="95">
        <v>5.7000000000000002E-3</v>
      </c>
      <c r="F37" s="95">
        <v>4.4999999999999997E-3</v>
      </c>
      <c r="G37" s="95">
        <v>3.8E-3</v>
      </c>
      <c r="H37" s="95">
        <v>3.2000000000000002E-3</v>
      </c>
      <c r="I37" s="95">
        <v>2.8E-3</v>
      </c>
      <c r="J37" s="95">
        <v>2.5000000000000001E-3</v>
      </c>
      <c r="K37" s="95">
        <v>2.3E-3</v>
      </c>
      <c r="L37" s="95">
        <v>2.0999999999999999E-3</v>
      </c>
      <c r="M37" s="95">
        <v>1.9E-3</v>
      </c>
      <c r="N37" s="95">
        <v>1.8E-3</v>
      </c>
      <c r="O37" s="95">
        <v>1.6000000000000001E-3</v>
      </c>
      <c r="P37" s="95">
        <v>1.5E-3</v>
      </c>
      <c r="Q37" s="95">
        <v>1.4E-3</v>
      </c>
      <c r="R37" s="95">
        <v>1.4E-3</v>
      </c>
      <c r="S37" s="95">
        <v>1.2999999999999999E-3</v>
      </c>
      <c r="T37" s="95" t="s">
        <v>612</v>
      </c>
      <c r="U37" s="95" t="s">
        <v>612</v>
      </c>
      <c r="V37" s="95" t="s">
        <v>612</v>
      </c>
      <c r="W37" s="95" t="s">
        <v>612</v>
      </c>
      <c r="X37" s="95" t="s">
        <v>612</v>
      </c>
      <c r="Y37" s="95" t="s">
        <v>612</v>
      </c>
      <c r="Z37" s="95" t="s">
        <v>612</v>
      </c>
      <c r="AA37" s="95" t="s">
        <v>612</v>
      </c>
      <c r="AB37" s="95" t="s">
        <v>612</v>
      </c>
      <c r="AC37" s="95" t="s">
        <v>612</v>
      </c>
    </row>
    <row r="38" spans="1:29" x14ac:dyDescent="0.25">
      <c r="A38" s="78">
        <v>48</v>
      </c>
      <c r="B38" s="95">
        <v>2.24E-2</v>
      </c>
      <c r="C38" s="95">
        <v>1.12E-2</v>
      </c>
      <c r="D38" s="95">
        <v>7.4999999999999997E-3</v>
      </c>
      <c r="E38" s="95">
        <v>5.5999999999999999E-3</v>
      </c>
      <c r="F38" s="95">
        <v>4.4999999999999997E-3</v>
      </c>
      <c r="G38" s="95">
        <v>3.8E-3</v>
      </c>
      <c r="H38" s="95">
        <v>3.2000000000000002E-3</v>
      </c>
      <c r="I38" s="95">
        <v>2.8E-3</v>
      </c>
      <c r="J38" s="95">
        <v>2.5000000000000001E-3</v>
      </c>
      <c r="K38" s="95">
        <v>2.3E-3</v>
      </c>
      <c r="L38" s="95">
        <v>2.0999999999999999E-3</v>
      </c>
      <c r="M38" s="95">
        <v>1.9E-3</v>
      </c>
      <c r="N38" s="95">
        <v>1.8E-3</v>
      </c>
      <c r="O38" s="95">
        <v>1.6000000000000001E-3</v>
      </c>
      <c r="P38" s="95">
        <v>1.5E-3</v>
      </c>
      <c r="Q38" s="95">
        <v>1.4E-3</v>
      </c>
      <c r="R38" s="95">
        <v>1.2999999999999999E-3</v>
      </c>
      <c r="S38" s="95" t="s">
        <v>612</v>
      </c>
      <c r="T38" s="95" t="s">
        <v>612</v>
      </c>
      <c r="U38" s="95" t="s">
        <v>612</v>
      </c>
      <c r="V38" s="95" t="s">
        <v>612</v>
      </c>
      <c r="W38" s="95" t="s">
        <v>612</v>
      </c>
      <c r="X38" s="95" t="s">
        <v>612</v>
      </c>
      <c r="Y38" s="95" t="s">
        <v>612</v>
      </c>
      <c r="Z38" s="95" t="s">
        <v>612</v>
      </c>
      <c r="AA38" s="95" t="s">
        <v>612</v>
      </c>
      <c r="AB38" s="95" t="s">
        <v>612</v>
      </c>
      <c r="AC38" s="95" t="s">
        <v>612</v>
      </c>
    </row>
    <row r="39" spans="1:29" x14ac:dyDescent="0.25">
      <c r="A39" s="78">
        <v>49</v>
      </c>
      <c r="B39" s="95">
        <v>2.23E-2</v>
      </c>
      <c r="C39" s="95">
        <v>1.12E-2</v>
      </c>
      <c r="D39" s="95">
        <v>7.4000000000000003E-3</v>
      </c>
      <c r="E39" s="95">
        <v>5.5999999999999999E-3</v>
      </c>
      <c r="F39" s="95">
        <v>4.4999999999999997E-3</v>
      </c>
      <c r="G39" s="95">
        <v>3.7000000000000002E-3</v>
      </c>
      <c r="H39" s="95">
        <v>3.2000000000000002E-3</v>
      </c>
      <c r="I39" s="95">
        <v>2.8E-3</v>
      </c>
      <c r="J39" s="95">
        <v>2.5000000000000001E-3</v>
      </c>
      <c r="K39" s="95">
        <v>2.3E-3</v>
      </c>
      <c r="L39" s="95">
        <v>2.0999999999999999E-3</v>
      </c>
      <c r="M39" s="95">
        <v>1.9E-3</v>
      </c>
      <c r="N39" s="95">
        <v>1.6999999999999999E-3</v>
      </c>
      <c r="O39" s="95">
        <v>1.6000000000000001E-3</v>
      </c>
      <c r="P39" s="95">
        <v>1.5E-3</v>
      </c>
      <c r="Q39" s="95">
        <v>1.4E-3</v>
      </c>
      <c r="R39" s="95" t="s">
        <v>612</v>
      </c>
      <c r="S39" s="95" t="s">
        <v>612</v>
      </c>
      <c r="T39" s="95" t="s">
        <v>612</v>
      </c>
      <c r="U39" s="95" t="s">
        <v>612</v>
      </c>
      <c r="V39" s="95" t="s">
        <v>612</v>
      </c>
      <c r="W39" s="95" t="s">
        <v>612</v>
      </c>
      <c r="X39" s="95" t="s">
        <v>612</v>
      </c>
      <c r="Y39" s="95" t="s">
        <v>612</v>
      </c>
      <c r="Z39" s="95" t="s">
        <v>612</v>
      </c>
      <c r="AA39" s="95" t="s">
        <v>612</v>
      </c>
      <c r="AB39" s="95" t="s">
        <v>612</v>
      </c>
      <c r="AC39" s="95" t="s">
        <v>612</v>
      </c>
    </row>
    <row r="40" spans="1:29" x14ac:dyDescent="0.25">
      <c r="A40" s="78">
        <v>50</v>
      </c>
      <c r="B40" s="95">
        <v>2.2200000000000001E-2</v>
      </c>
      <c r="C40" s="95">
        <v>1.11E-2</v>
      </c>
      <c r="D40" s="95">
        <v>7.4000000000000003E-3</v>
      </c>
      <c r="E40" s="95">
        <v>5.5999999999999999E-3</v>
      </c>
      <c r="F40" s="95">
        <v>4.4999999999999997E-3</v>
      </c>
      <c r="G40" s="95">
        <v>3.7000000000000002E-3</v>
      </c>
      <c r="H40" s="95">
        <v>3.2000000000000002E-3</v>
      </c>
      <c r="I40" s="95">
        <v>2.8E-3</v>
      </c>
      <c r="J40" s="95">
        <v>2.5000000000000001E-3</v>
      </c>
      <c r="K40" s="95">
        <v>2.2000000000000001E-3</v>
      </c>
      <c r="L40" s="95">
        <v>2E-3</v>
      </c>
      <c r="M40" s="95">
        <v>1.9E-3</v>
      </c>
      <c r="N40" s="95">
        <v>1.6999999999999999E-3</v>
      </c>
      <c r="O40" s="95">
        <v>1.6000000000000001E-3</v>
      </c>
      <c r="P40" s="95">
        <v>1.5E-3</v>
      </c>
      <c r="Q40" s="95" t="s">
        <v>612</v>
      </c>
      <c r="R40" s="95" t="s">
        <v>612</v>
      </c>
      <c r="S40" s="95" t="s">
        <v>612</v>
      </c>
      <c r="T40" s="95" t="s">
        <v>612</v>
      </c>
      <c r="U40" s="95" t="s">
        <v>612</v>
      </c>
      <c r="V40" s="95" t="s">
        <v>612</v>
      </c>
      <c r="W40" s="95" t="s">
        <v>612</v>
      </c>
      <c r="X40" s="95" t="s">
        <v>612</v>
      </c>
      <c r="Y40" s="95" t="s">
        <v>612</v>
      </c>
      <c r="Z40" s="95" t="s">
        <v>612</v>
      </c>
      <c r="AA40" s="95" t="s">
        <v>612</v>
      </c>
      <c r="AB40" s="95" t="s">
        <v>612</v>
      </c>
      <c r="AC40" s="95" t="s">
        <v>612</v>
      </c>
    </row>
    <row r="41" spans="1:29" x14ac:dyDescent="0.25">
      <c r="A41" s="78">
        <v>51</v>
      </c>
      <c r="B41" s="95">
        <v>2.1999999999999999E-2</v>
      </c>
      <c r="C41" s="95">
        <v>1.0999999999999999E-2</v>
      </c>
      <c r="D41" s="95">
        <v>7.4000000000000003E-3</v>
      </c>
      <c r="E41" s="95">
        <v>5.4999999999999997E-3</v>
      </c>
      <c r="F41" s="95">
        <v>4.4000000000000003E-3</v>
      </c>
      <c r="G41" s="95">
        <v>3.7000000000000002E-3</v>
      </c>
      <c r="H41" s="95">
        <v>3.2000000000000002E-3</v>
      </c>
      <c r="I41" s="95">
        <v>2.8E-3</v>
      </c>
      <c r="J41" s="95">
        <v>2.5000000000000001E-3</v>
      </c>
      <c r="K41" s="95">
        <v>2.2000000000000001E-3</v>
      </c>
      <c r="L41" s="95">
        <v>2E-3</v>
      </c>
      <c r="M41" s="95">
        <v>1.9E-3</v>
      </c>
      <c r="N41" s="95">
        <v>1.6999999999999999E-3</v>
      </c>
      <c r="O41" s="95">
        <v>1.6000000000000001E-3</v>
      </c>
      <c r="P41" s="95" t="s">
        <v>612</v>
      </c>
      <c r="Q41" s="95" t="s">
        <v>612</v>
      </c>
      <c r="R41" s="95" t="s">
        <v>612</v>
      </c>
      <c r="S41" s="95" t="s">
        <v>612</v>
      </c>
      <c r="T41" s="95" t="s">
        <v>612</v>
      </c>
      <c r="U41" s="95" t="s">
        <v>612</v>
      </c>
      <c r="V41" s="95" t="s">
        <v>612</v>
      </c>
      <c r="W41" s="95" t="s">
        <v>612</v>
      </c>
      <c r="X41" s="95" t="s">
        <v>612</v>
      </c>
      <c r="Y41" s="95" t="s">
        <v>612</v>
      </c>
      <c r="Z41" s="95" t="s">
        <v>612</v>
      </c>
      <c r="AA41" s="95" t="s">
        <v>612</v>
      </c>
      <c r="AB41" s="95" t="s">
        <v>612</v>
      </c>
      <c r="AC41" s="95" t="s">
        <v>612</v>
      </c>
    </row>
    <row r="42" spans="1:29" x14ac:dyDescent="0.25">
      <c r="A42" s="78">
        <v>52</v>
      </c>
      <c r="B42" s="95">
        <v>2.1899999999999999E-2</v>
      </c>
      <c r="C42" s="95">
        <v>1.09E-2</v>
      </c>
      <c r="D42" s="95">
        <v>7.3000000000000001E-3</v>
      </c>
      <c r="E42" s="95">
        <v>5.4999999999999997E-3</v>
      </c>
      <c r="F42" s="95">
        <v>4.4000000000000003E-3</v>
      </c>
      <c r="G42" s="95">
        <v>3.7000000000000002E-3</v>
      </c>
      <c r="H42" s="95">
        <v>3.2000000000000002E-3</v>
      </c>
      <c r="I42" s="95">
        <v>2.8E-3</v>
      </c>
      <c r="J42" s="95">
        <v>2.5000000000000001E-3</v>
      </c>
      <c r="K42" s="95">
        <v>2.2000000000000001E-3</v>
      </c>
      <c r="L42" s="95">
        <v>2E-3</v>
      </c>
      <c r="M42" s="95">
        <v>1.9E-3</v>
      </c>
      <c r="N42" s="95">
        <v>1.6999999999999999E-3</v>
      </c>
      <c r="O42" s="95" t="s">
        <v>612</v>
      </c>
      <c r="P42" s="95" t="s">
        <v>612</v>
      </c>
      <c r="Q42" s="95" t="s">
        <v>612</v>
      </c>
      <c r="R42" s="95" t="s">
        <v>612</v>
      </c>
      <c r="S42" s="95" t="s">
        <v>612</v>
      </c>
      <c r="T42" s="95" t="s">
        <v>612</v>
      </c>
      <c r="U42" s="95" t="s">
        <v>612</v>
      </c>
      <c r="V42" s="95" t="s">
        <v>612</v>
      </c>
      <c r="W42" s="95" t="s">
        <v>612</v>
      </c>
      <c r="X42" s="95" t="s">
        <v>612</v>
      </c>
      <c r="Y42" s="95" t="s">
        <v>612</v>
      </c>
      <c r="Z42" s="95" t="s">
        <v>612</v>
      </c>
      <c r="AA42" s="95" t="s">
        <v>612</v>
      </c>
      <c r="AB42" s="95" t="s">
        <v>612</v>
      </c>
      <c r="AC42" s="95" t="s">
        <v>612</v>
      </c>
    </row>
    <row r="43" spans="1:29" x14ac:dyDescent="0.25">
      <c r="A43" s="78">
        <v>53</v>
      </c>
      <c r="B43" s="95">
        <v>2.1700000000000001E-2</v>
      </c>
      <c r="C43" s="95">
        <v>1.09E-2</v>
      </c>
      <c r="D43" s="95">
        <v>7.3000000000000001E-3</v>
      </c>
      <c r="E43" s="95">
        <v>5.4999999999999997E-3</v>
      </c>
      <c r="F43" s="95">
        <v>4.4000000000000003E-3</v>
      </c>
      <c r="G43" s="95">
        <v>3.7000000000000002E-3</v>
      </c>
      <c r="H43" s="95">
        <v>3.0999999999999999E-3</v>
      </c>
      <c r="I43" s="95">
        <v>2.8E-3</v>
      </c>
      <c r="J43" s="95">
        <v>2.5000000000000001E-3</v>
      </c>
      <c r="K43" s="95">
        <v>2.2000000000000001E-3</v>
      </c>
      <c r="L43" s="95">
        <v>2E-3</v>
      </c>
      <c r="M43" s="95">
        <v>1.8E-3</v>
      </c>
      <c r="N43" s="95" t="s">
        <v>612</v>
      </c>
      <c r="O43" s="95" t="s">
        <v>612</v>
      </c>
      <c r="P43" s="95" t="s">
        <v>612</v>
      </c>
      <c r="Q43" s="95" t="s">
        <v>612</v>
      </c>
      <c r="R43" s="95" t="s">
        <v>612</v>
      </c>
      <c r="S43" s="95" t="s">
        <v>612</v>
      </c>
      <c r="T43" s="95" t="s">
        <v>612</v>
      </c>
      <c r="U43" s="95" t="s">
        <v>612</v>
      </c>
      <c r="V43" s="95" t="s">
        <v>612</v>
      </c>
      <c r="W43" s="95" t="s">
        <v>612</v>
      </c>
      <c r="X43" s="95" t="s">
        <v>612</v>
      </c>
      <c r="Y43" s="95" t="s">
        <v>612</v>
      </c>
      <c r="Z43" s="95" t="s">
        <v>612</v>
      </c>
      <c r="AA43" s="95" t="s">
        <v>612</v>
      </c>
      <c r="AB43" s="95" t="s">
        <v>612</v>
      </c>
      <c r="AC43" s="95" t="s">
        <v>612</v>
      </c>
    </row>
    <row r="44" spans="1:29" ht="12.75" customHeight="1" x14ac:dyDescent="0.25">
      <c r="A44" s="78">
        <v>54</v>
      </c>
      <c r="B44" s="95">
        <v>2.1499999999999998E-2</v>
      </c>
      <c r="C44" s="95">
        <v>1.0800000000000001E-2</v>
      </c>
      <c r="D44" s="95">
        <v>7.1999999999999998E-3</v>
      </c>
      <c r="E44" s="95">
        <v>5.4000000000000003E-3</v>
      </c>
      <c r="F44" s="95">
        <v>4.3E-3</v>
      </c>
      <c r="G44" s="95">
        <v>3.5999999999999999E-3</v>
      </c>
      <c r="H44" s="95">
        <v>3.0999999999999999E-3</v>
      </c>
      <c r="I44" s="95">
        <v>2.7000000000000001E-3</v>
      </c>
      <c r="J44" s="95">
        <v>2.3999999999999998E-3</v>
      </c>
      <c r="K44" s="95">
        <v>2.2000000000000001E-3</v>
      </c>
      <c r="L44" s="95">
        <v>2E-3</v>
      </c>
      <c r="M44" s="95" t="s">
        <v>612</v>
      </c>
      <c r="N44" s="95" t="s">
        <v>612</v>
      </c>
      <c r="O44" s="95" t="s">
        <v>612</v>
      </c>
      <c r="P44" s="95" t="s">
        <v>612</v>
      </c>
      <c r="Q44" s="95" t="s">
        <v>612</v>
      </c>
      <c r="R44" s="95" t="s">
        <v>612</v>
      </c>
      <c r="S44" s="95" t="s">
        <v>612</v>
      </c>
      <c r="T44" s="95" t="s">
        <v>612</v>
      </c>
      <c r="U44" s="95" t="s">
        <v>612</v>
      </c>
      <c r="V44" s="95" t="s">
        <v>612</v>
      </c>
      <c r="W44" s="95" t="s">
        <v>612</v>
      </c>
      <c r="X44" s="95" t="s">
        <v>612</v>
      </c>
      <c r="Y44" s="95" t="s">
        <v>612</v>
      </c>
      <c r="Z44" s="95" t="s">
        <v>612</v>
      </c>
      <c r="AA44" s="95" t="s">
        <v>612</v>
      </c>
      <c r="AB44" s="95" t="s">
        <v>612</v>
      </c>
      <c r="AC44" s="95" t="s">
        <v>612</v>
      </c>
    </row>
    <row r="45" spans="1:29" x14ac:dyDescent="0.25">
      <c r="A45" s="78">
        <v>55</v>
      </c>
      <c r="B45" s="95">
        <v>2.1299999999999999E-2</v>
      </c>
      <c r="C45" s="95">
        <v>1.0699999999999999E-2</v>
      </c>
      <c r="D45" s="95">
        <v>7.1000000000000004E-3</v>
      </c>
      <c r="E45" s="95">
        <v>5.4000000000000003E-3</v>
      </c>
      <c r="F45" s="95">
        <v>4.3E-3</v>
      </c>
      <c r="G45" s="95">
        <v>3.5999999999999999E-3</v>
      </c>
      <c r="H45" s="95">
        <v>3.0999999999999999E-3</v>
      </c>
      <c r="I45" s="95">
        <v>2.7000000000000001E-3</v>
      </c>
      <c r="J45" s="95">
        <v>2.3999999999999998E-3</v>
      </c>
      <c r="K45" s="95">
        <v>2.2000000000000001E-3</v>
      </c>
      <c r="L45" s="95" t="s">
        <v>612</v>
      </c>
      <c r="M45" s="95" t="s">
        <v>612</v>
      </c>
      <c r="N45" s="95" t="s">
        <v>612</v>
      </c>
      <c r="O45" s="95" t="s">
        <v>612</v>
      </c>
      <c r="P45" s="95" t="s">
        <v>612</v>
      </c>
      <c r="Q45" s="95" t="s">
        <v>612</v>
      </c>
      <c r="R45" s="95" t="s">
        <v>612</v>
      </c>
      <c r="S45" s="95" t="s">
        <v>612</v>
      </c>
      <c r="T45" s="95" t="s">
        <v>612</v>
      </c>
      <c r="U45" s="95" t="s">
        <v>612</v>
      </c>
      <c r="V45" s="95" t="s">
        <v>612</v>
      </c>
      <c r="W45" s="95" t="s">
        <v>612</v>
      </c>
      <c r="X45" s="95" t="s">
        <v>612</v>
      </c>
      <c r="Y45" s="95" t="s">
        <v>612</v>
      </c>
      <c r="Z45" s="95" t="s">
        <v>612</v>
      </c>
      <c r="AA45" s="95" t="s">
        <v>612</v>
      </c>
      <c r="AB45" s="95" t="s">
        <v>612</v>
      </c>
      <c r="AC45" s="95" t="s">
        <v>612</v>
      </c>
    </row>
    <row r="46" spans="1:29" ht="15" customHeight="1" x14ac:dyDescent="0.25">
      <c r="A46" s="78">
        <v>56</v>
      </c>
      <c r="B46" s="95">
        <v>2.1100000000000001E-2</v>
      </c>
      <c r="C46" s="95">
        <v>1.06E-2</v>
      </c>
      <c r="D46" s="95">
        <v>7.1000000000000004E-3</v>
      </c>
      <c r="E46" s="95">
        <v>5.3E-3</v>
      </c>
      <c r="F46" s="95">
        <v>4.3E-3</v>
      </c>
      <c r="G46" s="95">
        <v>3.5999999999999999E-3</v>
      </c>
      <c r="H46" s="95">
        <v>3.0999999999999999E-3</v>
      </c>
      <c r="I46" s="95">
        <v>2.7000000000000001E-3</v>
      </c>
      <c r="J46" s="95">
        <v>2.3999999999999998E-3</v>
      </c>
      <c r="K46" s="95" t="s">
        <v>612</v>
      </c>
      <c r="L46" s="95" t="s">
        <v>612</v>
      </c>
      <c r="M46" s="95" t="s">
        <v>612</v>
      </c>
      <c r="N46" s="95" t="s">
        <v>612</v>
      </c>
      <c r="O46" s="95" t="s">
        <v>612</v>
      </c>
      <c r="P46" s="95" t="s">
        <v>612</v>
      </c>
      <c r="Q46" s="95" t="s">
        <v>612</v>
      </c>
      <c r="R46" s="95" t="s">
        <v>612</v>
      </c>
      <c r="S46" s="95" t="s">
        <v>612</v>
      </c>
      <c r="T46" s="95" t="s">
        <v>612</v>
      </c>
      <c r="U46" s="95" t="s">
        <v>612</v>
      </c>
      <c r="V46" s="95" t="s">
        <v>612</v>
      </c>
      <c r="W46" s="95" t="s">
        <v>612</v>
      </c>
      <c r="X46" s="95" t="s">
        <v>612</v>
      </c>
      <c r="Y46" s="95" t="s">
        <v>612</v>
      </c>
      <c r="Z46" s="95" t="s">
        <v>612</v>
      </c>
      <c r="AA46" s="95" t="s">
        <v>612</v>
      </c>
      <c r="AB46" s="95" t="s">
        <v>612</v>
      </c>
      <c r="AC46" s="95" t="s">
        <v>612</v>
      </c>
    </row>
    <row r="47" spans="1:29" x14ac:dyDescent="0.25">
      <c r="A47" s="78">
        <v>57</v>
      </c>
      <c r="B47" s="95">
        <v>2.0899999999999998E-2</v>
      </c>
      <c r="C47" s="95">
        <v>1.0500000000000001E-2</v>
      </c>
      <c r="D47" s="95">
        <v>7.0000000000000001E-3</v>
      </c>
      <c r="E47" s="95">
        <v>5.3E-3</v>
      </c>
      <c r="F47" s="95">
        <v>4.1999999999999997E-3</v>
      </c>
      <c r="G47" s="95">
        <v>3.5000000000000001E-3</v>
      </c>
      <c r="H47" s="95">
        <v>3.0999999999999999E-3</v>
      </c>
      <c r="I47" s="95">
        <v>2.5999999999999999E-3</v>
      </c>
      <c r="J47" s="95" t="s">
        <v>612</v>
      </c>
      <c r="K47" s="95" t="s">
        <v>612</v>
      </c>
      <c r="L47" s="95" t="s">
        <v>612</v>
      </c>
      <c r="M47" s="95" t="s">
        <v>612</v>
      </c>
      <c r="N47" s="95" t="s">
        <v>612</v>
      </c>
      <c r="O47" s="95" t="s">
        <v>612</v>
      </c>
      <c r="P47" s="95" t="s">
        <v>612</v>
      </c>
      <c r="Q47" s="95" t="s">
        <v>612</v>
      </c>
      <c r="R47" s="95" t="s">
        <v>612</v>
      </c>
      <c r="S47" s="95" t="s">
        <v>612</v>
      </c>
      <c r="T47" s="95" t="s">
        <v>612</v>
      </c>
      <c r="U47" s="95" t="s">
        <v>612</v>
      </c>
      <c r="V47" s="95" t="s">
        <v>612</v>
      </c>
      <c r="W47" s="95" t="s">
        <v>612</v>
      </c>
      <c r="X47" s="95" t="s">
        <v>612</v>
      </c>
      <c r="Y47" s="95" t="s">
        <v>612</v>
      </c>
      <c r="Z47" s="95" t="s">
        <v>612</v>
      </c>
      <c r="AA47" s="95" t="s">
        <v>612</v>
      </c>
      <c r="AB47" s="95" t="s">
        <v>612</v>
      </c>
      <c r="AC47" s="95" t="s">
        <v>612</v>
      </c>
    </row>
    <row r="48" spans="1:29" x14ac:dyDescent="0.25">
      <c r="A48" s="78">
        <v>58</v>
      </c>
      <c r="B48" s="95">
        <v>2.06E-2</v>
      </c>
      <c r="C48" s="95">
        <v>1.04E-2</v>
      </c>
      <c r="D48" s="95">
        <v>6.8999999999999999E-3</v>
      </c>
      <c r="E48" s="95">
        <v>5.1999999999999998E-3</v>
      </c>
      <c r="F48" s="95">
        <v>4.1999999999999997E-3</v>
      </c>
      <c r="G48" s="95">
        <v>3.5000000000000001E-3</v>
      </c>
      <c r="H48" s="95">
        <v>3.0000000000000001E-3</v>
      </c>
      <c r="I48" s="95" t="s">
        <v>612</v>
      </c>
      <c r="J48" s="95" t="s">
        <v>612</v>
      </c>
      <c r="K48" s="95" t="s">
        <v>612</v>
      </c>
      <c r="L48" s="95" t="s">
        <v>612</v>
      </c>
      <c r="M48" s="95" t="s">
        <v>612</v>
      </c>
      <c r="N48" s="95" t="s">
        <v>612</v>
      </c>
      <c r="O48" s="95" t="s">
        <v>612</v>
      </c>
      <c r="P48" s="95" t="s">
        <v>612</v>
      </c>
      <c r="Q48" s="95" t="s">
        <v>612</v>
      </c>
      <c r="R48" s="95" t="s">
        <v>612</v>
      </c>
      <c r="S48" s="95" t="s">
        <v>612</v>
      </c>
      <c r="T48" s="95" t="s">
        <v>612</v>
      </c>
      <c r="U48" s="95" t="s">
        <v>612</v>
      </c>
      <c r="V48" s="95" t="s">
        <v>612</v>
      </c>
      <c r="W48" s="95" t="s">
        <v>612</v>
      </c>
      <c r="X48" s="95" t="s">
        <v>612</v>
      </c>
      <c r="Y48" s="95" t="s">
        <v>612</v>
      </c>
      <c r="Z48" s="95" t="s">
        <v>612</v>
      </c>
      <c r="AA48" s="95" t="s">
        <v>612</v>
      </c>
      <c r="AB48" s="95" t="s">
        <v>612</v>
      </c>
      <c r="AC48" s="95" t="s">
        <v>612</v>
      </c>
    </row>
    <row r="49" spans="1:29" x14ac:dyDescent="0.25">
      <c r="A49" s="78">
        <v>59</v>
      </c>
      <c r="B49" s="95">
        <v>2.0400000000000001E-2</v>
      </c>
      <c r="C49" s="95">
        <v>1.0200000000000001E-2</v>
      </c>
      <c r="D49" s="95">
        <v>6.8999999999999999E-3</v>
      </c>
      <c r="E49" s="95">
        <v>5.1999999999999998E-3</v>
      </c>
      <c r="F49" s="95">
        <v>4.1999999999999997E-3</v>
      </c>
      <c r="G49" s="95">
        <v>3.3999999999999998E-3</v>
      </c>
      <c r="H49" s="95" t="s">
        <v>612</v>
      </c>
      <c r="I49" s="95" t="s">
        <v>612</v>
      </c>
      <c r="J49" s="95" t="s">
        <v>612</v>
      </c>
      <c r="K49" s="95" t="s">
        <v>612</v>
      </c>
      <c r="L49" s="95" t="s">
        <v>612</v>
      </c>
      <c r="M49" s="95" t="s">
        <v>612</v>
      </c>
      <c r="N49" s="95" t="s">
        <v>612</v>
      </c>
      <c r="O49" s="95" t="s">
        <v>612</v>
      </c>
      <c r="P49" s="95" t="s">
        <v>612</v>
      </c>
      <c r="Q49" s="95" t="s">
        <v>612</v>
      </c>
      <c r="R49" s="95" t="s">
        <v>612</v>
      </c>
      <c r="S49" s="95" t="s">
        <v>612</v>
      </c>
      <c r="T49" s="95" t="s">
        <v>612</v>
      </c>
      <c r="U49" s="95" t="s">
        <v>612</v>
      </c>
      <c r="V49" s="95" t="s">
        <v>612</v>
      </c>
      <c r="W49" s="95" t="s">
        <v>612</v>
      </c>
      <c r="X49" s="95" t="s">
        <v>612</v>
      </c>
      <c r="Y49" s="95" t="s">
        <v>612</v>
      </c>
      <c r="Z49" s="95" t="s">
        <v>612</v>
      </c>
      <c r="AA49" s="95" t="s">
        <v>612</v>
      </c>
      <c r="AB49" s="95" t="s">
        <v>612</v>
      </c>
      <c r="AC49" s="95" t="s">
        <v>612</v>
      </c>
    </row>
    <row r="50" spans="1:29" x14ac:dyDescent="0.25">
      <c r="A50" s="78">
        <v>60</v>
      </c>
      <c r="B50" s="95">
        <v>2.01E-2</v>
      </c>
      <c r="C50" s="95">
        <v>1.01E-2</v>
      </c>
      <c r="D50" s="95">
        <v>6.7999999999999996E-3</v>
      </c>
      <c r="E50" s="95">
        <v>5.1000000000000004E-3</v>
      </c>
      <c r="F50" s="95">
        <v>4.1000000000000003E-3</v>
      </c>
      <c r="G50" s="95" t="s">
        <v>612</v>
      </c>
      <c r="H50" s="95" t="s">
        <v>612</v>
      </c>
      <c r="I50" s="95" t="s">
        <v>612</v>
      </c>
      <c r="J50" s="95" t="s">
        <v>612</v>
      </c>
      <c r="K50" s="95" t="s">
        <v>612</v>
      </c>
      <c r="L50" s="95" t="s">
        <v>612</v>
      </c>
      <c r="M50" s="95" t="s">
        <v>612</v>
      </c>
      <c r="N50" s="95" t="s">
        <v>612</v>
      </c>
      <c r="O50" s="95" t="s">
        <v>612</v>
      </c>
      <c r="P50" s="95" t="s">
        <v>612</v>
      </c>
      <c r="Q50" s="95" t="s">
        <v>612</v>
      </c>
      <c r="R50" s="95" t="s">
        <v>612</v>
      </c>
      <c r="S50" s="95" t="s">
        <v>612</v>
      </c>
      <c r="T50" s="95" t="s">
        <v>612</v>
      </c>
      <c r="U50" s="95" t="s">
        <v>612</v>
      </c>
      <c r="V50" s="95" t="s">
        <v>612</v>
      </c>
      <c r="W50" s="95" t="s">
        <v>612</v>
      </c>
      <c r="X50" s="95" t="s">
        <v>612</v>
      </c>
      <c r="Y50" s="95" t="s">
        <v>612</v>
      </c>
      <c r="Z50" s="95" t="s">
        <v>612</v>
      </c>
      <c r="AA50" s="95" t="s">
        <v>612</v>
      </c>
      <c r="AB50" s="95" t="s">
        <v>612</v>
      </c>
      <c r="AC50" s="95" t="s">
        <v>612</v>
      </c>
    </row>
    <row r="51" spans="1:29" x14ac:dyDescent="0.25">
      <c r="A51" s="78">
        <v>61</v>
      </c>
      <c r="B51" s="95">
        <v>1.9800000000000002E-2</v>
      </c>
      <c r="C51" s="95">
        <v>0.01</v>
      </c>
      <c r="D51" s="95">
        <v>6.7000000000000002E-3</v>
      </c>
      <c r="E51" s="95">
        <v>5.0000000000000001E-3</v>
      </c>
      <c r="F51" s="95" t="s">
        <v>612</v>
      </c>
      <c r="G51" s="95" t="s">
        <v>612</v>
      </c>
      <c r="H51" s="95" t="s">
        <v>612</v>
      </c>
      <c r="I51" s="95" t="s">
        <v>612</v>
      </c>
      <c r="J51" s="95" t="s">
        <v>612</v>
      </c>
      <c r="K51" s="95" t="s">
        <v>612</v>
      </c>
      <c r="L51" s="95" t="s">
        <v>612</v>
      </c>
      <c r="M51" s="95" t="s">
        <v>612</v>
      </c>
      <c r="N51" s="95" t="s">
        <v>612</v>
      </c>
      <c r="O51" s="95" t="s">
        <v>612</v>
      </c>
      <c r="P51" s="95" t="s">
        <v>612</v>
      </c>
      <c r="Q51" s="95" t="s">
        <v>612</v>
      </c>
      <c r="R51" s="95" t="s">
        <v>612</v>
      </c>
      <c r="S51" s="95" t="s">
        <v>612</v>
      </c>
      <c r="T51" s="95" t="s">
        <v>612</v>
      </c>
      <c r="U51" s="95" t="s">
        <v>612</v>
      </c>
      <c r="V51" s="95" t="s">
        <v>612</v>
      </c>
      <c r="W51" s="95" t="s">
        <v>612</v>
      </c>
      <c r="X51" s="95" t="s">
        <v>612</v>
      </c>
      <c r="Y51" s="95" t="s">
        <v>612</v>
      </c>
      <c r="Z51" s="95" t="s">
        <v>612</v>
      </c>
      <c r="AA51" s="95" t="s">
        <v>612</v>
      </c>
      <c r="AB51" s="95" t="s">
        <v>612</v>
      </c>
      <c r="AC51" s="95" t="s">
        <v>612</v>
      </c>
    </row>
    <row r="52" spans="1:29" x14ac:dyDescent="0.25">
      <c r="A52" s="78">
        <v>62</v>
      </c>
      <c r="B52" s="95">
        <v>1.95E-2</v>
      </c>
      <c r="C52" s="95">
        <v>9.7999999999999997E-3</v>
      </c>
      <c r="D52" s="95">
        <v>6.4999999999999997E-3</v>
      </c>
      <c r="E52" s="95" t="s">
        <v>612</v>
      </c>
      <c r="F52" s="95" t="s">
        <v>612</v>
      </c>
      <c r="G52" s="95" t="s">
        <v>612</v>
      </c>
      <c r="H52" s="95" t="s">
        <v>612</v>
      </c>
      <c r="I52" s="95" t="s">
        <v>612</v>
      </c>
      <c r="J52" s="95" t="s">
        <v>612</v>
      </c>
      <c r="K52" s="95" t="s">
        <v>612</v>
      </c>
      <c r="L52" s="95" t="s">
        <v>612</v>
      </c>
      <c r="M52" s="95" t="s">
        <v>612</v>
      </c>
      <c r="N52" s="95" t="s">
        <v>612</v>
      </c>
      <c r="O52" s="95" t="s">
        <v>612</v>
      </c>
      <c r="P52" s="95" t="s">
        <v>612</v>
      </c>
      <c r="Q52" s="95" t="s">
        <v>612</v>
      </c>
      <c r="R52" s="95" t="s">
        <v>612</v>
      </c>
      <c r="S52" s="95" t="s">
        <v>612</v>
      </c>
      <c r="T52" s="95" t="s">
        <v>612</v>
      </c>
      <c r="U52" s="95" t="s">
        <v>612</v>
      </c>
      <c r="V52" s="95" t="s">
        <v>612</v>
      </c>
      <c r="W52" s="95" t="s">
        <v>612</v>
      </c>
      <c r="X52" s="95" t="s">
        <v>612</v>
      </c>
      <c r="Y52" s="95" t="s">
        <v>612</v>
      </c>
      <c r="Z52" s="95" t="s">
        <v>612</v>
      </c>
      <c r="AA52" s="95" t="s">
        <v>612</v>
      </c>
      <c r="AB52" s="95" t="s">
        <v>612</v>
      </c>
      <c r="AC52" s="95" t="s">
        <v>612</v>
      </c>
    </row>
    <row r="53" spans="1:29" x14ac:dyDescent="0.25">
      <c r="A53" s="78">
        <v>63</v>
      </c>
      <c r="B53" s="95">
        <v>1.9199999999999998E-2</v>
      </c>
      <c r="C53" s="95">
        <v>9.5999999999999992E-3</v>
      </c>
      <c r="D53" s="95" t="s">
        <v>612</v>
      </c>
      <c r="E53" s="95" t="s">
        <v>612</v>
      </c>
      <c r="F53" s="95" t="s">
        <v>612</v>
      </c>
      <c r="G53" s="95" t="s">
        <v>612</v>
      </c>
      <c r="H53" s="95" t="s">
        <v>612</v>
      </c>
      <c r="I53" s="95" t="s">
        <v>612</v>
      </c>
      <c r="J53" s="95" t="s">
        <v>612</v>
      </c>
      <c r="K53" s="95" t="s">
        <v>612</v>
      </c>
      <c r="L53" s="95" t="s">
        <v>612</v>
      </c>
      <c r="M53" s="95" t="s">
        <v>612</v>
      </c>
      <c r="N53" s="95" t="s">
        <v>612</v>
      </c>
      <c r="O53" s="95" t="s">
        <v>612</v>
      </c>
      <c r="P53" s="95" t="s">
        <v>612</v>
      </c>
      <c r="Q53" s="95" t="s">
        <v>612</v>
      </c>
      <c r="R53" s="95" t="s">
        <v>612</v>
      </c>
      <c r="S53" s="95" t="s">
        <v>612</v>
      </c>
      <c r="T53" s="95" t="s">
        <v>612</v>
      </c>
      <c r="U53" s="95" t="s">
        <v>612</v>
      </c>
      <c r="V53" s="95" t="s">
        <v>612</v>
      </c>
      <c r="W53" s="95" t="s">
        <v>612</v>
      </c>
      <c r="X53" s="95" t="s">
        <v>612</v>
      </c>
      <c r="Y53" s="95" t="s">
        <v>612</v>
      </c>
      <c r="Z53" s="95" t="s">
        <v>612</v>
      </c>
      <c r="AA53" s="95" t="s">
        <v>612</v>
      </c>
      <c r="AB53" s="95" t="s">
        <v>612</v>
      </c>
      <c r="AC53" s="95" t="s">
        <v>612</v>
      </c>
    </row>
    <row r="54" spans="1:29" x14ac:dyDescent="0.25">
      <c r="A54" s="78">
        <v>64</v>
      </c>
      <c r="B54" s="95">
        <v>1.8800000000000001E-2</v>
      </c>
      <c r="C54" s="95" t="s">
        <v>612</v>
      </c>
      <c r="D54" s="95" t="s">
        <v>612</v>
      </c>
      <c r="E54" s="95" t="s">
        <v>612</v>
      </c>
      <c r="F54" s="95" t="s">
        <v>612</v>
      </c>
      <c r="G54" s="95" t="s">
        <v>612</v>
      </c>
      <c r="H54" s="95" t="s">
        <v>612</v>
      </c>
      <c r="I54" s="95" t="s">
        <v>612</v>
      </c>
      <c r="J54" s="95" t="s">
        <v>612</v>
      </c>
      <c r="K54" s="95" t="s">
        <v>612</v>
      </c>
      <c r="L54" s="95" t="s">
        <v>612</v>
      </c>
      <c r="M54" s="95" t="s">
        <v>612</v>
      </c>
      <c r="N54" s="95" t="s">
        <v>612</v>
      </c>
      <c r="O54" s="95" t="s">
        <v>612</v>
      </c>
      <c r="P54" s="95" t="s">
        <v>612</v>
      </c>
      <c r="Q54" s="95" t="s">
        <v>612</v>
      </c>
      <c r="R54" s="95" t="s">
        <v>612</v>
      </c>
      <c r="S54" s="95" t="s">
        <v>612</v>
      </c>
      <c r="T54" s="95" t="s">
        <v>612</v>
      </c>
      <c r="U54" s="95" t="s">
        <v>612</v>
      </c>
      <c r="V54" s="95" t="s">
        <v>612</v>
      </c>
      <c r="W54" s="95" t="s">
        <v>612</v>
      </c>
      <c r="X54" s="95" t="s">
        <v>612</v>
      </c>
      <c r="Y54" s="95" t="s">
        <v>612</v>
      </c>
      <c r="Z54" s="95" t="s">
        <v>612</v>
      </c>
      <c r="AA54" s="95" t="s">
        <v>612</v>
      </c>
      <c r="AB54" s="95" t="s">
        <v>612</v>
      </c>
      <c r="AC54" s="95" t="s">
        <v>612</v>
      </c>
    </row>
  </sheetData>
  <sheetProtection algorithmName="SHA-512" hashValue="7IvgrKMrHdHofsWMMH0jkChMf3wLUYRAk/rhH9USMn3/C8/qEdxPM4dZdgk6zcvLIVpFeCrVBV3VG5UBef28tw==" saltValue="4CSnOikUHaKOACDNLEKy8g==" spinCount="100000" sheet="1" objects="1" scenarios="1"/>
  <conditionalFormatting sqref="A26:A54">
    <cfRule type="expression" dxfId="15" priority="9" stopIfTrue="1">
      <formula>MOD(ROW(),2)=0</formula>
    </cfRule>
    <cfRule type="expression" dxfId="14" priority="10" stopIfTrue="1">
      <formula>MOD(ROW(),2)&lt;&gt;0</formula>
    </cfRule>
  </conditionalFormatting>
  <conditionalFormatting sqref="B26:AC26">
    <cfRule type="expression" dxfId="13" priority="11" stopIfTrue="1">
      <formula>MOD(ROW(),2)=0</formula>
    </cfRule>
    <cfRule type="expression" dxfId="12" priority="12" stopIfTrue="1">
      <formula>MOD(ROW(),2)&lt;&gt;0</formula>
    </cfRule>
  </conditionalFormatting>
  <conditionalFormatting sqref="A6:A16 A18:A21">
    <cfRule type="expression" dxfId="11" priority="13" stopIfTrue="1">
      <formula>MOD(ROW(),2)=0</formula>
    </cfRule>
    <cfRule type="expression" dxfId="10" priority="14" stopIfTrue="1">
      <formula>MOD(ROW(),2)&lt;&gt;0</formula>
    </cfRule>
  </conditionalFormatting>
  <conditionalFormatting sqref="B6:AC17 C18:AC19 B20:AC21">
    <cfRule type="expression" dxfId="9" priority="15" stopIfTrue="1">
      <formula>MOD(ROW(),2)=0</formula>
    </cfRule>
    <cfRule type="expression" dxfId="8" priority="16" stopIfTrue="1">
      <formula>MOD(ROW(),2)&lt;&gt;0</formula>
    </cfRule>
  </conditionalFormatting>
  <conditionalFormatting sqref="A17">
    <cfRule type="expression" dxfId="7" priority="7" stopIfTrue="1">
      <formula>MOD(ROW(),2)=0</formula>
    </cfRule>
    <cfRule type="expression" dxfId="6" priority="8" stopIfTrue="1">
      <formula>MOD(ROW(),2)&lt;&gt;0</formula>
    </cfRule>
  </conditionalFormatting>
  <conditionalFormatting sqref="B18">
    <cfRule type="expression" dxfId="5" priority="5" stopIfTrue="1">
      <formula>MOD(ROW(),2)=0</formula>
    </cfRule>
    <cfRule type="expression" dxfId="4" priority="6" stopIfTrue="1">
      <formula>MOD(ROW(),2)&lt;&gt;0</formula>
    </cfRule>
  </conditionalFormatting>
  <conditionalFormatting sqref="B27:AC54">
    <cfRule type="expression" dxfId="3" priority="3" stopIfTrue="1">
      <formula>MOD(ROW(),2)=0</formula>
    </cfRule>
    <cfRule type="expression" dxfId="2" priority="4" stopIfTrue="1">
      <formula>MOD(ROW(),2)&lt;&gt;0</formula>
    </cfRule>
  </conditionalFormatting>
  <conditionalFormatting sqref="B19">
    <cfRule type="expression" dxfId="1" priority="1" stopIfTrue="1">
      <formula>MOD(ROW(),2)=0</formula>
    </cfRule>
    <cfRule type="expression" dxfId="0" priority="2" stopIfTrue="1">
      <formula>MOD(ROW(),2)&lt;&gt;0</formula>
    </cfRule>
  </conditionalFormatting>
  <hyperlinks>
    <hyperlink ref="B24" location="Assumptions!A1" display="Assumptions" xr:uid="{87A22B97-B50E-4F4E-8EE9-15A9E558B63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CBB8-E90E-4ACB-8190-65AF0FB5B9D7}">
  <sheetPr codeName="Sheet14">
    <tabColor rgb="FF00B0F0"/>
  </sheetPr>
  <dimension ref="A1:I56"/>
  <sheetViews>
    <sheetView showGridLines="0" zoomScale="60" zoomScaleNormal="60" workbookViewId="0">
      <selection activeCell="C17" sqref="C17"/>
    </sheetView>
  </sheetViews>
  <sheetFormatPr defaultColWidth="8.81640625" defaultRowHeight="12.5" x14ac:dyDescent="0.25"/>
  <cols>
    <col min="1" max="1" width="55.81640625" style="27" customWidth="1"/>
    <col min="2" max="2" width="61.1796875" style="27" customWidth="1"/>
    <col min="3" max="16384" width="8.81640625" style="27"/>
  </cols>
  <sheetData>
    <row r="1" spans="1:9" ht="20" x14ac:dyDescent="0.4">
      <c r="A1" s="39" t="s">
        <v>4</v>
      </c>
      <c r="B1" s="40"/>
      <c r="C1" s="40"/>
      <c r="D1" s="40"/>
      <c r="E1" s="40"/>
      <c r="F1" s="40"/>
      <c r="G1" s="40"/>
      <c r="H1" s="40"/>
      <c r="I1" s="40"/>
    </row>
    <row r="2" spans="1:9" ht="15.5" x14ac:dyDescent="0.35">
      <c r="A2" s="11" t="str">
        <f>IF(title_new="&gt; Enter workbook title here","Enter workbook title in Cover sheet",title_new)</f>
        <v>Local Government Pension Scheme (LGPS) - Consolidated Factor Spreadsheet</v>
      </c>
      <c r="B2" s="42"/>
      <c r="C2" s="42"/>
      <c r="D2" s="42"/>
      <c r="E2" s="42"/>
      <c r="F2" s="42"/>
      <c r="G2" s="42"/>
      <c r="H2" s="42"/>
      <c r="I2" s="42"/>
    </row>
    <row r="3" spans="1:9" ht="15.5" x14ac:dyDescent="0.35">
      <c r="A3" s="43" t="s">
        <v>797</v>
      </c>
      <c r="B3" s="42"/>
      <c r="C3" s="42"/>
      <c r="D3" s="42"/>
      <c r="E3" s="42"/>
      <c r="F3" s="42"/>
      <c r="G3" s="42"/>
      <c r="H3" s="42"/>
      <c r="I3" s="42"/>
    </row>
    <row r="4" spans="1:9" x14ac:dyDescent="0.25">
      <c r="A4" s="44"/>
    </row>
    <row r="5" spans="1:9" x14ac:dyDescent="0.25">
      <c r="A5" s="153"/>
      <c r="B5" s="153"/>
    </row>
    <row r="6" spans="1:9" x14ac:dyDescent="0.25">
      <c r="A6" s="154"/>
      <c r="B6" s="153"/>
    </row>
    <row r="8" spans="1:9" ht="15.5" x14ac:dyDescent="0.35">
      <c r="A8" s="155" t="s">
        <v>950</v>
      </c>
      <c r="B8" s="156" t="s">
        <v>803</v>
      </c>
    </row>
    <row r="9" spans="1:9" ht="15.5" x14ac:dyDescent="0.35">
      <c r="A9" s="157"/>
      <c r="B9" s="158"/>
    </row>
    <row r="10" spans="1:9" ht="15.5" x14ac:dyDescent="0.35">
      <c r="A10" s="156" t="s">
        <v>804</v>
      </c>
      <c r="B10" s="159"/>
    </row>
    <row r="11" spans="1:9" ht="15.5" x14ac:dyDescent="0.35">
      <c r="A11" s="160" t="s">
        <v>805</v>
      </c>
      <c r="B11" s="170">
        <v>3.7339999999999998E-2</v>
      </c>
    </row>
    <row r="12" spans="1:9" ht="15.5" x14ac:dyDescent="0.35">
      <c r="A12" s="159" t="s">
        <v>806</v>
      </c>
      <c r="B12" s="162">
        <v>0.02</v>
      </c>
    </row>
    <row r="13" spans="1:9" ht="15.5" x14ac:dyDescent="0.35">
      <c r="A13" s="163" t="s">
        <v>951</v>
      </c>
      <c r="B13" s="161">
        <v>3.15E-2</v>
      </c>
    </row>
    <row r="14" spans="1:9" ht="15.5" x14ac:dyDescent="0.35">
      <c r="A14" s="159" t="s">
        <v>952</v>
      </c>
      <c r="B14" s="162">
        <v>2.1000000000000001E-2</v>
      </c>
    </row>
    <row r="15" spans="1:9" ht="15.5" x14ac:dyDescent="0.35">
      <c r="A15" s="160" t="s">
        <v>807</v>
      </c>
      <c r="B15" s="161">
        <v>1.4E-2</v>
      </c>
    </row>
    <row r="16" spans="1:9" ht="15.5" x14ac:dyDescent="0.35">
      <c r="A16" s="159" t="s">
        <v>808</v>
      </c>
      <c r="B16" s="162">
        <v>3.7999999999999999E-2</v>
      </c>
    </row>
    <row r="17" spans="1:2" ht="15.5" x14ac:dyDescent="0.35">
      <c r="A17" s="160" t="s">
        <v>809</v>
      </c>
      <c r="B17" s="161">
        <v>0.02</v>
      </c>
    </row>
    <row r="18" spans="1:2" ht="15.5" x14ac:dyDescent="0.35">
      <c r="A18" s="159" t="s">
        <v>810</v>
      </c>
      <c r="B18" s="162">
        <v>1.7000000000000001E-2</v>
      </c>
    </row>
    <row r="19" spans="1:2" ht="15.5" x14ac:dyDescent="0.35">
      <c r="A19" s="160" t="s">
        <v>811</v>
      </c>
      <c r="B19" s="170">
        <v>2.3019999999999999E-2</v>
      </c>
    </row>
    <row r="20" spans="1:2" ht="15.5" x14ac:dyDescent="0.35">
      <c r="A20" s="159" t="s">
        <v>812</v>
      </c>
      <c r="B20" s="159" t="s">
        <v>813</v>
      </c>
    </row>
    <row r="21" spans="1:2" ht="15.5" x14ac:dyDescent="0.35">
      <c r="A21" s="160" t="s">
        <v>814</v>
      </c>
      <c r="B21" s="164" t="s">
        <v>815</v>
      </c>
    </row>
    <row r="22" spans="1:2" ht="15.5" x14ac:dyDescent="0.35">
      <c r="A22" s="159"/>
      <c r="B22" s="165"/>
    </row>
    <row r="23" spans="1:2" ht="15.5" x14ac:dyDescent="0.35">
      <c r="A23" s="158" t="s">
        <v>816</v>
      </c>
      <c r="B23" s="160"/>
    </row>
    <row r="24" spans="1:2" ht="15.5" x14ac:dyDescent="0.35">
      <c r="A24" s="159" t="s">
        <v>817</v>
      </c>
      <c r="B24" s="159" t="s">
        <v>856</v>
      </c>
    </row>
    <row r="25" spans="1:2" ht="15.5" x14ac:dyDescent="0.35">
      <c r="A25" s="160" t="s">
        <v>818</v>
      </c>
      <c r="B25" s="160" t="s">
        <v>857</v>
      </c>
    </row>
    <row r="26" spans="1:2" ht="15.5" x14ac:dyDescent="0.35">
      <c r="A26" s="159" t="s">
        <v>819</v>
      </c>
      <c r="B26" s="159" t="s">
        <v>853</v>
      </c>
    </row>
    <row r="27" spans="1:2" ht="15.5" x14ac:dyDescent="0.35">
      <c r="A27" s="160" t="s">
        <v>820</v>
      </c>
      <c r="B27" s="160" t="s">
        <v>854</v>
      </c>
    </row>
    <row r="28" spans="1:2" ht="15.5" x14ac:dyDescent="0.35">
      <c r="A28" s="159" t="s">
        <v>821</v>
      </c>
      <c r="B28" s="159" t="s">
        <v>850</v>
      </c>
    </row>
    <row r="29" spans="1:2" ht="15.5" x14ac:dyDescent="0.35">
      <c r="A29" s="160" t="s">
        <v>822</v>
      </c>
      <c r="B29" s="160" t="s">
        <v>959</v>
      </c>
    </row>
    <row r="30" spans="1:2" ht="15.5" x14ac:dyDescent="0.35">
      <c r="A30" s="159" t="s">
        <v>823</v>
      </c>
      <c r="B30" s="159" t="s">
        <v>824</v>
      </c>
    </row>
    <row r="31" spans="1:2" ht="77.5" x14ac:dyDescent="0.35">
      <c r="A31" s="169" t="s">
        <v>825</v>
      </c>
      <c r="B31" s="168" t="s">
        <v>960</v>
      </c>
    </row>
    <row r="32" spans="1:2" ht="15.5" x14ac:dyDescent="0.35">
      <c r="A32" s="159" t="s">
        <v>826</v>
      </c>
      <c r="B32" s="159" t="s">
        <v>813</v>
      </c>
    </row>
    <row r="33" spans="1:2" ht="15.5" x14ac:dyDescent="0.35">
      <c r="A33" s="160"/>
      <c r="B33" s="160"/>
    </row>
    <row r="34" spans="1:2" ht="15.5" x14ac:dyDescent="0.35">
      <c r="A34" s="156" t="s">
        <v>827</v>
      </c>
      <c r="B34" s="159"/>
    </row>
    <row r="35" spans="1:2" ht="15.5" x14ac:dyDescent="0.35">
      <c r="A35" s="160" t="s">
        <v>828</v>
      </c>
      <c r="B35" s="166">
        <v>0.35</v>
      </c>
    </row>
    <row r="36" spans="1:2" ht="15.5" x14ac:dyDescent="0.35">
      <c r="A36" s="159" t="s">
        <v>829</v>
      </c>
      <c r="B36" s="167">
        <v>0.65</v>
      </c>
    </row>
    <row r="37" spans="1:2" ht="31" x14ac:dyDescent="0.35">
      <c r="A37" s="160" t="s">
        <v>830</v>
      </c>
      <c r="B37" s="160" t="s">
        <v>961</v>
      </c>
    </row>
    <row r="38" spans="1:2" ht="31" x14ac:dyDescent="0.35">
      <c r="A38" s="159" t="s">
        <v>831</v>
      </c>
      <c r="B38" s="159" t="s">
        <v>953</v>
      </c>
    </row>
    <row r="39" spans="1:2" ht="62" x14ac:dyDescent="0.35">
      <c r="A39" s="164" t="s">
        <v>832</v>
      </c>
      <c r="B39" s="164" t="s">
        <v>962</v>
      </c>
    </row>
    <row r="40" spans="1:2" ht="15.5" x14ac:dyDescent="0.35">
      <c r="A40" s="165" t="s">
        <v>833</v>
      </c>
      <c r="B40" s="165" t="s">
        <v>813</v>
      </c>
    </row>
    <row r="41" spans="1:2" ht="15.5" x14ac:dyDescent="0.35">
      <c r="A41" s="164" t="s">
        <v>834</v>
      </c>
      <c r="B41" s="164" t="s">
        <v>813</v>
      </c>
    </row>
    <row r="42" spans="1:2" ht="15.5" x14ac:dyDescent="0.35">
      <c r="A42" s="165" t="s">
        <v>835</v>
      </c>
      <c r="B42" s="165" t="s">
        <v>813</v>
      </c>
    </row>
    <row r="43" spans="1:2" ht="15.5" x14ac:dyDescent="0.35">
      <c r="A43" s="164" t="s">
        <v>836</v>
      </c>
      <c r="B43" s="164" t="s">
        <v>837</v>
      </c>
    </row>
    <row r="44" spans="1:2" ht="15.5" x14ac:dyDescent="0.35">
      <c r="A44" s="165" t="s">
        <v>838</v>
      </c>
      <c r="B44" s="165" t="s">
        <v>954</v>
      </c>
    </row>
    <row r="45" spans="1:2" ht="15.5" x14ac:dyDescent="0.35">
      <c r="A45" s="164" t="s">
        <v>839</v>
      </c>
      <c r="B45" s="164" t="s">
        <v>813</v>
      </c>
    </row>
    <row r="46" spans="1:2" ht="15.5" x14ac:dyDescent="0.35">
      <c r="A46" s="165" t="s">
        <v>840</v>
      </c>
      <c r="B46" s="165" t="s">
        <v>954</v>
      </c>
    </row>
    <row r="47" spans="1:2" ht="15.5" x14ac:dyDescent="0.35">
      <c r="A47" s="164" t="s">
        <v>841</v>
      </c>
      <c r="B47" s="164" t="s">
        <v>813</v>
      </c>
    </row>
    <row r="48" spans="1:2" ht="15.5" x14ac:dyDescent="0.35">
      <c r="A48" s="165" t="s">
        <v>842</v>
      </c>
      <c r="B48" s="165" t="s">
        <v>843</v>
      </c>
    </row>
    <row r="49" spans="1:2" ht="15.5" x14ac:dyDescent="0.35">
      <c r="A49" s="164" t="s">
        <v>844</v>
      </c>
      <c r="B49" s="164" t="s">
        <v>845</v>
      </c>
    </row>
    <row r="50" spans="1:2" ht="93" x14ac:dyDescent="0.35">
      <c r="A50" s="159" t="s">
        <v>846</v>
      </c>
      <c r="B50" s="159" t="s">
        <v>955</v>
      </c>
    </row>
    <row r="51" spans="1:2" ht="15.5" x14ac:dyDescent="0.35">
      <c r="A51" s="160"/>
      <c r="B51" s="160"/>
    </row>
    <row r="52" spans="1:2" ht="15.5" x14ac:dyDescent="0.35">
      <c r="A52" s="156" t="s">
        <v>847</v>
      </c>
      <c r="B52" s="159"/>
    </row>
    <row r="53" spans="1:2" ht="15.5" x14ac:dyDescent="0.35">
      <c r="A53" s="165" t="s">
        <v>848</v>
      </c>
      <c r="B53" s="165" t="s">
        <v>963</v>
      </c>
    </row>
    <row r="54" spans="1:2" ht="31" x14ac:dyDescent="0.35">
      <c r="A54" s="164" t="s">
        <v>956</v>
      </c>
      <c r="B54" s="164" t="s">
        <v>964</v>
      </c>
    </row>
    <row r="55" spans="1:2" ht="31" x14ac:dyDescent="0.35">
      <c r="A55" s="165" t="s">
        <v>957</v>
      </c>
      <c r="B55" s="165" t="s">
        <v>849</v>
      </c>
    </row>
    <row r="56" spans="1:2" ht="31" x14ac:dyDescent="0.35">
      <c r="A56" s="164" t="s">
        <v>958</v>
      </c>
      <c r="B56" s="164" t="s">
        <v>965</v>
      </c>
    </row>
  </sheetData>
  <sheetProtection algorithmName="SHA-512" hashValue="PqcQ1Rqc5FMEvWJewfhXu0S01uU7DqqgSAVhjrY5AkXKihO0xdgEwqX7e5P88YdoblH4SFnK/ImtqIh+k7Drig==" saltValue="Cei0acVMu15edJyHNwAaOg==" spinCount="100000" sheet="1" objects="1" scenarios="1"/>
  <conditionalFormatting sqref="B31">
    <cfRule type="expression" dxfId="1025" priority="1" stopIfTrue="1">
      <formula>MOD(ROW(),2)=0</formula>
    </cfRule>
    <cfRule type="expression" dxfId="1024"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dimension ref="A1:I75"/>
  <sheetViews>
    <sheetView showGridLines="0" zoomScale="85" zoomScaleNormal="85" workbookViewId="0">
      <selection activeCell="A3" sqref="A3"/>
    </sheetView>
  </sheetViews>
  <sheetFormatPr defaultColWidth="10" defaultRowHeight="12.5" x14ac:dyDescent="0.25"/>
  <cols>
    <col min="1" max="1" width="31.54296875" style="27" customWidth="1"/>
    <col min="2" max="7" width="22.54296875" style="27" customWidth="1"/>
    <col min="8" max="16384" width="10" style="27"/>
  </cols>
  <sheetData>
    <row r="1" spans="1:9" ht="20" x14ac:dyDescent="0.4">
      <c r="A1" s="39" t="s">
        <v>4</v>
      </c>
      <c r="B1" s="40"/>
      <c r="C1" s="40"/>
      <c r="D1" s="40"/>
      <c r="E1" s="40"/>
      <c r="F1" s="40"/>
      <c r="G1" s="40"/>
      <c r="H1" s="40"/>
      <c r="I1" s="40"/>
    </row>
    <row r="2" spans="1:9" ht="15.5" x14ac:dyDescent="0.35">
      <c r="A2" s="41" t="str">
        <f>IF(TITLE="&gt; Enter workbook title here","Enter workbook title in Cover sheet",TITLE)</f>
        <v>Local Government Pension Scheme (LGPS) - Consolidated Factor Spreadsheet</v>
      </c>
      <c r="B2" s="42"/>
      <c r="C2" s="42"/>
      <c r="D2" s="42"/>
      <c r="E2" s="42"/>
      <c r="F2" s="42"/>
      <c r="G2" s="42"/>
      <c r="H2" s="42"/>
      <c r="I2" s="42"/>
    </row>
    <row r="3" spans="1:9" ht="15.5" x14ac:dyDescent="0.35">
      <c r="A3" s="43" t="str">
        <f>TABLE_FACTOR_TYPE&amp;" - x-"&amp;TABLE_SERIES_NUMBER</f>
        <v>CETV - x-201</v>
      </c>
      <c r="B3" s="42"/>
      <c r="C3" s="42"/>
      <c r="D3" s="42"/>
      <c r="E3" s="42"/>
      <c r="F3" s="42"/>
      <c r="G3" s="42"/>
      <c r="H3" s="42"/>
      <c r="I3" s="42"/>
    </row>
    <row r="4" spans="1:9" x14ac:dyDescent="0.25">
      <c r="A4" s="44"/>
    </row>
    <row r="6" spans="1:9" ht="13" x14ac:dyDescent="0.3">
      <c r="A6" s="84" t="s">
        <v>23</v>
      </c>
      <c r="B6" s="83" t="s">
        <v>25</v>
      </c>
      <c r="C6" s="83"/>
      <c r="D6" s="83"/>
      <c r="E6" s="83"/>
      <c r="F6" s="83"/>
      <c r="G6" s="83"/>
    </row>
    <row r="7" spans="1:9" x14ac:dyDescent="0.25">
      <c r="A7" s="81" t="s">
        <v>275</v>
      </c>
      <c r="B7" s="80" t="s">
        <v>48</v>
      </c>
      <c r="C7" s="80"/>
      <c r="D7" s="80"/>
      <c r="E7" s="80"/>
      <c r="F7" s="80"/>
      <c r="G7" s="80"/>
    </row>
    <row r="8" spans="1:9" x14ac:dyDescent="0.25">
      <c r="A8" s="81" t="s">
        <v>49</v>
      </c>
      <c r="B8" s="80" t="s">
        <v>274</v>
      </c>
      <c r="C8" s="80"/>
      <c r="D8" s="80"/>
      <c r="E8" s="80"/>
      <c r="F8" s="80"/>
      <c r="G8" s="80"/>
    </row>
    <row r="9" spans="1:9" x14ac:dyDescent="0.25">
      <c r="A9" s="81" t="s">
        <v>16</v>
      </c>
      <c r="B9" s="80" t="s">
        <v>290</v>
      </c>
      <c r="C9" s="80"/>
      <c r="D9" s="80"/>
      <c r="E9" s="80"/>
      <c r="F9" s="80"/>
      <c r="G9" s="80"/>
    </row>
    <row r="10" spans="1:9" x14ac:dyDescent="0.25">
      <c r="A10" s="81" t="s">
        <v>2</v>
      </c>
      <c r="B10" s="80" t="s">
        <v>289</v>
      </c>
      <c r="C10" s="80"/>
      <c r="D10" s="80"/>
      <c r="E10" s="80"/>
      <c r="F10" s="80"/>
      <c r="G10" s="80"/>
    </row>
    <row r="11" spans="1:9" x14ac:dyDescent="0.25">
      <c r="A11" s="81" t="s">
        <v>22</v>
      </c>
      <c r="B11" s="80" t="s">
        <v>288</v>
      </c>
      <c r="C11" s="80"/>
      <c r="D11" s="80"/>
      <c r="E11" s="80"/>
      <c r="F11" s="80"/>
      <c r="G11" s="80"/>
    </row>
    <row r="12" spans="1:9" x14ac:dyDescent="0.25">
      <c r="A12" s="81" t="s">
        <v>262</v>
      </c>
      <c r="B12" s="80" t="s">
        <v>287</v>
      </c>
      <c r="C12" s="80"/>
      <c r="D12" s="80"/>
      <c r="E12" s="80"/>
      <c r="F12" s="80"/>
      <c r="G12" s="80"/>
    </row>
    <row r="13" spans="1:9" x14ac:dyDescent="0.25">
      <c r="A13" s="81" t="s">
        <v>52</v>
      </c>
      <c r="B13" s="80">
        <v>0</v>
      </c>
      <c r="C13" s="80"/>
      <c r="D13" s="80"/>
      <c r="E13" s="80"/>
      <c r="F13" s="80"/>
      <c r="G13" s="80"/>
    </row>
    <row r="14" spans="1:9" x14ac:dyDescent="0.25">
      <c r="A14" s="81" t="s">
        <v>17</v>
      </c>
      <c r="B14" s="80">
        <v>201</v>
      </c>
      <c r="C14" s="80"/>
      <c r="D14" s="80"/>
      <c r="E14" s="80"/>
      <c r="F14" s="80"/>
      <c r="G14" s="80"/>
    </row>
    <row r="15" spans="1:9" x14ac:dyDescent="0.25">
      <c r="A15" s="81" t="s">
        <v>53</v>
      </c>
      <c r="B15" s="80" t="s">
        <v>286</v>
      </c>
      <c r="C15" s="80"/>
      <c r="D15" s="80"/>
      <c r="E15" s="80"/>
      <c r="F15" s="80"/>
      <c r="G15" s="80"/>
    </row>
    <row r="16" spans="1:9" x14ac:dyDescent="0.25">
      <c r="A16" s="81" t="s">
        <v>54</v>
      </c>
      <c r="B16" s="80" t="s">
        <v>285</v>
      </c>
      <c r="C16" s="80"/>
      <c r="D16" s="80"/>
      <c r="E16" s="80"/>
      <c r="F16" s="80"/>
      <c r="G16" s="80"/>
    </row>
    <row r="17" spans="1:7" x14ac:dyDescent="0.25">
      <c r="A17" s="81" t="s">
        <v>431</v>
      </c>
      <c r="B17" s="80"/>
      <c r="C17" s="80"/>
      <c r="D17" s="80"/>
      <c r="E17" s="80"/>
      <c r="F17" s="80"/>
      <c r="G17" s="80"/>
    </row>
    <row r="18" spans="1:7" x14ac:dyDescent="0.25">
      <c r="A18" s="81" t="s">
        <v>18</v>
      </c>
      <c r="B18" s="82">
        <v>45071</v>
      </c>
      <c r="C18" s="80"/>
      <c r="D18" s="80"/>
      <c r="E18" s="80"/>
      <c r="F18" s="80"/>
      <c r="G18" s="80"/>
    </row>
    <row r="19" spans="1:7" x14ac:dyDescent="0.25">
      <c r="A19" s="81" t="s">
        <v>19</v>
      </c>
      <c r="B19" s="82">
        <v>45078</v>
      </c>
      <c r="C19" s="80"/>
      <c r="D19" s="80"/>
      <c r="E19" s="80"/>
      <c r="F19" s="80"/>
      <c r="G19" s="80"/>
    </row>
    <row r="20" spans="1:7" x14ac:dyDescent="0.25">
      <c r="A20" s="81" t="s">
        <v>260</v>
      </c>
      <c r="B20" s="80" t="s">
        <v>276</v>
      </c>
      <c r="C20" s="80"/>
      <c r="D20" s="80"/>
      <c r="E20" s="80"/>
      <c r="F20" s="80"/>
      <c r="G20" s="80"/>
    </row>
    <row r="21" spans="1:7" x14ac:dyDescent="0.25">
      <c r="A21" s="81" t="s">
        <v>851</v>
      </c>
      <c r="B21" s="80" t="s">
        <v>803</v>
      </c>
      <c r="C21" s="80"/>
      <c r="D21" s="80"/>
      <c r="E21" s="80"/>
      <c r="F21" s="80"/>
      <c r="G21" s="80"/>
    </row>
    <row r="22" spans="1:7" x14ac:dyDescent="0.25">
      <c r="A22" s="88"/>
    </row>
    <row r="23" spans="1:7" x14ac:dyDescent="0.25">
      <c r="B23" s="88" t="str">
        <f>HYPERLINK("#'Factor List'!A1","Back to Factor List")</f>
        <v>Back to Factor List</v>
      </c>
    </row>
    <row r="24" spans="1:7" x14ac:dyDescent="0.25">
      <c r="B24" s="88" t="s">
        <v>797</v>
      </c>
    </row>
    <row r="26" spans="1:7" ht="26" x14ac:dyDescent="0.25">
      <c r="A26" s="96" t="s">
        <v>284</v>
      </c>
      <c r="B26" s="96" t="s">
        <v>283</v>
      </c>
      <c r="C26" s="96" t="s">
        <v>282</v>
      </c>
      <c r="D26" s="96" t="s">
        <v>281</v>
      </c>
      <c r="E26" s="96" t="s">
        <v>280</v>
      </c>
      <c r="F26" s="96" t="s">
        <v>279</v>
      </c>
      <c r="G26" s="96" t="s">
        <v>278</v>
      </c>
    </row>
    <row r="27" spans="1:7" x14ac:dyDescent="0.25">
      <c r="A27" s="97">
        <v>16</v>
      </c>
      <c r="B27" s="98">
        <v>9.2100000000000009</v>
      </c>
      <c r="C27" s="98">
        <v>0.44</v>
      </c>
      <c r="D27" s="98">
        <v>1.34</v>
      </c>
      <c r="E27" s="98">
        <v>0</v>
      </c>
      <c r="F27" s="98">
        <v>0</v>
      </c>
      <c r="G27" s="98">
        <v>0</v>
      </c>
    </row>
    <row r="28" spans="1:7" x14ac:dyDescent="0.25">
      <c r="A28" s="97">
        <v>17</v>
      </c>
      <c r="B28" s="98">
        <v>9.35</v>
      </c>
      <c r="C28" s="98">
        <v>0.45</v>
      </c>
      <c r="D28" s="98">
        <v>1.41</v>
      </c>
      <c r="E28" s="98">
        <v>0</v>
      </c>
      <c r="F28" s="98">
        <v>0</v>
      </c>
      <c r="G28" s="98">
        <v>0</v>
      </c>
    </row>
    <row r="29" spans="1:7" x14ac:dyDescent="0.25">
      <c r="A29" s="97">
        <v>18</v>
      </c>
      <c r="B29" s="98">
        <v>9.48</v>
      </c>
      <c r="C29" s="98">
        <v>0.46</v>
      </c>
      <c r="D29" s="98">
        <v>1.48</v>
      </c>
      <c r="E29" s="98">
        <v>0</v>
      </c>
      <c r="F29" s="98">
        <v>0</v>
      </c>
      <c r="G29" s="98">
        <v>0</v>
      </c>
    </row>
    <row r="30" spans="1:7" x14ac:dyDescent="0.25">
      <c r="A30" s="97">
        <v>19</v>
      </c>
      <c r="B30" s="98">
        <v>9.6199999999999992</v>
      </c>
      <c r="C30" s="98">
        <v>0.46</v>
      </c>
      <c r="D30" s="98">
        <v>1.53</v>
      </c>
      <c r="E30" s="98">
        <v>0</v>
      </c>
      <c r="F30" s="98">
        <v>0</v>
      </c>
      <c r="G30" s="98">
        <v>0</v>
      </c>
    </row>
    <row r="31" spans="1:7" x14ac:dyDescent="0.25">
      <c r="A31" s="97">
        <v>20</v>
      </c>
      <c r="B31" s="98">
        <v>9.76</v>
      </c>
      <c r="C31" s="98">
        <v>0.47</v>
      </c>
      <c r="D31" s="98">
        <v>1.56</v>
      </c>
      <c r="E31" s="98">
        <v>0</v>
      </c>
      <c r="F31" s="98">
        <v>0</v>
      </c>
      <c r="G31" s="98">
        <v>0</v>
      </c>
    </row>
    <row r="32" spans="1:7" x14ac:dyDescent="0.25">
      <c r="A32" s="97">
        <v>21</v>
      </c>
      <c r="B32" s="98">
        <v>9.9</v>
      </c>
      <c r="C32" s="98">
        <v>0.48</v>
      </c>
      <c r="D32" s="98">
        <v>1.58</v>
      </c>
      <c r="E32" s="98">
        <v>0</v>
      </c>
      <c r="F32" s="98">
        <v>0</v>
      </c>
      <c r="G32" s="98">
        <v>0</v>
      </c>
    </row>
    <row r="33" spans="1:7" x14ac:dyDescent="0.25">
      <c r="A33" s="97">
        <v>22</v>
      </c>
      <c r="B33" s="98">
        <v>10.050000000000001</v>
      </c>
      <c r="C33" s="98">
        <v>0.49</v>
      </c>
      <c r="D33" s="98">
        <v>1.61</v>
      </c>
      <c r="E33" s="98">
        <v>0</v>
      </c>
      <c r="F33" s="98">
        <v>0</v>
      </c>
      <c r="G33" s="98">
        <v>0</v>
      </c>
    </row>
    <row r="34" spans="1:7" x14ac:dyDescent="0.25">
      <c r="A34" s="97">
        <v>23</v>
      </c>
      <c r="B34" s="98">
        <v>10.19</v>
      </c>
      <c r="C34" s="98">
        <v>0.5</v>
      </c>
      <c r="D34" s="98">
        <v>1.63</v>
      </c>
      <c r="E34" s="98">
        <v>0</v>
      </c>
      <c r="F34" s="98">
        <v>0</v>
      </c>
      <c r="G34" s="98">
        <v>0</v>
      </c>
    </row>
    <row r="35" spans="1:7" x14ac:dyDescent="0.25">
      <c r="A35" s="97">
        <v>24</v>
      </c>
      <c r="B35" s="98">
        <v>10.34</v>
      </c>
      <c r="C35" s="98">
        <v>0.51</v>
      </c>
      <c r="D35" s="98">
        <v>1.66</v>
      </c>
      <c r="E35" s="98">
        <v>0</v>
      </c>
      <c r="F35" s="98">
        <v>0</v>
      </c>
      <c r="G35" s="98">
        <v>0</v>
      </c>
    </row>
    <row r="36" spans="1:7" x14ac:dyDescent="0.25">
      <c r="A36" s="97">
        <v>25</v>
      </c>
      <c r="B36" s="98">
        <v>10.49</v>
      </c>
      <c r="C36" s="98">
        <v>0.51</v>
      </c>
      <c r="D36" s="98">
        <v>1.68</v>
      </c>
      <c r="E36" s="98">
        <v>0</v>
      </c>
      <c r="F36" s="98">
        <v>0</v>
      </c>
      <c r="G36" s="98">
        <v>0</v>
      </c>
    </row>
    <row r="37" spans="1:7" x14ac:dyDescent="0.25">
      <c r="A37" s="97">
        <v>26</v>
      </c>
      <c r="B37" s="98">
        <v>10.64</v>
      </c>
      <c r="C37" s="98">
        <v>0.52</v>
      </c>
      <c r="D37" s="98">
        <v>1.71</v>
      </c>
      <c r="E37" s="98">
        <v>0</v>
      </c>
      <c r="F37" s="98">
        <v>0</v>
      </c>
      <c r="G37" s="98">
        <v>0</v>
      </c>
    </row>
    <row r="38" spans="1:7" x14ac:dyDescent="0.25">
      <c r="A38" s="97">
        <v>27</v>
      </c>
      <c r="B38" s="98">
        <v>10.8</v>
      </c>
      <c r="C38" s="98">
        <v>0.53</v>
      </c>
      <c r="D38" s="98">
        <v>1.74</v>
      </c>
      <c r="E38" s="98">
        <v>0</v>
      </c>
      <c r="F38" s="98">
        <v>0</v>
      </c>
      <c r="G38" s="98">
        <v>0</v>
      </c>
    </row>
    <row r="39" spans="1:7" x14ac:dyDescent="0.25">
      <c r="A39" s="97">
        <v>28</v>
      </c>
      <c r="B39" s="98">
        <v>10.95</v>
      </c>
      <c r="C39" s="98">
        <v>0.54</v>
      </c>
      <c r="D39" s="98">
        <v>1.76</v>
      </c>
      <c r="E39" s="98">
        <v>0</v>
      </c>
      <c r="F39" s="98">
        <v>0</v>
      </c>
      <c r="G39" s="98">
        <v>0</v>
      </c>
    </row>
    <row r="40" spans="1:7" x14ac:dyDescent="0.25">
      <c r="A40" s="97">
        <v>29</v>
      </c>
      <c r="B40" s="98">
        <v>11.11</v>
      </c>
      <c r="C40" s="98">
        <v>0.55000000000000004</v>
      </c>
      <c r="D40" s="98">
        <v>1.79</v>
      </c>
      <c r="E40" s="98">
        <v>0</v>
      </c>
      <c r="F40" s="98">
        <v>0</v>
      </c>
      <c r="G40" s="98">
        <v>0</v>
      </c>
    </row>
    <row r="41" spans="1:7" x14ac:dyDescent="0.25">
      <c r="A41" s="97">
        <v>30</v>
      </c>
      <c r="B41" s="98">
        <v>11.27</v>
      </c>
      <c r="C41" s="98">
        <v>0.56000000000000005</v>
      </c>
      <c r="D41" s="98">
        <v>1.81</v>
      </c>
      <c r="E41" s="98">
        <v>0</v>
      </c>
      <c r="F41" s="98">
        <v>0</v>
      </c>
      <c r="G41" s="98">
        <v>0</v>
      </c>
    </row>
    <row r="42" spans="1:7" x14ac:dyDescent="0.25">
      <c r="A42" s="97">
        <v>31</v>
      </c>
      <c r="B42" s="98">
        <v>11.44</v>
      </c>
      <c r="C42" s="98">
        <v>0.56999999999999995</v>
      </c>
      <c r="D42" s="98">
        <v>1.84</v>
      </c>
      <c r="E42" s="98">
        <v>0</v>
      </c>
      <c r="F42" s="98">
        <v>0</v>
      </c>
      <c r="G42" s="98">
        <v>0</v>
      </c>
    </row>
    <row r="43" spans="1:7" x14ac:dyDescent="0.25">
      <c r="A43" s="97">
        <v>32</v>
      </c>
      <c r="B43" s="98">
        <v>11.61</v>
      </c>
      <c r="C43" s="98">
        <v>0.57999999999999996</v>
      </c>
      <c r="D43" s="98">
        <v>1.87</v>
      </c>
      <c r="E43" s="98">
        <v>0</v>
      </c>
      <c r="F43" s="98">
        <v>0</v>
      </c>
      <c r="G43" s="98">
        <v>0</v>
      </c>
    </row>
    <row r="44" spans="1:7" x14ac:dyDescent="0.25">
      <c r="A44" s="97">
        <v>33</v>
      </c>
      <c r="B44" s="98">
        <v>11.78</v>
      </c>
      <c r="C44" s="98">
        <v>0.59</v>
      </c>
      <c r="D44" s="98">
        <v>1.89</v>
      </c>
      <c r="E44" s="98">
        <v>0</v>
      </c>
      <c r="F44" s="98">
        <v>0</v>
      </c>
      <c r="G44" s="98">
        <v>0</v>
      </c>
    </row>
    <row r="45" spans="1:7" x14ac:dyDescent="0.25">
      <c r="A45" s="97">
        <v>34</v>
      </c>
      <c r="B45" s="98">
        <v>11.95</v>
      </c>
      <c r="C45" s="98">
        <v>0.6</v>
      </c>
      <c r="D45" s="98">
        <v>1.92</v>
      </c>
      <c r="E45" s="98">
        <v>0</v>
      </c>
      <c r="F45" s="98">
        <v>0</v>
      </c>
      <c r="G45" s="98">
        <v>0</v>
      </c>
    </row>
    <row r="46" spans="1:7" x14ac:dyDescent="0.25">
      <c r="A46" s="97">
        <v>35</v>
      </c>
      <c r="B46" s="98">
        <v>12.12</v>
      </c>
      <c r="C46" s="98">
        <v>0.61</v>
      </c>
      <c r="D46" s="98">
        <v>1.94</v>
      </c>
      <c r="E46" s="98">
        <v>0</v>
      </c>
      <c r="F46" s="98">
        <v>0</v>
      </c>
      <c r="G46" s="98">
        <v>0</v>
      </c>
    </row>
    <row r="47" spans="1:7" x14ac:dyDescent="0.25">
      <c r="A47" s="97">
        <v>36</v>
      </c>
      <c r="B47" s="98">
        <v>12.3</v>
      </c>
      <c r="C47" s="98">
        <v>0.62</v>
      </c>
      <c r="D47" s="98">
        <v>1.97</v>
      </c>
      <c r="E47" s="98">
        <v>0</v>
      </c>
      <c r="F47" s="98">
        <v>0</v>
      </c>
      <c r="G47" s="98">
        <v>0</v>
      </c>
    </row>
    <row r="48" spans="1:7" x14ac:dyDescent="0.25">
      <c r="A48" s="97">
        <v>37</v>
      </c>
      <c r="B48" s="98">
        <v>12.48</v>
      </c>
      <c r="C48" s="98">
        <v>0.63</v>
      </c>
      <c r="D48" s="98">
        <v>1.99</v>
      </c>
      <c r="E48" s="98">
        <v>0</v>
      </c>
      <c r="F48" s="98">
        <v>0</v>
      </c>
      <c r="G48" s="98">
        <v>0</v>
      </c>
    </row>
    <row r="49" spans="1:7" x14ac:dyDescent="0.25">
      <c r="A49" s="97">
        <v>38</v>
      </c>
      <c r="B49" s="98">
        <v>12.66</v>
      </c>
      <c r="C49" s="98">
        <v>0.64</v>
      </c>
      <c r="D49" s="98">
        <v>2.0099999999999998</v>
      </c>
      <c r="E49" s="98">
        <v>0</v>
      </c>
      <c r="F49" s="98">
        <v>0</v>
      </c>
      <c r="G49" s="98">
        <v>0</v>
      </c>
    </row>
    <row r="50" spans="1:7" x14ac:dyDescent="0.25">
      <c r="A50" s="97">
        <v>39</v>
      </c>
      <c r="B50" s="98">
        <v>12.85</v>
      </c>
      <c r="C50" s="98">
        <v>0.65</v>
      </c>
      <c r="D50" s="98">
        <v>2.04</v>
      </c>
      <c r="E50" s="98">
        <v>0</v>
      </c>
      <c r="F50" s="98">
        <v>0</v>
      </c>
      <c r="G50" s="98">
        <v>0</v>
      </c>
    </row>
    <row r="51" spans="1:7" x14ac:dyDescent="0.25">
      <c r="A51" s="97">
        <v>40</v>
      </c>
      <c r="B51" s="98">
        <v>13.04</v>
      </c>
      <c r="C51" s="98">
        <v>0.66</v>
      </c>
      <c r="D51" s="98">
        <v>2.06</v>
      </c>
      <c r="E51" s="98">
        <v>0</v>
      </c>
      <c r="F51" s="98">
        <v>0</v>
      </c>
      <c r="G51" s="98">
        <v>0</v>
      </c>
    </row>
    <row r="52" spans="1:7" x14ac:dyDescent="0.25">
      <c r="A52" s="97">
        <v>41</v>
      </c>
      <c r="B52" s="98">
        <v>13.23</v>
      </c>
      <c r="C52" s="98">
        <v>0.67</v>
      </c>
      <c r="D52" s="98">
        <v>2.09</v>
      </c>
      <c r="E52" s="98">
        <v>0</v>
      </c>
      <c r="F52" s="98">
        <v>0</v>
      </c>
      <c r="G52" s="98">
        <v>0</v>
      </c>
    </row>
    <row r="53" spans="1:7" x14ac:dyDescent="0.25">
      <c r="A53" s="97">
        <v>42</v>
      </c>
      <c r="B53" s="98">
        <v>13.43</v>
      </c>
      <c r="C53" s="98">
        <v>0.68</v>
      </c>
      <c r="D53" s="98">
        <v>2.11</v>
      </c>
      <c r="E53" s="98">
        <v>0</v>
      </c>
      <c r="F53" s="98">
        <v>0</v>
      </c>
      <c r="G53" s="98">
        <v>0</v>
      </c>
    </row>
    <row r="54" spans="1:7" x14ac:dyDescent="0.25">
      <c r="A54" s="97">
        <v>43</v>
      </c>
      <c r="B54" s="98">
        <v>13.63</v>
      </c>
      <c r="C54" s="98">
        <v>0.7</v>
      </c>
      <c r="D54" s="98">
        <v>2.13</v>
      </c>
      <c r="E54" s="98">
        <v>0</v>
      </c>
      <c r="F54" s="98">
        <v>0</v>
      </c>
      <c r="G54" s="98">
        <v>0</v>
      </c>
    </row>
    <row r="55" spans="1:7" x14ac:dyDescent="0.25">
      <c r="A55" s="97">
        <v>44</v>
      </c>
      <c r="B55" s="98">
        <v>13.83</v>
      </c>
      <c r="C55" s="98">
        <v>0.71</v>
      </c>
      <c r="D55" s="98">
        <v>2.15</v>
      </c>
      <c r="E55" s="98">
        <v>0</v>
      </c>
      <c r="F55" s="98">
        <v>0</v>
      </c>
      <c r="G55" s="98">
        <v>0</v>
      </c>
    </row>
    <row r="56" spans="1:7" x14ac:dyDescent="0.25">
      <c r="A56" s="97">
        <v>45</v>
      </c>
      <c r="B56" s="98">
        <v>14.04</v>
      </c>
      <c r="C56" s="98">
        <v>0.72</v>
      </c>
      <c r="D56" s="98">
        <v>2.17</v>
      </c>
      <c r="E56" s="98">
        <v>0</v>
      </c>
      <c r="F56" s="98">
        <v>0</v>
      </c>
      <c r="G56" s="98">
        <v>0</v>
      </c>
    </row>
    <row r="57" spans="1:7" x14ac:dyDescent="0.25">
      <c r="A57" s="97">
        <v>46</v>
      </c>
      <c r="B57" s="98">
        <v>14.25</v>
      </c>
      <c r="C57" s="98">
        <v>0.73</v>
      </c>
      <c r="D57" s="98">
        <v>2.19</v>
      </c>
      <c r="E57" s="98">
        <v>0</v>
      </c>
      <c r="F57" s="98">
        <v>0</v>
      </c>
      <c r="G57" s="98">
        <v>0</v>
      </c>
    </row>
    <row r="58" spans="1:7" x14ac:dyDescent="0.25">
      <c r="A58" s="97">
        <v>47</v>
      </c>
      <c r="B58" s="98">
        <v>14.47</v>
      </c>
      <c r="C58" s="98">
        <v>0.74</v>
      </c>
      <c r="D58" s="98">
        <v>2.21</v>
      </c>
      <c r="E58" s="98">
        <v>0</v>
      </c>
      <c r="F58" s="98">
        <v>0</v>
      </c>
      <c r="G58" s="98">
        <v>0</v>
      </c>
    </row>
    <row r="59" spans="1:7" x14ac:dyDescent="0.25">
      <c r="A59" s="97">
        <v>48</v>
      </c>
      <c r="B59" s="98">
        <v>14.69</v>
      </c>
      <c r="C59" s="98">
        <v>0.76</v>
      </c>
      <c r="D59" s="98">
        <v>2.23</v>
      </c>
      <c r="E59" s="98">
        <v>0</v>
      </c>
      <c r="F59" s="98">
        <v>0</v>
      </c>
      <c r="G59" s="98">
        <v>0</v>
      </c>
    </row>
    <row r="60" spans="1:7" x14ac:dyDescent="0.25">
      <c r="A60" s="97">
        <v>49</v>
      </c>
      <c r="B60" s="98">
        <v>14.91</v>
      </c>
      <c r="C60" s="98">
        <v>0.77</v>
      </c>
      <c r="D60" s="98">
        <v>2.25</v>
      </c>
      <c r="E60" s="98">
        <v>0</v>
      </c>
      <c r="F60" s="98">
        <v>0</v>
      </c>
      <c r="G60" s="98">
        <v>0</v>
      </c>
    </row>
    <row r="61" spans="1:7" x14ac:dyDescent="0.25">
      <c r="A61" s="97">
        <v>50</v>
      </c>
      <c r="B61" s="98">
        <v>15.14</v>
      </c>
      <c r="C61" s="98">
        <v>0.78</v>
      </c>
      <c r="D61" s="98">
        <v>2.2599999999999998</v>
      </c>
      <c r="E61" s="98">
        <v>0</v>
      </c>
      <c r="F61" s="98">
        <v>0</v>
      </c>
      <c r="G61" s="98">
        <v>0</v>
      </c>
    </row>
    <row r="62" spans="1:7" x14ac:dyDescent="0.25">
      <c r="A62" s="97">
        <v>51</v>
      </c>
      <c r="B62" s="98">
        <v>15.38</v>
      </c>
      <c r="C62" s="98">
        <v>0.8</v>
      </c>
      <c r="D62" s="98">
        <v>2.2799999999999998</v>
      </c>
      <c r="E62" s="98">
        <v>0</v>
      </c>
      <c r="F62" s="98">
        <v>0</v>
      </c>
      <c r="G62" s="98">
        <v>0</v>
      </c>
    </row>
    <row r="63" spans="1:7" x14ac:dyDescent="0.25">
      <c r="A63" s="97">
        <v>52</v>
      </c>
      <c r="B63" s="98">
        <v>15.62</v>
      </c>
      <c r="C63" s="98">
        <v>0.81</v>
      </c>
      <c r="D63" s="98">
        <v>2.29</v>
      </c>
      <c r="E63" s="98">
        <v>0</v>
      </c>
      <c r="F63" s="98">
        <v>0</v>
      </c>
      <c r="G63" s="98">
        <v>0</v>
      </c>
    </row>
    <row r="64" spans="1:7" x14ac:dyDescent="0.25">
      <c r="A64" s="97">
        <v>53</v>
      </c>
      <c r="B64" s="98">
        <v>15.86</v>
      </c>
      <c r="C64" s="98">
        <v>0.82</v>
      </c>
      <c r="D64" s="98">
        <v>2.2999999999999998</v>
      </c>
      <c r="E64" s="98">
        <v>0</v>
      </c>
      <c r="F64" s="98">
        <v>0</v>
      </c>
      <c r="G64" s="98">
        <v>0</v>
      </c>
    </row>
    <row r="65" spans="1:7" x14ac:dyDescent="0.25">
      <c r="A65" s="97">
        <v>54</v>
      </c>
      <c r="B65" s="98">
        <v>16.12</v>
      </c>
      <c r="C65" s="98">
        <v>0.84</v>
      </c>
      <c r="D65" s="98">
        <v>2.31</v>
      </c>
      <c r="E65" s="98">
        <v>0</v>
      </c>
      <c r="F65" s="98">
        <v>0</v>
      </c>
      <c r="G65" s="98">
        <v>0</v>
      </c>
    </row>
    <row r="66" spans="1:7" x14ac:dyDescent="0.25">
      <c r="A66" s="97">
        <v>55</v>
      </c>
      <c r="B66" s="98">
        <v>16.37</v>
      </c>
      <c r="C66" s="98">
        <v>0.85</v>
      </c>
      <c r="D66" s="98">
        <v>2.3199999999999998</v>
      </c>
      <c r="E66" s="98">
        <v>0</v>
      </c>
      <c r="F66" s="98">
        <v>0</v>
      </c>
      <c r="G66" s="98">
        <v>0</v>
      </c>
    </row>
    <row r="67" spans="1:7" x14ac:dyDescent="0.25">
      <c r="A67" s="97">
        <v>56</v>
      </c>
      <c r="B67" s="98">
        <v>16.64</v>
      </c>
      <c r="C67" s="98">
        <v>0.87</v>
      </c>
      <c r="D67" s="98">
        <v>2.33</v>
      </c>
      <c r="E67" s="98">
        <v>0</v>
      </c>
      <c r="F67" s="98">
        <v>0</v>
      </c>
      <c r="G67" s="98">
        <v>0</v>
      </c>
    </row>
    <row r="68" spans="1:7" x14ac:dyDescent="0.25">
      <c r="A68" s="97">
        <v>57</v>
      </c>
      <c r="B68" s="98">
        <v>16.91</v>
      </c>
      <c r="C68" s="98">
        <v>0.88</v>
      </c>
      <c r="D68" s="98">
        <v>2.34</v>
      </c>
      <c r="E68" s="98">
        <v>0</v>
      </c>
      <c r="F68" s="98">
        <v>0</v>
      </c>
      <c r="G68" s="98">
        <v>0</v>
      </c>
    </row>
    <row r="69" spans="1:7" x14ac:dyDescent="0.25">
      <c r="A69" s="97">
        <v>58</v>
      </c>
      <c r="B69" s="98">
        <v>17.190000000000001</v>
      </c>
      <c r="C69" s="98">
        <v>0.9</v>
      </c>
      <c r="D69" s="98">
        <v>2.34</v>
      </c>
      <c r="E69" s="98">
        <v>0</v>
      </c>
      <c r="F69" s="98">
        <v>0</v>
      </c>
      <c r="G69" s="98">
        <v>0</v>
      </c>
    </row>
    <row r="70" spans="1:7" x14ac:dyDescent="0.25">
      <c r="A70" s="97">
        <v>59</v>
      </c>
      <c r="B70" s="98">
        <v>17.489999999999998</v>
      </c>
      <c r="C70" s="98">
        <v>0.91</v>
      </c>
      <c r="D70" s="98">
        <v>2.34</v>
      </c>
      <c r="E70" s="98">
        <v>0</v>
      </c>
      <c r="F70" s="98">
        <v>0</v>
      </c>
      <c r="G70" s="98">
        <v>0</v>
      </c>
    </row>
    <row r="71" spans="1:7" x14ac:dyDescent="0.25">
      <c r="A71" s="97">
        <v>60</v>
      </c>
      <c r="B71" s="98">
        <v>17.79</v>
      </c>
      <c r="C71" s="98">
        <v>0.93</v>
      </c>
      <c r="D71" s="98">
        <v>2.34</v>
      </c>
      <c r="E71" s="98">
        <v>0</v>
      </c>
      <c r="F71" s="98">
        <v>0</v>
      </c>
      <c r="G71" s="98">
        <v>0</v>
      </c>
    </row>
    <row r="72" spans="1:7" x14ac:dyDescent="0.25">
      <c r="A72" s="97">
        <v>61</v>
      </c>
      <c r="B72" s="98">
        <v>18.100000000000001</v>
      </c>
      <c r="C72" s="98">
        <v>0.94</v>
      </c>
      <c r="D72" s="98">
        <v>2.33</v>
      </c>
      <c r="E72" s="98">
        <v>0</v>
      </c>
      <c r="F72" s="98">
        <v>0</v>
      </c>
      <c r="G72" s="98">
        <v>0</v>
      </c>
    </row>
    <row r="73" spans="1:7" x14ac:dyDescent="0.25">
      <c r="A73" s="97">
        <v>62</v>
      </c>
      <c r="B73" s="98">
        <v>18.43</v>
      </c>
      <c r="C73" s="98">
        <v>0.96</v>
      </c>
      <c r="D73" s="98">
        <v>2.3199999999999998</v>
      </c>
      <c r="E73" s="98">
        <v>0</v>
      </c>
      <c r="F73" s="98">
        <v>0</v>
      </c>
      <c r="G73" s="98">
        <v>0</v>
      </c>
    </row>
    <row r="74" spans="1:7" x14ac:dyDescent="0.25">
      <c r="A74" s="97">
        <v>63</v>
      </c>
      <c r="B74" s="98">
        <v>18.77</v>
      </c>
      <c r="C74" s="98">
        <v>0.98</v>
      </c>
      <c r="D74" s="98">
        <v>2.31</v>
      </c>
      <c r="E74" s="98">
        <v>0</v>
      </c>
      <c r="F74" s="98">
        <v>0</v>
      </c>
      <c r="G74" s="98">
        <v>0</v>
      </c>
    </row>
    <row r="75" spans="1:7" x14ac:dyDescent="0.25">
      <c r="A75" s="97">
        <v>64</v>
      </c>
      <c r="B75" s="98">
        <v>19.14</v>
      </c>
      <c r="C75" s="98">
        <v>0.99</v>
      </c>
      <c r="D75" s="98">
        <v>2.29</v>
      </c>
      <c r="E75" s="98">
        <v>0</v>
      </c>
      <c r="F75" s="98">
        <v>0</v>
      </c>
      <c r="G75" s="98">
        <v>0</v>
      </c>
    </row>
  </sheetData>
  <sheetProtection algorithmName="SHA-512" hashValue="C035u5rCzorsiJrzkfJRil40JIm23OWftbB0bZcJxKv4wad13eXJeTTL5+t3AB5olzQmcRZmx5Dp6/8mKZXiuA==" saltValue="M9+etYJUB/TUp6yMOZPUAw==" spinCount="100000" sheet="1" objects="1" scenarios="1"/>
  <conditionalFormatting sqref="A6:A21">
    <cfRule type="expression" dxfId="1023" priority="17" stopIfTrue="1">
      <formula>MOD(ROW(),2)=0</formula>
    </cfRule>
    <cfRule type="expression" dxfId="1022" priority="18" stopIfTrue="1">
      <formula>MOD(ROW(),2)&lt;&gt;0</formula>
    </cfRule>
  </conditionalFormatting>
  <conditionalFormatting sqref="B6:G21">
    <cfRule type="expression" dxfId="1021" priority="19" stopIfTrue="1">
      <formula>MOD(ROW(),2)=0</formula>
    </cfRule>
    <cfRule type="expression" dxfId="1020" priority="20" stopIfTrue="1">
      <formula>MOD(ROW(),2)&lt;&gt;0</formula>
    </cfRule>
  </conditionalFormatting>
  <conditionalFormatting sqref="A26:A75">
    <cfRule type="expression" dxfId="1019" priority="1" stopIfTrue="1">
      <formula>MOD(ROW(),2)=0</formula>
    </cfRule>
    <cfRule type="expression" dxfId="1018" priority="2" stopIfTrue="1">
      <formula>MOD(ROW(),2)&lt;&gt;0</formula>
    </cfRule>
  </conditionalFormatting>
  <conditionalFormatting sqref="B26:G75">
    <cfRule type="expression" dxfId="1017" priority="3" stopIfTrue="1">
      <formula>MOD(ROW(),2)=0</formula>
    </cfRule>
    <cfRule type="expression" dxfId="1016" priority="4" stopIfTrue="1">
      <formula>MOD(ROW(),2)&lt;&gt;0</formula>
    </cfRule>
  </conditionalFormatting>
  <hyperlinks>
    <hyperlink ref="B24" location="Assumptions!A1" display="Assumptions" xr:uid="{1CE290E5-9C28-4CD6-8791-1B16EDE0F5CF}"/>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3</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309840bd-9611-477c-8426-e4d34e375949</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GADWRKGRPACTUA-1580777631-136375</_dlc_DocId>
    <HMT_LegacySensitive xmlns="f69fd3ce-e1df-49de-b78d-1d800e75d0a3">false</HMT_LegacySensitive>
    <_dlc_DocIdUrl xmlns="f69fd3ce-e1df-49de-b78d-1d800e75d0a3">
      <Url>https://tris42.sharepoint.com/sites/gad_wrkgrp_actuarial/_layouts/15/DocIdRedir.aspx?ID=GADWRKGRPACTUA-1580777631-136375</Url>
      <Description>GADWRKGRPACTUA-1580777631-136375</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D990A-FCAE-4947-BD50-69CD55C22880}">
  <ds:schemaRefs>
    <ds:schemaRef ds:uri="http://schemas.microsoft.com/sharepoint/events"/>
  </ds:schemaRefs>
</ds:datastoreItem>
</file>

<file path=customXml/itemProps2.xml><?xml version="1.0" encoding="utf-8"?>
<ds:datastoreItem xmlns:ds="http://schemas.openxmlformats.org/officeDocument/2006/customXml" ds:itemID="{D87D05EC-E80D-4AD2-81E1-A7E31632D12C}">
  <ds:schemaRefs>
    <ds:schemaRef ds:uri="http://schemas.microsoft.com/sharepoint/v3"/>
    <ds:schemaRef ds:uri="http://purl.org/dc/dcmitype/"/>
    <ds:schemaRef ds:uri="http://purl.org/dc/elements/1.1/"/>
    <ds:schemaRef ds:uri="http://purl.org/dc/terms/"/>
    <ds:schemaRef ds:uri="http://schemas.openxmlformats.org/package/2006/metadata/core-properties"/>
    <ds:schemaRef ds:uri="http://www.w3.org/XML/1998/namespace"/>
    <ds:schemaRef ds:uri="62c7038d-3aec-4dd4-8afa-8b92667eb25d"/>
    <ds:schemaRef ds:uri="http://schemas.microsoft.com/office/2006/metadata/properties"/>
    <ds:schemaRef ds:uri="http://schemas.microsoft.com/office/2006/documentManagement/types"/>
    <ds:schemaRef ds:uri="http://schemas.microsoft.com/office/infopath/2007/PartnerControls"/>
    <ds:schemaRef ds:uri="f69fd3ce-e1df-49de-b78d-1d800e75d0a3"/>
  </ds:schemaRefs>
</ds:datastoreItem>
</file>

<file path=customXml/itemProps3.xml><?xml version="1.0" encoding="utf-8"?>
<ds:datastoreItem xmlns:ds="http://schemas.openxmlformats.org/officeDocument/2006/customXml" ds:itemID="{A18F1BB0-A8D4-45AB-9EDC-B79F54E2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7ED1370-9829-444C-B535-C9F6892A1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1924</vt:i4>
      </vt:variant>
    </vt:vector>
  </HeadingPairs>
  <TitlesOfParts>
    <vt:vector size="2000" baseType="lpstr">
      <vt:lpstr>Cover</vt:lpstr>
      <vt:lpstr>Purpose of spreadsheet</vt:lpstr>
      <vt:lpstr>Version Control</vt:lpstr>
      <vt:lpstr>Factor List</vt:lpstr>
      <vt:lpstr>Summary - LGPS_EW</vt:lpstr>
      <vt:lpstr>x-Series Number</vt:lpstr>
      <vt:lpstr>AnnGenHiddenLists</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x-219</vt:lpstr>
      <vt:lpstr>x-301</vt:lpstr>
      <vt:lpstr>x-302</vt:lpstr>
      <vt:lpstr>x-303</vt:lpstr>
      <vt:lpstr>x-304</vt:lpstr>
      <vt:lpstr>x-305</vt:lpstr>
      <vt:lpstr>x-306</vt:lpstr>
      <vt:lpstr>x-307</vt:lpstr>
      <vt:lpstr>x-308</vt:lpstr>
      <vt:lpstr>x-309</vt:lpstr>
      <vt:lpstr>x-314</vt:lpstr>
      <vt:lpstr>x-315</vt:lpstr>
      <vt:lpstr>x-316</vt:lpstr>
      <vt:lpstr>x-317</vt:lpstr>
      <vt:lpstr>x-401</vt:lpstr>
      <vt:lpstr>x-402</vt:lpstr>
      <vt:lpstr>x-501</vt:lpstr>
      <vt:lpstr>x-502</vt:lpstr>
      <vt:lpstr>x-503</vt:lpstr>
      <vt:lpstr>x-504</vt:lpstr>
      <vt:lpstr>x-505</vt:lpstr>
      <vt:lpstr>x-603</vt:lpstr>
      <vt:lpstr>x-609</vt:lpstr>
      <vt:lpstr>x-610</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x-806</vt:lpstr>
      <vt:lpstr>x-807</vt:lpstr>
      <vt:lpstr>x-808</vt:lpstr>
      <vt:lpstr>x-809</vt:lpstr>
      <vt:lpstr>x-810</vt:lpstr>
      <vt:lpstr>x-811</vt:lpstr>
      <vt:lpstr>BASETABLESLIST</vt:lpstr>
      <vt:lpstr>DATE_MODIFIED</vt:lpstr>
      <vt:lpstr>FACTOR_LIST_AGE_DEF</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FACTOR_LIST_SECTION_NUMBER</vt:lpstr>
      <vt:lpstr>FACTOR_LIST_SERIES_NUMBER</vt:lpstr>
      <vt:lpstr>IMPROVEMENTSLIST</vt:lpstr>
      <vt:lpstr>'Summary - LGPS_EW'!Print_Area</vt:lpstr>
      <vt:lpstr>'x-201'!Print_Area</vt:lpstr>
      <vt:lpstr>'x-202'!Print_Area</vt:lpstr>
      <vt:lpstr>'x-203'!Print_Area</vt:lpstr>
      <vt:lpstr>'x-204'!Print_Area</vt:lpstr>
      <vt:lpstr>'x-205'!Print_Area</vt:lpstr>
      <vt:lpstr>'x-206'!Print_Area</vt:lpstr>
      <vt:lpstr>'x-207'!Print_Area</vt:lpstr>
      <vt:lpstr>'x-208'!Print_Area</vt:lpstr>
      <vt:lpstr>'x-217'!Print_Area</vt:lpstr>
      <vt:lpstr>'x-219'!Print_Area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'x-401'!Print_Area</vt:lpstr>
      <vt:lpstr>'x-402'!Print_Area</vt:lpstr>
      <vt:lpstr>'x-501'!Print_Area</vt:lpstr>
      <vt:lpstr>'x-502'!Print_Area</vt:lpstr>
      <vt:lpstr>'x-503'!Print_Area</vt:lpstr>
      <vt:lpstr>'x-504'!Print_Area</vt:lpstr>
      <vt:lpstr>'x-505'!Print_Area</vt:lpstr>
      <vt:lpstr>'x-603'!Print_Area</vt:lpstr>
      <vt:lpstr>'x-609'!Print_Area</vt:lpstr>
      <vt:lpstr>'x-610'!Print_Area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'x-806'!Print_Area</vt:lpstr>
      <vt:lpstr>'x-807'!Print_Area</vt:lpstr>
      <vt:lpstr>'x-808'!Print_Area</vt:lpstr>
      <vt:lpstr>'x-809'!Print_Area</vt:lpstr>
      <vt:lpstr>'x-810'!Print_Area</vt:lpstr>
      <vt:lpstr>'x-811'!Print_Area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'x-219'!TABLE_AGE_DEF</vt:lpstr>
      <vt:lpstr>'x-301'!TABLE_AGE_DEF</vt:lpstr>
      <vt:lpstr>'x-302'!TABLE_AGE_DEF</vt:lpstr>
      <vt:lpstr>'x-303'!TABLE_AGE_DEF</vt:lpstr>
      <vt:lpstr>'x-304'!TABLE_AGE_DEF</vt:lpstr>
      <vt:lpstr>'x-306'!TABLE_AGE_DEF</vt:lpstr>
      <vt:lpstr>'x-307'!TABLE_AGE_DEF</vt:lpstr>
      <vt:lpstr>'x-308'!TABLE_AGE_DEF</vt:lpstr>
      <vt:lpstr>'x-309'!TABLE_AGE_DEF</vt:lpstr>
      <vt:lpstr>'x-401'!TABLE_AGE_DEF</vt:lpstr>
      <vt:lpstr>'x-402'!TABLE_AGE_DEF</vt:lpstr>
      <vt:lpstr>'x-501'!TABLE_AGE_DEF</vt:lpstr>
      <vt:lpstr>'x-502'!TABLE_AGE_DEF</vt:lpstr>
      <vt:lpstr>'x-503'!TABLE_AGE_DEF</vt:lpstr>
      <vt:lpstr>'x-504'!TABLE_AGE_DEF</vt:lpstr>
      <vt:lpstr>'x-505'!TABLE_AGE_DEF</vt:lpstr>
      <vt:lpstr>'x-603'!TABLE_AGE_DEF</vt:lpstr>
      <vt:lpstr>'x-609'!TABLE_AGE_DEF</vt:lpstr>
      <vt:lpstr>'x-610'!TABLE_AGE_DEF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'x-803'!TABLE_AGE_DEF</vt:lpstr>
      <vt:lpstr>'x-806'!TABLE_AGE_DEF</vt:lpstr>
      <vt:lpstr>'x-807'!TABLE_AGE_DEF</vt:lpstr>
      <vt:lpstr>'x-808'!TABLE_AGE_DEF</vt:lpstr>
      <vt:lpstr>'x-809'!TABLE_AGE_DEF</vt:lpstr>
      <vt:lpstr>'x-810'!TABLE_AGE_DEF</vt:lpstr>
      <vt:lpstr>'x-811'!TABLE_AGE_DEF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'x-217'!TABLE_AGE_DEF_1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'x-314'!TABLE_AGE_DEF_1</vt:lpstr>
      <vt:lpstr>'x-316'!TABLE_AGE_DEF_1</vt:lpstr>
      <vt:lpstr>'x-401'!TABLE_AGE_DEF_1</vt:lpstr>
      <vt:lpstr>'x-402'!TABLE_AGE_DEF_1</vt:lpstr>
      <vt:lpstr>'x-501'!TABLE_AGE_DEF_1</vt:lpstr>
      <vt:lpstr>'x-502'!TABLE_AGE_DEF_1</vt:lpstr>
      <vt:lpstr>'x-503'!TABLE_AGE_DEF_1</vt:lpstr>
      <vt:lpstr>'x-504'!TABLE_AGE_DEF_1</vt:lpstr>
      <vt:lpstr>'x-505'!TABLE_AGE_DEF_1</vt:lpstr>
      <vt:lpstr>'x-603'!TABLE_AGE_DEF_1</vt:lpstr>
      <vt:lpstr>'x-609'!TABLE_AGE_DEF_1</vt:lpstr>
      <vt:lpstr>'x-610'!TABLE_AGE_DEF_1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'x-806'!TABLE_AGE_DEF_1</vt:lpstr>
      <vt:lpstr>'x-807'!TABLE_AGE_DEF_1</vt:lpstr>
      <vt:lpstr>'x-808'!TABLE_AGE_DEF_1</vt:lpstr>
      <vt:lpstr>'x-809'!TABLE_AGE_DEF_1</vt:lpstr>
      <vt:lpstr>'x-810'!TABLE_AGE_DEF_1</vt:lpstr>
      <vt:lpstr>'x-811'!TABLE_AGE_DEF_1</vt:lpstr>
      <vt:lpstr>'x-501'!TABLE_AGE_DEF_2</vt:lpstr>
      <vt:lpstr>'x-502'!TABLE_AGE_DEF_2</vt:lpstr>
      <vt:lpstr>'x-503'!TABLE_AGE_DEF_2</vt:lpstr>
      <vt:lpstr>'x-504'!TABLE_AGE_DEF_2</vt:lpstr>
      <vt:lpstr>'x-505'!TABLE_AGE_DEF_2</vt:lpstr>
      <vt:lpstr>'x-201'!TABLE_AREA</vt:lpstr>
      <vt:lpstr>'x-202'!TABLE_AREA</vt:lpstr>
      <vt:lpstr>'x-203'!TABLE_AREA</vt:lpstr>
      <vt:lpstr>'x-204'!TABLE_AREA</vt:lpstr>
      <vt:lpstr>'x-205'!TABLE_AREA</vt:lpstr>
      <vt:lpstr>'x-206'!TABLE_AREA</vt:lpstr>
      <vt:lpstr>'x-207'!TABLE_AREA</vt:lpstr>
      <vt:lpstr>'x-208'!TABLE_AREA</vt:lpstr>
      <vt:lpstr>'x-217'!TABLE_AREA</vt:lpstr>
      <vt:lpstr>'x-219'!TABLE_AREA</vt:lpstr>
      <vt:lpstr>'x-301'!TABLE_AREA</vt:lpstr>
      <vt:lpstr>'x-302'!TABLE_AREA</vt:lpstr>
      <vt:lpstr>'x-303'!TABLE_AREA</vt:lpstr>
      <vt:lpstr>'x-304'!TABLE_AREA</vt:lpstr>
      <vt:lpstr>'x-306'!TABLE_AREA</vt:lpstr>
      <vt:lpstr>'x-307'!TABLE_AREA</vt:lpstr>
      <vt:lpstr>'x-308'!TABLE_AREA</vt:lpstr>
      <vt:lpstr>'x-309'!TABLE_AREA</vt:lpstr>
      <vt:lpstr>'x-401'!TABLE_AREA</vt:lpstr>
      <vt:lpstr>'x-402'!TABLE_AREA</vt:lpstr>
      <vt:lpstr>'x-501'!TABLE_AREA</vt:lpstr>
      <vt:lpstr>'x-502'!TABLE_AREA</vt:lpstr>
      <vt:lpstr>'x-503'!TABLE_AREA</vt:lpstr>
      <vt:lpstr>'x-504'!TABLE_AREA</vt:lpstr>
      <vt:lpstr>'x-505'!TABLE_AREA</vt:lpstr>
      <vt:lpstr>'x-603'!TABLE_AREA</vt:lpstr>
      <vt:lpstr>'x-609'!TABLE_AREA</vt:lpstr>
      <vt:lpstr>'x-610'!TABLE_AREA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'x-801'!TABLE_AREA</vt:lpstr>
      <vt:lpstr>'x-802'!TABLE_AREA</vt:lpstr>
      <vt:lpstr>'x-803'!TABLE_AREA</vt:lpstr>
      <vt:lpstr>'x-806'!TABLE_AREA</vt:lpstr>
      <vt:lpstr>'x-807'!TABLE_AREA</vt:lpstr>
      <vt:lpstr>'x-808'!TABLE_AREA</vt:lpstr>
      <vt:lpstr>'x-809'!TABLE_AREA</vt:lpstr>
      <vt:lpstr>'x-810'!TABLE_AREA</vt:lpstr>
      <vt:lpstr>'x-811'!TABLE_AREA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'x-219'!TABLE_AREA_1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'x-314'!TABLE_AREA_1</vt:lpstr>
      <vt:lpstr>'x-316'!TABLE_AREA_1</vt:lpstr>
      <vt:lpstr>'x-401'!TABLE_AREA_1</vt:lpstr>
      <vt:lpstr>'x-402'!TABLE_AREA_1</vt:lpstr>
      <vt:lpstr>'x-501'!TABLE_AREA_1</vt:lpstr>
      <vt:lpstr>'x-502'!TABLE_AREA_1</vt:lpstr>
      <vt:lpstr>'x-503'!TABLE_AREA_1</vt:lpstr>
      <vt:lpstr>'x-504'!TABLE_AREA_1</vt:lpstr>
      <vt:lpstr>'x-505'!TABLE_AREA_1</vt:lpstr>
      <vt:lpstr>'x-603'!TABLE_AREA_1</vt:lpstr>
      <vt:lpstr>'x-609'!TABLE_AREA_1</vt:lpstr>
      <vt:lpstr>'x-610'!TABLE_AREA_1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'x-806'!TABLE_AREA_1</vt:lpstr>
      <vt:lpstr>'x-807'!TABLE_AREA_1</vt:lpstr>
      <vt:lpstr>'x-808'!TABLE_AREA_1</vt:lpstr>
      <vt:lpstr>'x-809'!TABLE_AREA_1</vt:lpstr>
      <vt:lpstr>'x-810'!TABLE_AREA_1</vt:lpstr>
      <vt:lpstr>'x-811'!TABLE_AREA_1</vt:lpstr>
      <vt:lpstr>'x-501'!TABLE_AREA_2</vt:lpstr>
      <vt:lpstr>'x-502'!TABLE_AREA_2</vt:lpstr>
      <vt:lpstr>'x-503'!TABLE_AREA_2</vt:lpstr>
      <vt:lpstr>'x-504'!TABLE_AREA_2</vt:lpstr>
      <vt:lpstr>'x-505'!TABLE_AREA_2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'x-219'!TABLE_CLIENT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'x-314'!TABLE_CLIENT</vt:lpstr>
      <vt:lpstr>'x-316'!TABLE_CLIENT</vt:lpstr>
      <vt:lpstr>'x-401'!TABLE_CLIENT</vt:lpstr>
      <vt:lpstr>'x-402'!TABLE_CLIENT</vt:lpstr>
      <vt:lpstr>'x-501'!TABLE_CLIENT</vt:lpstr>
      <vt:lpstr>'x-502'!TABLE_CLIENT</vt:lpstr>
      <vt:lpstr>'x-503'!TABLE_CLIENT</vt:lpstr>
      <vt:lpstr>'x-504'!TABLE_CLIENT</vt:lpstr>
      <vt:lpstr>'x-505'!TABLE_CLIENT</vt:lpstr>
      <vt:lpstr>'x-603'!TABLE_CLIENT</vt:lpstr>
      <vt:lpstr>'x-609'!TABLE_CLIENT</vt:lpstr>
      <vt:lpstr>'x-610'!TABLE_CLIENT</vt:lpstr>
      <vt:lpstr>'x-701'!TABLE_CLIENT</vt:lpstr>
      <vt:lpstr>'x-702'!TABLE_CLIENT</vt:lpstr>
      <vt:lpstr>'x-703'!TABLE_CLIENT</vt:lpstr>
      <vt:lpstr>'x-704'!TABLE_CLIENT</vt:lpstr>
      <vt:lpstr>'x-705'!TABLE_CLIENT</vt:lpstr>
      <vt:lpstr>'x-706'!TABLE_CLIENT</vt:lpstr>
      <vt:lpstr>'x-707'!TABLE_CLIENT</vt:lpstr>
      <vt:lpstr>'x-708'!TABLE_CLIENT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'x-803'!TABLE_CLIENT</vt:lpstr>
      <vt:lpstr>'x-806'!TABLE_CLIENT</vt:lpstr>
      <vt:lpstr>'x-807'!TABLE_CLIENT</vt:lpstr>
      <vt:lpstr>'x-808'!TABLE_CLIENT</vt:lpstr>
      <vt:lpstr>'x-809'!TABLE_CLIENT</vt:lpstr>
      <vt:lpstr>'x-810'!TABLE_CLIENT</vt:lpstr>
      <vt:lpstr>'x-811'!TABLE_CLIENT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'x-217'!TABLE_CLIENT_1</vt:lpstr>
      <vt:lpstr>'x-219'!TABLE_CLIENT_1</vt:lpstr>
      <vt:lpstr>'x-301'!TABLE_CLIENT_1</vt:lpstr>
      <vt:lpstr>'x-302'!TABLE_CLIENT_1</vt:lpstr>
      <vt:lpstr>'x-303'!TABLE_CLIENT_1</vt:lpstr>
      <vt:lpstr>'x-304'!TABLE_CLIENT_1</vt:lpstr>
      <vt:lpstr>'x-306'!TABLE_CLIENT_1</vt:lpstr>
      <vt:lpstr>'x-307'!TABLE_CLIENT_1</vt:lpstr>
      <vt:lpstr>'x-308'!TABLE_CLIENT_1</vt:lpstr>
      <vt:lpstr>'x-309'!TABLE_CLIENT_1</vt:lpstr>
      <vt:lpstr>'x-401'!TABLE_CLIENT_1</vt:lpstr>
      <vt:lpstr>'x-402'!TABLE_CLIENT_1</vt:lpstr>
      <vt:lpstr>'x-501'!TABLE_CLIENT_1</vt:lpstr>
      <vt:lpstr>'x-502'!TABLE_CLIENT_1</vt:lpstr>
      <vt:lpstr>'x-503'!TABLE_CLIENT_1</vt:lpstr>
      <vt:lpstr>'x-504'!TABLE_CLIENT_1</vt:lpstr>
      <vt:lpstr>'x-505'!TABLE_CLIENT_1</vt:lpstr>
      <vt:lpstr>'x-603'!TABLE_CLIENT_1</vt:lpstr>
      <vt:lpstr>'x-609'!TABLE_CLIENT_1</vt:lpstr>
      <vt:lpstr>'x-610'!TABLE_CLIENT_1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'x-806'!TABLE_CLIENT_1</vt:lpstr>
      <vt:lpstr>'x-807'!TABLE_CLIENT_1</vt:lpstr>
      <vt:lpstr>'x-808'!TABLE_CLIENT_1</vt:lpstr>
      <vt:lpstr>'x-809'!TABLE_CLIENT_1</vt:lpstr>
      <vt:lpstr>'x-810'!TABLE_CLIENT_1</vt:lpstr>
      <vt:lpstr>'x-811'!TABLE_CLIENT_1</vt:lpstr>
      <vt:lpstr>'x-501'!TABLE_CLIENT_2</vt:lpstr>
      <vt:lpstr>'x-502'!TABLE_CLIENT_2</vt:lpstr>
      <vt:lpstr>'x-503'!TABLE_CLIENT_2</vt:lpstr>
      <vt:lpstr>'x-504'!TABLE_CLIENT_2</vt:lpstr>
      <vt:lpstr>'x-505'!TABLE_CLIENT_2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'x-219'!TABLE_DATE_IMPLEMENTED</vt:lpstr>
      <vt:lpstr>'x-301'!TABLE_DATE_IMPLEMENTED</vt:lpstr>
      <vt:lpstr>'x-302'!TABLE_DATE_IMPLEMENTED</vt:lpstr>
      <vt:lpstr>'x-303'!TABLE_DATE_IMPLEMENTED</vt:lpstr>
      <vt:lpstr>'x-304'!TABLE_DATE_IMPLEMENTED</vt:lpstr>
      <vt:lpstr>'x-306'!TABLE_DATE_IMPLEMENTED</vt:lpstr>
      <vt:lpstr>'x-307'!TABLE_DATE_IMPLEMENTED</vt:lpstr>
      <vt:lpstr>'x-308'!TABLE_DATE_IMPLEMENTED</vt:lpstr>
      <vt:lpstr>'x-309'!TABLE_DATE_IMPLEMENTED</vt:lpstr>
      <vt:lpstr>'x-401'!TABLE_DATE_IMPLEMENTED</vt:lpstr>
      <vt:lpstr>'x-402'!TABLE_DATE_IMPLEMENTED</vt:lpstr>
      <vt:lpstr>'x-501'!TABLE_DATE_IMPLEMENTED</vt:lpstr>
      <vt:lpstr>'x-502'!TABLE_DATE_IMPLEMENTED</vt:lpstr>
      <vt:lpstr>'x-503'!TABLE_DATE_IMPLEMENTED</vt:lpstr>
      <vt:lpstr>'x-504'!TABLE_DATE_IMPLEMENTED</vt:lpstr>
      <vt:lpstr>'x-505'!TABLE_DATE_IMPLEMENTED</vt:lpstr>
      <vt:lpstr>'x-603'!TABLE_DATE_IMPLEMENTED</vt:lpstr>
      <vt:lpstr>'x-609'!TABLE_DATE_IMPLEMENTED</vt:lpstr>
      <vt:lpstr>'x-610'!TABLE_DATE_IMPLEMENTED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'x-803'!TABLE_DATE_IMPLEMENTED</vt:lpstr>
      <vt:lpstr>'x-806'!TABLE_DATE_IMPLEMENTED</vt:lpstr>
      <vt:lpstr>'x-807'!TABLE_DATE_IMPLEMENTED</vt:lpstr>
      <vt:lpstr>'x-808'!TABLE_DATE_IMPLEMENTED</vt:lpstr>
      <vt:lpstr>'x-809'!TABLE_DATE_IMPLEMENTED</vt:lpstr>
      <vt:lpstr>'x-810'!TABLE_DATE_IMPLEMENTED</vt:lpstr>
      <vt:lpstr>'x-811'!TABLE_DATE_IMPLEMENTED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'x-217'!TABLE_DATE_IMPLEMENTED_1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'x-314'!TABLE_DATE_IMPLEMENTED_1</vt:lpstr>
      <vt:lpstr>'x-316'!TABLE_DATE_IMPLEMENTED_1</vt:lpstr>
      <vt:lpstr>'x-401'!TABLE_DATE_IMPLEMENTED_1</vt:lpstr>
      <vt:lpstr>'x-402'!TABLE_DATE_IMPLEMENTED_1</vt:lpstr>
      <vt:lpstr>'x-501'!TABLE_DATE_IMPLEMENTED_1</vt:lpstr>
      <vt:lpstr>'x-502'!TABLE_DATE_IMPLEMENTED_1</vt:lpstr>
      <vt:lpstr>'x-503'!TABLE_DATE_IMPLEMENTED_1</vt:lpstr>
      <vt:lpstr>'x-504'!TABLE_DATE_IMPLEMENTED_1</vt:lpstr>
      <vt:lpstr>'x-505'!TABLE_DATE_IMPLEMENTED_1</vt:lpstr>
      <vt:lpstr>'x-603'!TABLE_DATE_IMPLEMENTED_1</vt:lpstr>
      <vt:lpstr>'x-609'!TABLE_DATE_IMPLEMENTED_1</vt:lpstr>
      <vt:lpstr>'x-610'!TABLE_DATE_IMPLEMENTED_1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'x-501'!TABLE_DATE_IMPLEMENTED_2</vt:lpstr>
      <vt:lpstr>'x-502'!TABLE_DATE_IMPLEMENTED_2</vt:lpstr>
      <vt:lpstr>'x-503'!TABLE_DATE_IMPLEMENTED_2</vt:lpstr>
      <vt:lpstr>'x-504'!TABLE_DATE_IMPLEMENTED_2</vt:lpstr>
      <vt:lpstr>'x-505'!TABLE_DATE_IMPLEMENTED_2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'x-219'!TABLE_DATE_ISSUED</vt:lpstr>
      <vt:lpstr>'x-301'!TABLE_DATE_ISSUED</vt:lpstr>
      <vt:lpstr>'x-302'!TABLE_DATE_ISSUED</vt:lpstr>
      <vt:lpstr>'x-303'!TABLE_DATE_ISSUED</vt:lpstr>
      <vt:lpstr>'x-304'!TABLE_DATE_ISSUED</vt:lpstr>
      <vt:lpstr>'x-306'!TABLE_DATE_ISSUED</vt:lpstr>
      <vt:lpstr>'x-307'!TABLE_DATE_ISSUED</vt:lpstr>
      <vt:lpstr>'x-308'!TABLE_DATE_ISSUED</vt:lpstr>
      <vt:lpstr>'x-309'!TABLE_DATE_ISSUED</vt:lpstr>
      <vt:lpstr>'x-401'!TABLE_DATE_ISSUED</vt:lpstr>
      <vt:lpstr>'x-402'!TABLE_DATE_ISSUED</vt:lpstr>
      <vt:lpstr>'x-501'!TABLE_DATE_ISSUED</vt:lpstr>
      <vt:lpstr>'x-502'!TABLE_DATE_ISSUED</vt:lpstr>
      <vt:lpstr>'x-503'!TABLE_DATE_ISSUED</vt:lpstr>
      <vt:lpstr>'x-504'!TABLE_DATE_ISSUED</vt:lpstr>
      <vt:lpstr>'x-505'!TABLE_DATE_ISSUED</vt:lpstr>
      <vt:lpstr>'x-603'!TABLE_DATE_ISSUED</vt:lpstr>
      <vt:lpstr>'x-609'!TABLE_DATE_ISSUED</vt:lpstr>
      <vt:lpstr>'x-610'!TABLE_DATE_ISSUED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'x-803'!TABLE_DATE_ISSUED</vt:lpstr>
      <vt:lpstr>'x-806'!TABLE_DATE_ISSUED</vt:lpstr>
      <vt:lpstr>'x-807'!TABLE_DATE_ISSUED</vt:lpstr>
      <vt:lpstr>'x-808'!TABLE_DATE_ISSUED</vt:lpstr>
      <vt:lpstr>'x-809'!TABLE_DATE_ISSUED</vt:lpstr>
      <vt:lpstr>'x-810'!TABLE_DATE_ISSUED</vt:lpstr>
      <vt:lpstr>'x-811'!TABLE_DATE_ISSUED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'x-217'!TABLE_DATE_ISSUED_1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'x-314'!TABLE_DATE_ISSUED_1</vt:lpstr>
      <vt:lpstr>'x-316'!TABLE_DATE_ISSUED_1</vt:lpstr>
      <vt:lpstr>'x-401'!TABLE_DATE_ISSUED_1</vt:lpstr>
      <vt:lpstr>'x-402'!TABLE_DATE_ISSUED_1</vt:lpstr>
      <vt:lpstr>'x-501'!TABLE_DATE_ISSUED_1</vt:lpstr>
      <vt:lpstr>'x-502'!TABLE_DATE_ISSUED_1</vt:lpstr>
      <vt:lpstr>'x-503'!TABLE_DATE_ISSUED_1</vt:lpstr>
      <vt:lpstr>'x-504'!TABLE_DATE_ISSUED_1</vt:lpstr>
      <vt:lpstr>'x-505'!TABLE_DATE_ISSUED_1</vt:lpstr>
      <vt:lpstr>'x-603'!TABLE_DATE_ISSUED_1</vt:lpstr>
      <vt:lpstr>'x-609'!TABLE_DATE_ISSUED_1</vt:lpstr>
      <vt:lpstr>'x-610'!TABLE_DATE_ISSUED_1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'x-806'!TABLE_DATE_ISSUED_1</vt:lpstr>
      <vt:lpstr>'x-807'!TABLE_DATE_ISSUED_1</vt:lpstr>
      <vt:lpstr>'x-808'!TABLE_DATE_ISSUED_1</vt:lpstr>
      <vt:lpstr>'x-809'!TABLE_DATE_ISSUED_1</vt:lpstr>
      <vt:lpstr>'x-810'!TABLE_DATE_ISSUED_1</vt:lpstr>
      <vt:lpstr>'x-811'!TABLE_DATE_ISSUED_1</vt:lpstr>
      <vt:lpstr>'x-501'!TABLE_DATE_ISSUED_2</vt:lpstr>
      <vt:lpstr>'x-502'!TABLE_DATE_ISSUED_2</vt:lpstr>
      <vt:lpstr>'x-503'!TABLE_DATE_ISSUED_2</vt:lpstr>
      <vt:lpstr>'x-504'!TABLE_DATE_ISSUED_2</vt:lpstr>
      <vt:lpstr>'x-505'!TABLE_DATE_ISSUED_2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'x-219'!TABLE_DESCRIPTION</vt:lpstr>
      <vt:lpstr>'x-301'!TABLE_DESCRIPTION</vt:lpstr>
      <vt:lpstr>'x-302'!TABLE_DESCRIPTION</vt:lpstr>
      <vt:lpstr>'x-303'!TABLE_DESCRIPTION</vt:lpstr>
      <vt:lpstr>'x-304'!TABLE_DESCRIPTION</vt:lpstr>
      <vt:lpstr>'x-306'!TABLE_DESCRIPTION</vt:lpstr>
      <vt:lpstr>'x-307'!TABLE_DESCRIPTION</vt:lpstr>
      <vt:lpstr>'x-308'!TABLE_DESCRIPTION</vt:lpstr>
      <vt:lpstr>'x-309'!TABLE_DESCRIPTION</vt:lpstr>
      <vt:lpstr>'x-401'!TABLE_DESCRIPTION</vt:lpstr>
      <vt:lpstr>'x-402'!TABLE_DESCRIPTION</vt:lpstr>
      <vt:lpstr>'x-501'!TABLE_DESCRIPTION</vt:lpstr>
      <vt:lpstr>'x-502'!TABLE_DESCRIPTION</vt:lpstr>
      <vt:lpstr>'x-503'!TABLE_DESCRIPTION</vt:lpstr>
      <vt:lpstr>'x-504'!TABLE_DESCRIPTION</vt:lpstr>
      <vt:lpstr>'x-505'!TABLE_DESCRIPTION</vt:lpstr>
      <vt:lpstr>'x-603'!TABLE_DESCRIPTION</vt:lpstr>
      <vt:lpstr>'x-609'!TABLE_DESCRIPTION</vt:lpstr>
      <vt:lpstr>'x-610'!TABLE_DESCRIPTION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'x-803'!TABLE_DESCRIPTION</vt:lpstr>
      <vt:lpstr>'x-806'!TABLE_DESCRIPTION</vt:lpstr>
      <vt:lpstr>'x-807'!TABLE_DESCRIPTION</vt:lpstr>
      <vt:lpstr>'x-808'!TABLE_DESCRIPTION</vt:lpstr>
      <vt:lpstr>'x-809'!TABLE_DESCRIPTION</vt:lpstr>
      <vt:lpstr>'x-810'!TABLE_DESCRIPTION</vt:lpstr>
      <vt:lpstr>'x-811'!TABLE_DESCRIPTION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'x-217'!TABLE_DESCRIPTION_1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'x-314'!TABLE_DESCRIPTION_1</vt:lpstr>
      <vt:lpstr>'x-316'!TABLE_DESCRIPTION_1</vt:lpstr>
      <vt:lpstr>'x-401'!TABLE_DESCRIPTION_1</vt:lpstr>
      <vt:lpstr>'x-402'!TABLE_DESCRIPTION_1</vt:lpstr>
      <vt:lpstr>'x-501'!TABLE_DESCRIPTION_1</vt:lpstr>
      <vt:lpstr>'x-502'!TABLE_DESCRIPTION_1</vt:lpstr>
      <vt:lpstr>'x-503'!TABLE_DESCRIPTION_1</vt:lpstr>
      <vt:lpstr>'x-504'!TABLE_DESCRIPTION_1</vt:lpstr>
      <vt:lpstr>'x-505'!TABLE_DESCRIPTION_1</vt:lpstr>
      <vt:lpstr>'x-603'!TABLE_DESCRIPTION_1</vt:lpstr>
      <vt:lpstr>'x-609'!TABLE_DESCRIPTION_1</vt:lpstr>
      <vt:lpstr>'x-610'!TABLE_DESCRIPTION_1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'x-806'!TABLE_DESCRIPTION_1</vt:lpstr>
      <vt:lpstr>'x-807'!TABLE_DESCRIPTION_1</vt:lpstr>
      <vt:lpstr>'x-808'!TABLE_DESCRIPTION_1</vt:lpstr>
      <vt:lpstr>'x-809'!TABLE_DESCRIPTION_1</vt:lpstr>
      <vt:lpstr>'x-810'!TABLE_DESCRIPTION_1</vt:lpstr>
      <vt:lpstr>'x-811'!TABLE_DESCRIPTION_1</vt:lpstr>
      <vt:lpstr>'x-501'!TABLE_DESCRIPTION_2</vt:lpstr>
      <vt:lpstr>'x-502'!TABLE_DESCRIPTION_2</vt:lpstr>
      <vt:lpstr>'x-503'!TABLE_DESCRIPTION_2</vt:lpstr>
      <vt:lpstr>'x-504'!TABLE_DESCRIPTION_2</vt:lpstr>
      <vt:lpstr>'x-505'!TABLE_DESCRIPTION_2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'x-219'!TABLE_FACTOR_STATUS</vt:lpstr>
      <vt:lpstr>'x-301'!TABLE_FACTOR_STATUS</vt:lpstr>
      <vt:lpstr>'x-302'!TABLE_FACTOR_STATUS</vt:lpstr>
      <vt:lpstr>'x-303'!TABLE_FACTOR_STATUS</vt:lpstr>
      <vt:lpstr>'x-304'!TABLE_FACTOR_STATUS</vt:lpstr>
      <vt:lpstr>'x-306'!TABLE_FACTOR_STATUS</vt:lpstr>
      <vt:lpstr>'x-307'!TABLE_FACTOR_STATUS</vt:lpstr>
      <vt:lpstr>'x-308'!TABLE_FACTOR_STATUS</vt:lpstr>
      <vt:lpstr>'x-309'!TABLE_FACTOR_STATUS</vt:lpstr>
      <vt:lpstr>'x-401'!TABLE_FACTOR_STATUS</vt:lpstr>
      <vt:lpstr>'x-402'!TABLE_FACTOR_STATUS</vt:lpstr>
      <vt:lpstr>'x-501'!TABLE_FACTOR_STATUS</vt:lpstr>
      <vt:lpstr>'x-502'!TABLE_FACTOR_STATUS</vt:lpstr>
      <vt:lpstr>'x-503'!TABLE_FACTOR_STATUS</vt:lpstr>
      <vt:lpstr>'x-504'!TABLE_FACTOR_STATUS</vt:lpstr>
      <vt:lpstr>'x-505'!TABLE_FACTOR_STATUS</vt:lpstr>
      <vt:lpstr>'x-603'!TABLE_FACTOR_STATUS</vt:lpstr>
      <vt:lpstr>'x-609'!TABLE_FACTOR_STATUS</vt:lpstr>
      <vt:lpstr>'x-610'!TABLE_FACTOR_STATUS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'x-803'!TABLE_FACTOR_STATUS</vt:lpstr>
      <vt:lpstr>'x-806'!TABLE_FACTOR_STATUS</vt:lpstr>
      <vt:lpstr>'x-807'!TABLE_FACTOR_STATUS</vt:lpstr>
      <vt:lpstr>'x-808'!TABLE_FACTOR_STATUS</vt:lpstr>
      <vt:lpstr>'x-809'!TABLE_FACTOR_STATUS</vt:lpstr>
      <vt:lpstr>'x-810'!TABLE_FACTOR_STATUS</vt:lpstr>
      <vt:lpstr>'x-811'!TABLE_FACTOR_STATUS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'x-217'!TABLE_FACTOR_STATUS_1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'x-314'!TABLE_FACTOR_STATUS_1</vt:lpstr>
      <vt:lpstr>'x-316'!TABLE_FACTOR_STATUS_1</vt:lpstr>
      <vt:lpstr>'x-401'!TABLE_FACTOR_STATUS_1</vt:lpstr>
      <vt:lpstr>'x-402'!TABLE_FACTOR_STATUS_1</vt:lpstr>
      <vt:lpstr>'x-501'!TABLE_FACTOR_STATUS_1</vt:lpstr>
      <vt:lpstr>'x-502'!TABLE_FACTOR_STATUS_1</vt:lpstr>
      <vt:lpstr>'x-503'!TABLE_FACTOR_STATUS_1</vt:lpstr>
      <vt:lpstr>'x-504'!TABLE_FACTOR_STATUS_1</vt:lpstr>
      <vt:lpstr>'x-505'!TABLE_FACTOR_STATUS_1</vt:lpstr>
      <vt:lpstr>'x-603'!TABLE_FACTOR_STATUS_1</vt:lpstr>
      <vt:lpstr>'x-609'!TABLE_FACTOR_STATUS_1</vt:lpstr>
      <vt:lpstr>'x-610'!TABLE_FACTOR_STATUS_1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'x-806'!TABLE_FACTOR_STATUS_1</vt:lpstr>
      <vt:lpstr>'x-807'!TABLE_FACTOR_STATUS_1</vt:lpstr>
      <vt:lpstr>'x-808'!TABLE_FACTOR_STATUS_1</vt:lpstr>
      <vt:lpstr>'x-809'!TABLE_FACTOR_STATUS_1</vt:lpstr>
      <vt:lpstr>'x-810'!TABLE_FACTOR_STATUS_1</vt:lpstr>
      <vt:lpstr>'x-811'!TABLE_FACTOR_STATUS_1</vt:lpstr>
      <vt:lpstr>'x-501'!TABLE_FACTOR_STATUS_2</vt:lpstr>
      <vt:lpstr>'x-502'!TABLE_FACTOR_STATUS_2</vt:lpstr>
      <vt:lpstr>'x-503'!TABLE_FACTOR_STATUS_2</vt:lpstr>
      <vt:lpstr>'x-504'!TABLE_FACTOR_STATUS_2</vt:lpstr>
      <vt:lpstr>'x-505'!TABLE_FACTOR_STATUS_2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'x-219'!TABLE_FACTOR_TYPE</vt:lpstr>
      <vt:lpstr>'x-301'!TABLE_FACTOR_TYPE</vt:lpstr>
      <vt:lpstr>'x-302'!TABLE_FACTOR_TYPE</vt:lpstr>
      <vt:lpstr>'x-303'!TABLE_FACTOR_TYPE</vt:lpstr>
      <vt:lpstr>'x-304'!TABLE_FACTOR_TYPE</vt:lpstr>
      <vt:lpstr>'x-306'!TABLE_FACTOR_TYPE</vt:lpstr>
      <vt:lpstr>'x-307'!TABLE_FACTOR_TYPE</vt:lpstr>
      <vt:lpstr>'x-308'!TABLE_FACTOR_TYPE</vt:lpstr>
      <vt:lpstr>'x-309'!TABLE_FACTOR_TYPE</vt:lpstr>
      <vt:lpstr>'x-401'!TABLE_FACTOR_TYPE</vt:lpstr>
      <vt:lpstr>'x-402'!TABLE_FACTOR_TYPE</vt:lpstr>
      <vt:lpstr>'x-501'!TABLE_FACTOR_TYPE</vt:lpstr>
      <vt:lpstr>'x-502'!TABLE_FACTOR_TYPE</vt:lpstr>
      <vt:lpstr>'x-503'!TABLE_FACTOR_TYPE</vt:lpstr>
      <vt:lpstr>'x-504'!TABLE_FACTOR_TYPE</vt:lpstr>
      <vt:lpstr>'x-505'!TABLE_FACTOR_TYPE</vt:lpstr>
      <vt:lpstr>'x-603'!TABLE_FACTOR_TYPE</vt:lpstr>
      <vt:lpstr>'x-609'!TABLE_FACTOR_TYPE</vt:lpstr>
      <vt:lpstr>'x-610'!TABLE_FACTOR_TYPE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'x-803'!TABLE_FACTOR_TYPE</vt:lpstr>
      <vt:lpstr>'x-806'!TABLE_FACTOR_TYPE</vt:lpstr>
      <vt:lpstr>'x-807'!TABLE_FACTOR_TYPE</vt:lpstr>
      <vt:lpstr>'x-808'!TABLE_FACTOR_TYPE</vt:lpstr>
      <vt:lpstr>'x-809'!TABLE_FACTOR_TYPE</vt:lpstr>
      <vt:lpstr>'x-810'!TABLE_FACTOR_TYPE</vt:lpstr>
      <vt:lpstr>'x-811'!TABLE_FACTOR_TYPE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'x-217'!TABLE_FACTOR_TYPE_1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'x-314'!TABLE_FACTOR_TYPE_1</vt:lpstr>
      <vt:lpstr>'x-316'!TABLE_FACTOR_TYPE_1</vt:lpstr>
      <vt:lpstr>'x-401'!TABLE_FACTOR_TYPE_1</vt:lpstr>
      <vt:lpstr>'x-402'!TABLE_FACTOR_TYPE_1</vt:lpstr>
      <vt:lpstr>'x-501'!TABLE_FACTOR_TYPE_1</vt:lpstr>
      <vt:lpstr>'x-502'!TABLE_FACTOR_TYPE_1</vt:lpstr>
      <vt:lpstr>'x-503'!TABLE_FACTOR_TYPE_1</vt:lpstr>
      <vt:lpstr>'x-504'!TABLE_FACTOR_TYPE_1</vt:lpstr>
      <vt:lpstr>'x-505'!TABLE_FACTOR_TYPE_1</vt:lpstr>
      <vt:lpstr>'x-603'!TABLE_FACTOR_TYPE_1</vt:lpstr>
      <vt:lpstr>'x-609'!TABLE_FACTOR_TYPE_1</vt:lpstr>
      <vt:lpstr>'x-610'!TABLE_FACTOR_TYPE_1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'x-806'!TABLE_FACTOR_TYPE_1</vt:lpstr>
      <vt:lpstr>'x-807'!TABLE_FACTOR_TYPE_1</vt:lpstr>
      <vt:lpstr>'x-808'!TABLE_FACTOR_TYPE_1</vt:lpstr>
      <vt:lpstr>'x-809'!TABLE_FACTOR_TYPE_1</vt:lpstr>
      <vt:lpstr>'x-810'!TABLE_FACTOR_TYPE_1</vt:lpstr>
      <vt:lpstr>'x-811'!TABLE_FACTOR_TYPE_1</vt:lpstr>
      <vt:lpstr>'x-501'!TABLE_FACTOR_TYPE_2</vt:lpstr>
      <vt:lpstr>'x-502'!TABLE_FACTOR_TYPE_2</vt:lpstr>
      <vt:lpstr>'x-503'!TABLE_FACTOR_TYPE_2</vt:lpstr>
      <vt:lpstr>'x-504'!TABLE_FACTOR_TYPE_2</vt:lpstr>
      <vt:lpstr>'x-505'!TABLE_FACTOR_TYPE_2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'x-219'!TABLE_GENDER</vt:lpstr>
      <vt:lpstr>'x-301'!TABLE_GENDER</vt:lpstr>
      <vt:lpstr>'x-302'!TABLE_GENDER</vt:lpstr>
      <vt:lpstr>'x-303'!TABLE_GENDER</vt:lpstr>
      <vt:lpstr>'x-304'!TABLE_GENDER</vt:lpstr>
      <vt:lpstr>'x-306'!TABLE_GENDER</vt:lpstr>
      <vt:lpstr>'x-307'!TABLE_GENDER</vt:lpstr>
      <vt:lpstr>'x-308'!TABLE_GENDER</vt:lpstr>
      <vt:lpstr>'x-309'!TABLE_GENDER</vt:lpstr>
      <vt:lpstr>'x-401'!TABLE_GENDER</vt:lpstr>
      <vt:lpstr>'x-402'!TABLE_GENDER</vt:lpstr>
      <vt:lpstr>'x-501'!TABLE_GENDER</vt:lpstr>
      <vt:lpstr>'x-502'!TABLE_GENDER</vt:lpstr>
      <vt:lpstr>'x-503'!TABLE_GENDER</vt:lpstr>
      <vt:lpstr>'x-504'!TABLE_GENDER</vt:lpstr>
      <vt:lpstr>'x-505'!TABLE_GENDER</vt:lpstr>
      <vt:lpstr>'x-603'!TABLE_GENDER</vt:lpstr>
      <vt:lpstr>'x-609'!TABLE_GENDER</vt:lpstr>
      <vt:lpstr>'x-610'!TABLE_GENDER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'x-803'!TABLE_GENDER</vt:lpstr>
      <vt:lpstr>'x-806'!TABLE_GENDER</vt:lpstr>
      <vt:lpstr>'x-807'!TABLE_GENDER</vt:lpstr>
      <vt:lpstr>'x-808'!TABLE_GENDER</vt:lpstr>
      <vt:lpstr>'x-809'!TABLE_GENDER</vt:lpstr>
      <vt:lpstr>'x-810'!TABLE_GENDER</vt:lpstr>
      <vt:lpstr>'x-811'!TABLE_GENDER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'x-217'!TABLE_GENDER_1</vt:lpstr>
      <vt:lpstr>'x-219'!TABLE_GENDER_1</vt:lpstr>
      <vt:lpstr>'x-301'!TABLE_GENDER_1</vt:lpstr>
      <vt:lpstr>'x-302'!TABLE_GENDER_1</vt:lpstr>
      <vt:lpstr>'x-303'!TABLE_GENDER_1</vt:lpstr>
      <vt:lpstr>'x-304'!TABLE_GENDER_1</vt:lpstr>
      <vt:lpstr>'x-306'!TABLE_GENDER_1</vt:lpstr>
      <vt:lpstr>'x-307'!TABLE_GENDER_1</vt:lpstr>
      <vt:lpstr>'x-308'!TABLE_GENDER_1</vt:lpstr>
      <vt:lpstr>'x-309'!TABLE_GENDER_1</vt:lpstr>
      <vt:lpstr>'x-314'!TABLE_GENDER_1</vt:lpstr>
      <vt:lpstr>'x-316'!TABLE_GENDER_1</vt:lpstr>
      <vt:lpstr>'x-401'!TABLE_GENDER_1</vt:lpstr>
      <vt:lpstr>'x-402'!TABLE_GENDER_1</vt:lpstr>
      <vt:lpstr>'x-501'!TABLE_GENDER_1</vt:lpstr>
      <vt:lpstr>'x-502'!TABLE_GENDER_1</vt:lpstr>
      <vt:lpstr>'x-503'!TABLE_GENDER_1</vt:lpstr>
      <vt:lpstr>'x-504'!TABLE_GENDER_1</vt:lpstr>
      <vt:lpstr>'x-505'!TABLE_GENDER_1</vt:lpstr>
      <vt:lpstr>'x-603'!TABLE_GENDER_1</vt:lpstr>
      <vt:lpstr>'x-609'!TABLE_GENDER_1</vt:lpstr>
      <vt:lpstr>'x-610'!TABLE_GENDER_1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'x-806'!TABLE_GENDER_1</vt:lpstr>
      <vt:lpstr>'x-807'!TABLE_GENDER_1</vt:lpstr>
      <vt:lpstr>'x-808'!TABLE_GENDER_1</vt:lpstr>
      <vt:lpstr>'x-809'!TABLE_GENDER_1</vt:lpstr>
      <vt:lpstr>'x-810'!TABLE_GENDER_1</vt:lpstr>
      <vt:lpstr>'x-811'!TABLE_GENDER_1</vt:lpstr>
      <vt:lpstr>TABLE_GENDER_1</vt:lpstr>
      <vt:lpstr>'x-501'!TABLE_GENDER_2</vt:lpstr>
      <vt:lpstr>'x-502'!TABLE_GENDER_2</vt:lpstr>
      <vt:lpstr>'x-503'!TABLE_GENDER_2</vt:lpstr>
      <vt:lpstr>'x-504'!TABLE_GENDER_2</vt:lpstr>
      <vt:lpstr>'x-505'!TABLE_GENDER_2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'x-217'!TABLE_INFO</vt:lpstr>
      <vt:lpstr>'x-219'!TABLE_INFO</vt:lpstr>
      <vt:lpstr>'x-301'!TABLE_INFO</vt:lpstr>
      <vt:lpstr>'x-302'!TABLE_INFO</vt:lpstr>
      <vt:lpstr>'x-303'!TABLE_INFO</vt:lpstr>
      <vt:lpstr>'x-304'!TABLE_INFO</vt:lpstr>
      <vt:lpstr>'x-306'!TABLE_INFO</vt:lpstr>
      <vt:lpstr>'x-307'!TABLE_INFO</vt:lpstr>
      <vt:lpstr>'x-308'!TABLE_INFO</vt:lpstr>
      <vt:lpstr>'x-309'!TABLE_INFO</vt:lpstr>
      <vt:lpstr>'x-401'!TABLE_INFO</vt:lpstr>
      <vt:lpstr>'x-402'!TABLE_INFO</vt:lpstr>
      <vt:lpstr>'x-501'!TABLE_INFO</vt:lpstr>
      <vt:lpstr>'x-502'!TABLE_INFO</vt:lpstr>
      <vt:lpstr>'x-503'!TABLE_INFO</vt:lpstr>
      <vt:lpstr>'x-504'!TABLE_INFO</vt:lpstr>
      <vt:lpstr>'x-505'!TABLE_INFO</vt:lpstr>
      <vt:lpstr>'x-603'!TABLE_INFO</vt:lpstr>
      <vt:lpstr>'x-609'!TABLE_INFO</vt:lpstr>
      <vt:lpstr>'x-610'!TABLE_INFO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'x-803'!TABLE_INFO</vt:lpstr>
      <vt:lpstr>'x-806'!TABLE_INFO</vt:lpstr>
      <vt:lpstr>'x-807'!TABLE_INFO</vt:lpstr>
      <vt:lpstr>'x-808'!TABLE_INFO</vt:lpstr>
      <vt:lpstr>'x-809'!TABLE_INFO</vt:lpstr>
      <vt:lpstr>'x-810'!TABLE_INFO</vt:lpstr>
      <vt:lpstr>'x-811'!TABLE_INFO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'x-211'!TABLE_INFO_1</vt:lpstr>
      <vt:lpstr>'x-212'!TABLE_INFO_1</vt:lpstr>
      <vt:lpstr>'x-213'!TABLE_INFO_1</vt:lpstr>
      <vt:lpstr>'x-214'!TABLE_INFO_1</vt:lpstr>
      <vt:lpstr>'x-215'!TABLE_INFO_1</vt:lpstr>
      <vt:lpstr>'x-216'!TABLE_INFO_1</vt:lpstr>
      <vt:lpstr>'x-217'!TABLE_INFO_1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'x-314'!TABLE_INFO_1</vt:lpstr>
      <vt:lpstr>'x-316'!TABLE_INFO_1</vt:lpstr>
      <vt:lpstr>'x-401'!TABLE_INFO_1</vt:lpstr>
      <vt:lpstr>'x-402'!TABLE_INFO_1</vt:lpstr>
      <vt:lpstr>'x-501'!TABLE_INFO_1</vt:lpstr>
      <vt:lpstr>'x-502'!TABLE_INFO_1</vt:lpstr>
      <vt:lpstr>'x-503'!TABLE_INFO_1</vt:lpstr>
      <vt:lpstr>'x-504'!TABLE_INFO_1</vt:lpstr>
      <vt:lpstr>'x-505'!TABLE_INFO_1</vt:lpstr>
      <vt:lpstr>'x-603'!TABLE_INFO_1</vt:lpstr>
      <vt:lpstr>'x-609'!TABLE_INFO_1</vt:lpstr>
      <vt:lpstr>'x-610'!TABLE_INFO_1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'x-806'!TABLE_INFO_1</vt:lpstr>
      <vt:lpstr>'x-807'!TABLE_INFO_1</vt:lpstr>
      <vt:lpstr>'x-808'!TABLE_INFO_1</vt:lpstr>
      <vt:lpstr>'x-809'!TABLE_INFO_1</vt:lpstr>
      <vt:lpstr>'x-810'!TABLE_INFO_1</vt:lpstr>
      <vt:lpstr>'x-811'!TABLE_INFO_1</vt:lpstr>
      <vt:lpstr>'x-501'!TABLE_INFO_2</vt:lpstr>
      <vt:lpstr>'x-502'!TABLE_INFO_2</vt:lpstr>
      <vt:lpstr>'x-503'!TABLE_INFO_2</vt:lpstr>
      <vt:lpstr>'x-504'!TABLE_INFO_2</vt:lpstr>
      <vt:lpstr>'x-505'!TABLE_INFO_2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'x-219'!TABLE_REFERENCE</vt:lpstr>
      <vt:lpstr>'x-301'!TABLE_REFERENCE</vt:lpstr>
      <vt:lpstr>'x-302'!TABLE_REFERENCE</vt:lpstr>
      <vt:lpstr>'x-303'!TABLE_REFERENCE</vt:lpstr>
      <vt:lpstr>'x-304'!TABLE_REFERENCE</vt:lpstr>
      <vt:lpstr>'x-306'!TABLE_REFERENCE</vt:lpstr>
      <vt:lpstr>'x-307'!TABLE_REFERENCE</vt:lpstr>
      <vt:lpstr>'x-308'!TABLE_REFERENCE</vt:lpstr>
      <vt:lpstr>'x-309'!TABLE_REFERENCE</vt:lpstr>
      <vt:lpstr>'x-401'!TABLE_REFERENCE</vt:lpstr>
      <vt:lpstr>'x-402'!TABLE_REFERENCE</vt:lpstr>
      <vt:lpstr>'x-501'!TABLE_REFERENCE</vt:lpstr>
      <vt:lpstr>'x-502'!TABLE_REFERENCE</vt:lpstr>
      <vt:lpstr>'x-503'!TABLE_REFERENCE</vt:lpstr>
      <vt:lpstr>'x-504'!TABLE_REFERENCE</vt:lpstr>
      <vt:lpstr>'x-505'!TABLE_REFERENCE</vt:lpstr>
      <vt:lpstr>'x-603'!TABLE_REFERENCE</vt:lpstr>
      <vt:lpstr>'x-609'!TABLE_REFERENCE</vt:lpstr>
      <vt:lpstr>'x-610'!TABLE_REFERENCE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'x-803'!TABLE_REFERENCE</vt:lpstr>
      <vt:lpstr>'x-806'!TABLE_REFERENCE</vt:lpstr>
      <vt:lpstr>'x-807'!TABLE_REFERENCE</vt:lpstr>
      <vt:lpstr>'x-808'!TABLE_REFERENCE</vt:lpstr>
      <vt:lpstr>'x-809'!TABLE_REFERENCE</vt:lpstr>
      <vt:lpstr>'x-810'!TABLE_REFERENCE</vt:lpstr>
      <vt:lpstr>'x-811'!TABLE_REFERENCE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'x-217'!TABLE_REFERENCE_1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'x-314'!TABLE_REFERENCE_1</vt:lpstr>
      <vt:lpstr>'x-316'!TABLE_REFERENCE_1</vt:lpstr>
      <vt:lpstr>'x-401'!TABLE_REFERENCE_1</vt:lpstr>
      <vt:lpstr>'x-402'!TABLE_REFERENCE_1</vt:lpstr>
      <vt:lpstr>'x-501'!TABLE_REFERENCE_1</vt:lpstr>
      <vt:lpstr>'x-502'!TABLE_REFERENCE_1</vt:lpstr>
      <vt:lpstr>'x-503'!TABLE_REFERENCE_1</vt:lpstr>
      <vt:lpstr>'x-504'!TABLE_REFERENCE_1</vt:lpstr>
      <vt:lpstr>'x-505'!TABLE_REFERENCE_1</vt:lpstr>
      <vt:lpstr>'x-603'!TABLE_REFERENCE_1</vt:lpstr>
      <vt:lpstr>'x-609'!TABLE_REFERENCE_1</vt:lpstr>
      <vt:lpstr>'x-610'!TABLE_REFERENCE_1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'x-806'!TABLE_REFERENCE_1</vt:lpstr>
      <vt:lpstr>'x-807'!TABLE_REFERENCE_1</vt:lpstr>
      <vt:lpstr>'x-808'!TABLE_REFERENCE_1</vt:lpstr>
      <vt:lpstr>'x-809'!TABLE_REFERENCE_1</vt:lpstr>
      <vt:lpstr>'x-810'!TABLE_REFERENCE_1</vt:lpstr>
      <vt:lpstr>'x-811'!TABLE_REFERENCE_1</vt:lpstr>
      <vt:lpstr>'x-501'!TABLE_REFERENCE_2</vt:lpstr>
      <vt:lpstr>'x-502'!TABLE_REFERENCE_2</vt:lpstr>
      <vt:lpstr>'x-503'!TABLE_REFERENCE_2</vt:lpstr>
      <vt:lpstr>'x-504'!TABLE_REFERENCE_2</vt:lpstr>
      <vt:lpstr>'x-505'!TABLE_REFERENCE_2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'x-219'!TABLE_REFERENCE_GUIDANCE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'x-314'!TABLE_REFERENCE_GUIDANCE</vt:lpstr>
      <vt:lpstr>'x-316'!TABLE_REFERENCE_GUIDANCE</vt:lpstr>
      <vt:lpstr>'x-401'!TABLE_REFERENCE_GUIDANCE</vt:lpstr>
      <vt:lpstr>'x-402'!TABLE_REFERENCE_GUIDANCE</vt:lpstr>
      <vt:lpstr>'x-501'!TABLE_REFERENCE_GUIDANCE</vt:lpstr>
      <vt:lpstr>'x-502'!TABLE_REFERENCE_GUIDANCE</vt:lpstr>
      <vt:lpstr>'x-503'!TABLE_REFERENCE_GUIDANCE</vt:lpstr>
      <vt:lpstr>'x-504'!TABLE_REFERENCE_GUIDANCE</vt:lpstr>
      <vt:lpstr>'x-505'!TABLE_REFERENCE_GUIDANCE</vt:lpstr>
      <vt:lpstr>'x-603'!TABLE_REFERENCE_GUIDANCE</vt:lpstr>
      <vt:lpstr>'x-609'!TABLE_REFERENCE_GUIDANCE</vt:lpstr>
      <vt:lpstr>'x-610'!TABLE_REFERENCE_GUIDANCE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'x-803'!TABLE_REFERENCE_GUIDANCE</vt:lpstr>
      <vt:lpstr>'x-806'!TABLE_REFERENCE_GUIDANCE</vt:lpstr>
      <vt:lpstr>'x-807'!TABLE_REFERENCE_GUIDANCE</vt:lpstr>
      <vt:lpstr>'x-808'!TABLE_REFERENCE_GUIDANCE</vt:lpstr>
      <vt:lpstr>'x-809'!TABLE_REFERENCE_GUIDANCE</vt:lpstr>
      <vt:lpstr>'x-810'!TABLE_REFERENCE_GUIDANCE</vt:lpstr>
      <vt:lpstr>'x-811'!TABLE_REFERENCE_GUIDANCE</vt:lpstr>
      <vt:lpstr>TABLE_REFERENCE_GUIDANCE</vt:lpstr>
      <vt:lpstr>'x-501'!TABLE_REFERENCE_GUIDANCE_2</vt:lpstr>
      <vt:lpstr>'x-502'!TABLE_REFERENCE_GUIDANCE_2</vt:lpstr>
      <vt:lpstr>'x-503'!TABLE_REFERENCE_GUIDANCE_2</vt:lpstr>
      <vt:lpstr>'x-504'!TABLE_REFERENCE_GUIDANCE_2</vt:lpstr>
      <vt:lpstr>'x-505'!TABLE_REFERENCE_GUIDANCE_2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'x-219'!TABLE_RELATED</vt:lpstr>
      <vt:lpstr>'x-301'!TABLE_RELATED</vt:lpstr>
      <vt:lpstr>'x-302'!TABLE_RELATED</vt:lpstr>
      <vt:lpstr>'x-303'!TABLE_RELATED</vt:lpstr>
      <vt:lpstr>'x-304'!TABLE_RELATED</vt:lpstr>
      <vt:lpstr>'x-306'!TABLE_RELATED</vt:lpstr>
      <vt:lpstr>'x-307'!TABLE_RELATED</vt:lpstr>
      <vt:lpstr>'x-308'!TABLE_RELATED</vt:lpstr>
      <vt:lpstr>'x-309'!TABLE_RELATED</vt:lpstr>
      <vt:lpstr>'x-401'!TABLE_RELATED</vt:lpstr>
      <vt:lpstr>'x-402'!TABLE_RELATED</vt:lpstr>
      <vt:lpstr>'x-501'!TABLE_RELATED</vt:lpstr>
      <vt:lpstr>'x-502'!TABLE_RELATED</vt:lpstr>
      <vt:lpstr>'x-503'!TABLE_RELATED</vt:lpstr>
      <vt:lpstr>'x-504'!TABLE_RELATED</vt:lpstr>
      <vt:lpstr>'x-505'!TABLE_RELATED</vt:lpstr>
      <vt:lpstr>'x-603'!TABLE_RELATED</vt:lpstr>
      <vt:lpstr>'x-609'!TABLE_RELATED</vt:lpstr>
      <vt:lpstr>'x-610'!TABLE_RELATED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'x-803'!TABLE_RELATED</vt:lpstr>
      <vt:lpstr>'x-806'!TABLE_RELATED</vt:lpstr>
      <vt:lpstr>'x-807'!TABLE_RELATED</vt:lpstr>
      <vt:lpstr>'x-808'!TABLE_RELATED</vt:lpstr>
      <vt:lpstr>'x-809'!TABLE_RELATED</vt:lpstr>
      <vt:lpstr>'x-810'!TABLE_RELATED</vt:lpstr>
      <vt:lpstr>'x-811'!TABLE_RELATED</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'x-217'!TABLE_RELATED_1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'x-314'!TABLE_RELATED_1</vt:lpstr>
      <vt:lpstr>'x-316'!TABLE_RELATED_1</vt:lpstr>
      <vt:lpstr>'x-401'!TABLE_RELATED_1</vt:lpstr>
      <vt:lpstr>'x-402'!TABLE_RELATED_1</vt:lpstr>
      <vt:lpstr>'x-501'!TABLE_RELATED_1</vt:lpstr>
      <vt:lpstr>'x-502'!TABLE_RELATED_1</vt:lpstr>
      <vt:lpstr>'x-503'!TABLE_RELATED_1</vt:lpstr>
      <vt:lpstr>'x-504'!TABLE_RELATED_1</vt:lpstr>
      <vt:lpstr>'x-505'!TABLE_RELATED_1</vt:lpstr>
      <vt:lpstr>'x-603'!TABLE_RELATED_1</vt:lpstr>
      <vt:lpstr>'x-609'!TABLE_RELATED_1</vt:lpstr>
      <vt:lpstr>'x-610'!TABLE_RELATED_1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'x-806'!TABLE_RELATED_1</vt:lpstr>
      <vt:lpstr>'x-807'!TABLE_RELATED_1</vt:lpstr>
      <vt:lpstr>'x-808'!TABLE_RELATED_1</vt:lpstr>
      <vt:lpstr>'x-809'!TABLE_RELATED_1</vt:lpstr>
      <vt:lpstr>'x-810'!TABLE_RELATED_1</vt:lpstr>
      <vt:lpstr>'x-811'!TABLE_RELATED_1</vt:lpstr>
      <vt:lpstr>'x-501'!TABLE_RELATED_2</vt:lpstr>
      <vt:lpstr>'x-502'!TABLE_RELATED_2</vt:lpstr>
      <vt:lpstr>'x-503'!TABLE_RELATED_2</vt:lpstr>
      <vt:lpstr>'x-504'!TABLE_RELATED_2</vt:lpstr>
      <vt:lpstr>'x-505'!TABLE_RELATED_2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'x-219'!TABLE_SECTION</vt:lpstr>
      <vt:lpstr>'x-301'!TABLE_SECTION</vt:lpstr>
      <vt:lpstr>'x-302'!TABLE_SECTION</vt:lpstr>
      <vt:lpstr>'x-303'!TABLE_SECTION</vt:lpstr>
      <vt:lpstr>'x-304'!TABLE_SECTION</vt:lpstr>
      <vt:lpstr>'x-306'!TABLE_SECTION</vt:lpstr>
      <vt:lpstr>'x-307'!TABLE_SECTION</vt:lpstr>
      <vt:lpstr>'x-308'!TABLE_SECTION</vt:lpstr>
      <vt:lpstr>'x-309'!TABLE_SECTION</vt:lpstr>
      <vt:lpstr>'x-401'!TABLE_SECTION</vt:lpstr>
      <vt:lpstr>'x-402'!TABLE_SECTION</vt:lpstr>
      <vt:lpstr>'x-501'!TABLE_SECTION</vt:lpstr>
      <vt:lpstr>'x-502'!TABLE_SECTION</vt:lpstr>
      <vt:lpstr>'x-503'!TABLE_SECTION</vt:lpstr>
      <vt:lpstr>'x-504'!TABLE_SECTION</vt:lpstr>
      <vt:lpstr>'x-505'!TABLE_SECTION</vt:lpstr>
      <vt:lpstr>'x-603'!TABLE_SECTION</vt:lpstr>
      <vt:lpstr>'x-609'!TABLE_SECTION</vt:lpstr>
      <vt:lpstr>'x-610'!TABLE_SECTION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'x-803'!TABLE_SECTION</vt:lpstr>
      <vt:lpstr>'x-806'!TABLE_SECTION</vt:lpstr>
      <vt:lpstr>'x-807'!TABLE_SECTION</vt:lpstr>
      <vt:lpstr>'x-808'!TABLE_SECTION</vt:lpstr>
      <vt:lpstr>'x-809'!TABLE_SECTION</vt:lpstr>
      <vt:lpstr>'x-810'!TABLE_SECTION</vt:lpstr>
      <vt:lpstr>'x-811'!TABLE_SECTION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'x-217'!TABLE_SECTION_1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'x-314'!TABLE_SECTION_1</vt:lpstr>
      <vt:lpstr>'x-316'!TABLE_SECTION_1</vt:lpstr>
      <vt:lpstr>'x-401'!TABLE_SECTION_1</vt:lpstr>
      <vt:lpstr>'x-402'!TABLE_SECTION_1</vt:lpstr>
      <vt:lpstr>'x-501'!TABLE_SECTION_1</vt:lpstr>
      <vt:lpstr>'x-502'!TABLE_SECTION_1</vt:lpstr>
      <vt:lpstr>'x-503'!TABLE_SECTION_1</vt:lpstr>
      <vt:lpstr>'x-504'!TABLE_SECTION_1</vt:lpstr>
      <vt:lpstr>'x-505'!TABLE_SECTION_1</vt:lpstr>
      <vt:lpstr>'x-603'!TABLE_SECTION_1</vt:lpstr>
      <vt:lpstr>'x-609'!TABLE_SECTION_1</vt:lpstr>
      <vt:lpstr>'x-610'!TABLE_SECTION_1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'x-806'!TABLE_SECTION_1</vt:lpstr>
      <vt:lpstr>'x-807'!TABLE_SECTION_1</vt:lpstr>
      <vt:lpstr>'x-808'!TABLE_SECTION_1</vt:lpstr>
      <vt:lpstr>'x-809'!TABLE_SECTION_1</vt:lpstr>
      <vt:lpstr>'x-810'!TABLE_SECTION_1</vt:lpstr>
      <vt:lpstr>'x-811'!TABLE_SECTION_1</vt:lpstr>
      <vt:lpstr>'x-501'!TABLE_SECTION_2</vt:lpstr>
      <vt:lpstr>'x-502'!TABLE_SECTION_2</vt:lpstr>
      <vt:lpstr>'x-503'!TABLE_SECTION_2</vt:lpstr>
      <vt:lpstr>'x-504'!TABLE_SECTION_2</vt:lpstr>
      <vt:lpstr>'x-505'!TABLE_SECTION_2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'x-214'!TABLE_SECTION_NUMBER</vt:lpstr>
      <vt:lpstr>'x-215'!TABLE_SECTION_NUMBER</vt:lpstr>
      <vt:lpstr>'x-216'!TABLE_SECTION_NUMBER</vt:lpstr>
      <vt:lpstr>'x-217'!TABLE_SECTION_NUMBER</vt:lpstr>
      <vt:lpstr>'x-219'!TABLE_SECTION_NUMBER</vt:lpstr>
      <vt:lpstr>'x-301'!TABLE_SECTION_NUMBER</vt:lpstr>
      <vt:lpstr>'x-302'!TABLE_SECTION_NUMBER</vt:lpstr>
      <vt:lpstr>'x-303'!TABLE_SECTION_NUMBER</vt:lpstr>
      <vt:lpstr>'x-304'!TABLE_SECTION_NUMBER</vt:lpstr>
      <vt:lpstr>'x-306'!TABLE_SECTION_NUMBER</vt:lpstr>
      <vt:lpstr>'x-307'!TABLE_SECTION_NUMBER</vt:lpstr>
      <vt:lpstr>'x-308'!TABLE_SECTION_NUMBER</vt:lpstr>
      <vt:lpstr>'x-309'!TABLE_SECTION_NUMBER</vt:lpstr>
      <vt:lpstr>'x-401'!TABLE_SECTION_NUMBER</vt:lpstr>
      <vt:lpstr>'x-402'!TABLE_SECTION_NUMBER</vt:lpstr>
      <vt:lpstr>'x-501'!TABLE_SECTION_NUMBER</vt:lpstr>
      <vt:lpstr>'x-502'!TABLE_SECTION_NUMBER</vt:lpstr>
      <vt:lpstr>'x-503'!TABLE_SECTION_NUMBER</vt:lpstr>
      <vt:lpstr>'x-504'!TABLE_SECTION_NUMBER</vt:lpstr>
      <vt:lpstr>'x-505'!TABLE_SECTION_NUMBER</vt:lpstr>
      <vt:lpstr>'x-603'!TABLE_SECTION_NUMBER</vt:lpstr>
      <vt:lpstr>'x-609'!TABLE_SECTION_NUMBER</vt:lpstr>
      <vt:lpstr>'x-610'!TABLE_SECTION_NUMBER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'x-803'!TABLE_SECTION_NUMBER</vt:lpstr>
      <vt:lpstr>'x-806'!TABLE_SECTION_NUMBER</vt:lpstr>
      <vt:lpstr>'x-807'!TABLE_SECTION_NUMBER</vt:lpstr>
      <vt:lpstr>'x-808'!TABLE_SECTION_NUMBER</vt:lpstr>
      <vt:lpstr>'x-809'!TABLE_SECTION_NUMBER</vt:lpstr>
      <vt:lpstr>'x-810'!TABLE_SECTION_NUMBER</vt:lpstr>
      <vt:lpstr>'x-811'!TABLE_SECTION_NUMBER</vt:lpstr>
      <vt:lpstr>TABLE_SECTION_NUMBER</vt:lpstr>
      <vt:lpstr>'x-213'!TABLE_SECTION_NUMBER_</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'x-217'!TABLE_SECTION_NUMBER_1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'x-314'!TABLE_SECTION_NUMBER_1</vt:lpstr>
      <vt:lpstr>'x-316'!TABLE_SECTION_NUMBER_1</vt:lpstr>
      <vt:lpstr>'x-401'!TABLE_SECTION_NUMBER_1</vt:lpstr>
      <vt:lpstr>'x-402'!TABLE_SECTION_NUMBER_1</vt:lpstr>
      <vt:lpstr>'x-501'!TABLE_SECTION_NUMBER_1</vt:lpstr>
      <vt:lpstr>'x-502'!TABLE_SECTION_NUMBER_1</vt:lpstr>
      <vt:lpstr>'x-503'!TABLE_SECTION_NUMBER_1</vt:lpstr>
      <vt:lpstr>'x-504'!TABLE_SECTION_NUMBER_1</vt:lpstr>
      <vt:lpstr>'x-505'!TABLE_SECTION_NUMBER_1</vt:lpstr>
      <vt:lpstr>'x-603'!TABLE_SECTION_NUMBER_1</vt:lpstr>
      <vt:lpstr>'x-609'!TABLE_SECTION_NUMBER_1</vt:lpstr>
      <vt:lpstr>'x-610'!TABLE_SECTION_NUMBER_1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'x-501'!TABLE_SECTION_NUMBER_2</vt:lpstr>
      <vt:lpstr>'x-502'!TABLE_SECTION_NUMBER_2</vt:lpstr>
      <vt:lpstr>'x-503'!TABLE_SECTION_NUMBER_2</vt:lpstr>
      <vt:lpstr>'x-504'!TABLE_SECTION_NUMBER_2</vt:lpstr>
      <vt:lpstr>'x-505'!TABLE_SECTION_NUMBER_2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'x-219'!TABLE_SERIES_NUMBER</vt:lpstr>
      <vt:lpstr>'x-301'!TABLE_SERIES_NUMBER</vt:lpstr>
      <vt:lpstr>'x-302'!TABLE_SERIES_NUMBER</vt:lpstr>
      <vt:lpstr>'x-303'!TABLE_SERIES_NUMBER</vt:lpstr>
      <vt:lpstr>'x-304'!TABLE_SERIES_NUMBER</vt:lpstr>
      <vt:lpstr>'x-306'!TABLE_SERIES_NUMBER</vt:lpstr>
      <vt:lpstr>'x-307'!TABLE_SERIES_NUMBER</vt:lpstr>
      <vt:lpstr>'x-308'!TABLE_SERIES_NUMBER</vt:lpstr>
      <vt:lpstr>'x-309'!TABLE_SERIES_NUMBER</vt:lpstr>
      <vt:lpstr>'x-401'!TABLE_SERIES_NUMBER</vt:lpstr>
      <vt:lpstr>'x-402'!TABLE_SERIES_NUMBER</vt:lpstr>
      <vt:lpstr>'x-501'!TABLE_SERIES_NUMBER</vt:lpstr>
      <vt:lpstr>'x-502'!TABLE_SERIES_NUMBER</vt:lpstr>
      <vt:lpstr>'x-503'!TABLE_SERIES_NUMBER</vt:lpstr>
      <vt:lpstr>'x-504'!TABLE_SERIES_NUMBER</vt:lpstr>
      <vt:lpstr>'x-505'!TABLE_SERIES_NUMBER</vt:lpstr>
      <vt:lpstr>'x-603'!TABLE_SERIES_NUMBER</vt:lpstr>
      <vt:lpstr>'x-609'!TABLE_SERIES_NUMBER</vt:lpstr>
      <vt:lpstr>'x-610'!TABLE_SERIES_NUMBER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'x-803'!TABLE_SERIES_NUMBER</vt:lpstr>
      <vt:lpstr>'x-806'!TABLE_SERIES_NUMBER</vt:lpstr>
      <vt:lpstr>'x-807'!TABLE_SERIES_NUMBER</vt:lpstr>
      <vt:lpstr>'x-808'!TABLE_SERIES_NUMBER</vt:lpstr>
      <vt:lpstr>'x-809'!TABLE_SERIES_NUMBER</vt:lpstr>
      <vt:lpstr>'x-810'!TABLE_SERIES_NUMBER</vt:lpstr>
      <vt:lpstr>'x-811'!TABLE_SERIES_NUMBER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'x-217'!TABLE_SERIES_NUMBER_1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'x-314'!TABLE_SERIES_NUMBER_1</vt:lpstr>
      <vt:lpstr>'x-316'!TABLE_SERIES_NUMBER_1</vt:lpstr>
      <vt:lpstr>'x-401'!TABLE_SERIES_NUMBER_1</vt:lpstr>
      <vt:lpstr>'x-402'!TABLE_SERIES_NUMBER_1</vt:lpstr>
      <vt:lpstr>'x-501'!TABLE_SERIES_NUMBER_1</vt:lpstr>
      <vt:lpstr>'x-502'!TABLE_SERIES_NUMBER_1</vt:lpstr>
      <vt:lpstr>'x-503'!TABLE_SERIES_NUMBER_1</vt:lpstr>
      <vt:lpstr>'x-504'!TABLE_SERIES_NUMBER_1</vt:lpstr>
      <vt:lpstr>'x-505'!TABLE_SERIES_NUMBER_1</vt:lpstr>
      <vt:lpstr>'x-603'!TABLE_SERIES_NUMBER_1</vt:lpstr>
      <vt:lpstr>'x-609'!TABLE_SERIES_NUMBER_1</vt:lpstr>
      <vt:lpstr>'x-610'!TABLE_SERIES_NUMBER_1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'x-806'!TABLE_SERIES_NUMBER_1</vt:lpstr>
      <vt:lpstr>'x-807'!TABLE_SERIES_NUMBER_1</vt:lpstr>
      <vt:lpstr>'x-808'!TABLE_SERIES_NUMBER_1</vt:lpstr>
      <vt:lpstr>'x-809'!TABLE_SERIES_NUMBER_1</vt:lpstr>
      <vt:lpstr>'x-810'!TABLE_SERIES_NUMBER_1</vt:lpstr>
      <vt:lpstr>'x-811'!TABLE_SERIES_NUMBER_1</vt:lpstr>
      <vt:lpstr>'x-501'!TABLE_SERIES_NUMBER_2</vt:lpstr>
      <vt:lpstr>'x-502'!TABLE_SERIES_NUMBER_2</vt:lpstr>
      <vt:lpstr>'x-503'!TABLE_SERIES_NUMBER_2</vt:lpstr>
      <vt:lpstr>'x-504'!TABLE_SERIES_NUMBER_2</vt:lpstr>
      <vt:lpstr>'x-505'!TABLE_SERIES_NUMBER_2</vt:lpstr>
      <vt:lpstr>TITLE</vt:lpstr>
      <vt:lpstr>title_new</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EW Consolidated Factors 2025-02.xlsx</dc:title>
  <dc:creator>Brian Allan</dc:creator>
  <cp:lastModifiedBy>Colley, Peter - GAD</cp:lastModifiedBy>
  <cp:lastPrinted>2019-03-25T14:12:45Z</cp:lastPrinted>
  <dcterms:created xsi:type="dcterms:W3CDTF">2007-01-30T12:07:56Z</dcterms:created>
  <dcterms:modified xsi:type="dcterms:W3CDTF">2026-03-12T09:46:53Z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34d859e0-ad3a-4151-9c41-20a9beb0af1f</vt:lpwstr>
  </property>
  <property fmtid="{D5CDD505-2E9C-101B-9397-08002B2CF9AE}" pid="6" name="HMT_DocumentType">
    <vt:lpwstr>3;#Other|309840bd-9611-477c-8426-e4d34e375949</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