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9BBD0C07-FA32-4592-A23C-B524A392E895}" xr6:coauthVersionLast="47" xr6:coauthVersionMax="47" xr10:uidLastSave="{00000000-0000-0000-0000-000000000000}"/>
  <bookViews>
    <workbookView xWindow="-108" yWindow="-108" windowWidth="27288" windowHeight="17664" firstSheet="3" activeTab="4" xr2:uid="{00000000-000D-0000-FFFF-FFFF00000000}"/>
  </bookViews>
  <sheets>
    <sheet name="Cover" sheetId="56" r:id="rId1"/>
    <sheet name="Purpose of spreadsheet" sheetId="57" r:id="rId2"/>
    <sheet name="Summary - UKAEA" sheetId="58" state="hidden" r:id="rId3"/>
    <sheet name="Version Control" sheetId="88" r:id="rId4"/>
    <sheet name="Factor List" sheetId="55" r:id="rId5"/>
    <sheet name="Assumptions" sheetId="89" r:id="rId6"/>
    <sheet name="x-201" sheetId="82" r:id="rId7"/>
    <sheet name="x-202" sheetId="83" r:id="rId8"/>
    <sheet name="x-203" sheetId="61" r:id="rId9"/>
    <sheet name="x-204" sheetId="62" r:id="rId10"/>
    <sheet name="x-205" sheetId="63" r:id="rId11"/>
    <sheet name="x-206" sheetId="64" r:id="rId12"/>
    <sheet name="x-301" sheetId="66" r:id="rId13"/>
    <sheet name="x-302" sheetId="67" r:id="rId14"/>
    <sheet name="x-303" sheetId="68" r:id="rId15"/>
    <sheet name="x-304" sheetId="69" r:id="rId16"/>
    <sheet name="x-305" sheetId="70" r:id="rId17"/>
    <sheet name="x-306" sheetId="80" r:id="rId18"/>
    <sheet name="x-307" sheetId="81" r:id="rId19"/>
    <sheet name="x-401" sheetId="78" r:id="rId20"/>
    <sheet name="x-501" sheetId="84" r:id="rId21"/>
    <sheet name="x-502" sheetId="85" r:id="rId22"/>
    <sheet name="x-503" sheetId="79" r:id="rId23"/>
    <sheet name="x-601" sheetId="71" r:id="rId24"/>
    <sheet name="x-602" sheetId="72" r:id="rId25"/>
    <sheet name="x-603" sheetId="73" r:id="rId26"/>
    <sheet name="x-604" sheetId="74" r:id="rId27"/>
    <sheet name="x-605" sheetId="75" r:id="rId28"/>
    <sheet name="x-606" sheetId="76" r:id="rId29"/>
    <sheet name="x-607" sheetId="77" r:id="rId30"/>
    <sheet name="x-701" sheetId="86" r:id="rId31"/>
    <sheet name="x-702" sheetId="87" r:id="rId32"/>
    <sheet name="x-801" sheetId="59" r:id="rId33"/>
    <sheet name="x-802" sheetId="60"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5" hidden="1">Assumptions!#REF!</definedName>
    <definedName name="_xlnm._FilterDatabase" localSheetId="4" hidden="1">'Factor List'!$A$7:$T$37</definedName>
    <definedName name="age_rng" localSheetId="5">#REF!</definedName>
    <definedName name="age_rng">'x-702'!$B$162:$B$266</definedName>
    <definedName name="BaseTablesList" localSheetId="3">#REF!</definedName>
    <definedName name="BaseTablesList" localSheetId="6">#REF!</definedName>
    <definedName name="BaseTablesList" localSheetId="7">#REF!</definedName>
    <definedName name="BaseTablesList" localSheetId="8">#REF!</definedName>
    <definedName name="BaseTablesList" localSheetId="9">#REF!</definedName>
    <definedName name="BaseTablesList" localSheetId="10">#REF!</definedName>
    <definedName name="BaseTablesList" localSheetId="11">#REF!</definedName>
    <definedName name="BaseTablesList" localSheetId="12">#REF!</definedName>
    <definedName name="BaseTablesList" localSheetId="13">#REF!</definedName>
    <definedName name="BaseTablesList" localSheetId="14">#REF!</definedName>
    <definedName name="BaseTablesList" localSheetId="15">#REF!</definedName>
    <definedName name="BaseTablesList" localSheetId="16">#REF!</definedName>
    <definedName name="BaseTablesList" localSheetId="17">#REF!</definedName>
    <definedName name="BaseTablesList" localSheetId="18">#REF!</definedName>
    <definedName name="BaseTablesList" localSheetId="19">#REF!</definedName>
    <definedName name="BaseTablesList" localSheetId="20">#REF!</definedName>
    <definedName name="BaseTablesList" localSheetId="21">#REF!</definedName>
    <definedName name="BaseTablesList" localSheetId="22">#REF!</definedName>
    <definedName name="BaseTablesList" localSheetId="23">#REF!</definedName>
    <definedName name="BaseTablesList" localSheetId="24">#REF!</definedName>
    <definedName name="BaseTablesList" localSheetId="25">#REF!</definedName>
    <definedName name="BaseTablesList" localSheetId="26">#REF!</definedName>
    <definedName name="BaseTablesList" localSheetId="27">#REF!</definedName>
    <definedName name="BaseTablesList" localSheetId="28">#REF!</definedName>
    <definedName name="BaseTablesList" localSheetId="29">#REF!</definedName>
    <definedName name="BaseTablesList">#REF!</definedName>
    <definedName name="DATE_MODIFIED" localSheetId="0">#REF!</definedName>
    <definedName name="DATE_MODIFIED" localSheetId="1">#REF!</definedName>
    <definedName name="DATE_MODIFIED" localSheetId="2">#REF!</definedName>
    <definedName name="DATE_MODIFIED" localSheetId="3">'Version Control'!#REF!</definedName>
    <definedName name="DATE_MODIFIED" localSheetId="6">#REF!</definedName>
    <definedName name="DATE_MODIFIED" localSheetId="7">#REF!</definedName>
    <definedName name="DATE_MODIFIED" localSheetId="8">#REF!</definedName>
    <definedName name="DATE_MODIFIED" localSheetId="9">#REF!</definedName>
    <definedName name="DATE_MODIFIED" localSheetId="10">#REF!</definedName>
    <definedName name="DATE_MODIFIED" localSheetId="11">#REF!</definedName>
    <definedName name="DATE_MODIFIED" localSheetId="12">#REF!</definedName>
    <definedName name="DATE_MODIFIED" localSheetId="13">#REF!</definedName>
    <definedName name="DATE_MODIFIED" localSheetId="14">#REF!</definedName>
    <definedName name="DATE_MODIFIED" localSheetId="15">#REF!</definedName>
    <definedName name="DATE_MODIFIED" localSheetId="16">#REF!</definedName>
    <definedName name="DATE_MODIFIED" localSheetId="17">#REF!</definedName>
    <definedName name="DATE_MODIFIED" localSheetId="18">#REF!</definedName>
    <definedName name="DATE_MODIFIED" localSheetId="19">#REF!</definedName>
    <definedName name="DATE_MODIFIED" localSheetId="20">#REF!</definedName>
    <definedName name="DATE_MODIFIED" localSheetId="21">#REF!</definedName>
    <definedName name="DATE_MODIFIED" localSheetId="22">#REF!</definedName>
    <definedName name="DATE_MODIFIED" localSheetId="23">#REF!</definedName>
    <definedName name="DATE_MODIFIED" localSheetId="24">#REF!</definedName>
    <definedName name="DATE_MODIFIED" localSheetId="25">#REF!</definedName>
    <definedName name="DATE_MODIFIED" localSheetId="26">#REF!</definedName>
    <definedName name="DATE_MODIFIED" localSheetId="27">#REF!</definedName>
    <definedName name="DATE_MODIFIED" localSheetId="28">#REF!</definedName>
    <definedName name="DATE_MODIFIED" localSheetId="29">#REF!</definedName>
    <definedName name="DATE_MODIFIED" localSheetId="32">#REF!</definedName>
    <definedName name="DATE_MODIFIED" localSheetId="33">#REF!</definedName>
    <definedName name="DATE_MODIFIED">#REF!</definedName>
    <definedName name="FACTOR_LIST_AGE_DEF" localSheetId="5">Assumptions!#REF!</definedName>
    <definedName name="FACTOR_LIST_AGE_DEF">'Factor List'!$G$7</definedName>
    <definedName name="FACTOR_LIST_CLIENT" localSheetId="5">Assumptions!#REF!</definedName>
    <definedName name="FACTOR_LIST_CLIENT">'Factor List'!$B$7</definedName>
    <definedName name="FACTOR_LIST_DATE_IMPLEMENTED" localSheetId="5">Assumptions!#REF!</definedName>
    <definedName name="FACTOR_LIST_DATE_IMPLEMENTED">'Factor List'!$N$7</definedName>
    <definedName name="FACTOR_LIST_DATE_ISSUED" localSheetId="5">Assumptions!#REF!</definedName>
    <definedName name="FACTOR_LIST_DATE_ISSUED">'Factor List'!$M$7</definedName>
    <definedName name="FACTOR_LIST_DESCRIPTION" localSheetId="5">Assumptions!#REF!</definedName>
    <definedName name="FACTOR_LIST_DESCRIPTION">'Factor List'!$E$7</definedName>
    <definedName name="FACTOR_LIST_FACTOR_STATUS" localSheetId="5">Assumptions!#REF!</definedName>
    <definedName name="FACTOR_LIST_FACTOR_STATUS">'Factor List'!$P$7</definedName>
    <definedName name="FACTOR_LIST_FACTOR_TYPE" localSheetId="5">Assumptions!#REF!</definedName>
    <definedName name="FACTOR_LIST_FACTOR_TYPE">'Factor List'!$D$7</definedName>
    <definedName name="FACTOR_LIST_GENDER" localSheetId="5">Assumptions!#REF!</definedName>
    <definedName name="FACTOR_LIST_GENDER">'Factor List'!$F$7</definedName>
    <definedName name="FACTOR_LIST_HEADINGS" localSheetId="5">Assumptions!#REF!</definedName>
    <definedName name="FACTOR_LIST_HEADINGS">'Factor List'!$B$7:$T$7</definedName>
    <definedName name="FACTOR_LIST_REFERENCE" localSheetId="5">Assumptions!#REF!</definedName>
    <definedName name="FACTOR_LIST_REFERENCE">'Factor List'!$J$7</definedName>
    <definedName name="FACTOR_LIST_REFERENCE_GUIDANCE" localSheetId="5">Assumptions!#REF!</definedName>
    <definedName name="FACTOR_LIST_REFERENCE_GUIDANCE">'Factor List'!$K$7</definedName>
    <definedName name="FACTOR_LIST_RELATED" localSheetId="5">Assumptions!#REF!</definedName>
    <definedName name="FACTOR_LIST_RELATED">'Factor List'!$L$7</definedName>
    <definedName name="FACTOR_LIST_SECTION" localSheetId="5">Assumptions!#REF!</definedName>
    <definedName name="FACTOR_LIST_SECTION">'Factor List'!$C$7</definedName>
    <definedName name="FACTOR_LIST_SECTION_NUMBER" localSheetId="5">Assumptions!#REF!</definedName>
    <definedName name="FACTOR_LIST_SECTION_NUMBER">'Factor List'!$H$7</definedName>
    <definedName name="FACTOR_LIST_SERIES_NUMBER" localSheetId="5">Assumptions!#REF!</definedName>
    <definedName name="FACTOR_LIST_SERIES_NUMBER">'Factor List'!$I$7</definedName>
    <definedName name="FACTOR_LIST_SOURCE" localSheetId="5">Assumptions!#REF!</definedName>
    <definedName name="FACTOR_LIST_SOURCE">'Factor List'!$R$7</definedName>
    <definedName name="FACTOR_LIST_TABLE_ID" localSheetId="5">Assumptions!#REF!</definedName>
    <definedName name="FACTOR_LIST_TABLE_ID">'Factor List'!$Q$7</definedName>
    <definedName name="FACTOR_LIST_TIMESTAMP" localSheetId="5">Assumptions!#REF!</definedName>
    <definedName name="FACTOR_LIST_TIMESTAMP">'Factor List'!$T$7</definedName>
    <definedName name="FACTOR_LIST_USER_ID" localSheetId="5">Assumptions!#REF!</definedName>
    <definedName name="FACTOR_LIST_USER_ID">'Factor List'!$S$7</definedName>
    <definedName name="factor_table" localSheetId="5">#REF!</definedName>
    <definedName name="factor_table">'x-702'!$C$162:$OL$266</definedName>
    <definedName name="i_e" localSheetId="5">[1]Assumptions!$G$14</definedName>
    <definedName name="i_e">[2]Assumptions!$G$14</definedName>
    <definedName name="ImprovementsList" localSheetId="3">#REF!</definedName>
    <definedName name="ImprovementsList">#REF!</definedName>
    <definedName name="_xlnm.Print_Area" localSheetId="2">'Summary - UKAEA'!$A$1:$F$224</definedName>
    <definedName name="_xlnm.Print_Area" localSheetId="6">'x-201'!$A$26:$M$48</definedName>
    <definedName name="_xlnm.Print_Area" localSheetId="7">'x-202'!$A$26:$M$48</definedName>
    <definedName name="_xlnm.Print_Area" localSheetId="8">'x-203'!$A$26:$M$48</definedName>
    <definedName name="_xlnm.Print_Area" localSheetId="9">'x-204'!$A$26:$M$48</definedName>
    <definedName name="_xlnm.Print_Area" localSheetId="10">'x-205'!$A$26:$M$48</definedName>
    <definedName name="_xlnm.Print_Area" localSheetId="11">'x-206'!$A$26:$M$48</definedName>
    <definedName name="_xlnm.Print_Area" localSheetId="12">'x-301'!$A$26:$N$48</definedName>
    <definedName name="_xlnm.Print_Area" localSheetId="13">'x-302'!$A$26:$N$48</definedName>
    <definedName name="_xlnm.Print_Area" localSheetId="14">'x-303'!$A$26:$N$48</definedName>
    <definedName name="_xlnm.Print_Area" localSheetId="15">'x-304'!$A$26:$N$48</definedName>
    <definedName name="_xlnm.Print_Area" localSheetId="16">'x-305'!$A$26:$N$48</definedName>
    <definedName name="_xlnm.Print_Area" localSheetId="17">'x-306'!$A$26:$N$48</definedName>
    <definedName name="_xlnm.Print_Area" localSheetId="18">'x-307'!$A$26:$N$48</definedName>
    <definedName name="_xlnm.Print_Area" localSheetId="19">'x-401'!$A$26:$N$48</definedName>
    <definedName name="_xlnm.Print_Area" localSheetId="20">'x-501'!$A$26:$N$48</definedName>
    <definedName name="_xlnm.Print_Area" localSheetId="21">'x-502'!$A$26:$N$48</definedName>
    <definedName name="_xlnm.Print_Area" localSheetId="22">'x-503'!$A$26:$N$43</definedName>
    <definedName name="_xlnm.Print_Area" localSheetId="23">'x-601'!$A$26:$N$48</definedName>
    <definedName name="_xlnm.Print_Area" localSheetId="24">'x-602'!$A$26:$N$48</definedName>
    <definedName name="_xlnm.Print_Area" localSheetId="25">'x-603'!$A$26:$N$48</definedName>
    <definedName name="_xlnm.Print_Area" localSheetId="26">'x-604'!$A$26:$N$48</definedName>
    <definedName name="_xlnm.Print_Area" localSheetId="27">'x-605'!$A$26:$N$48</definedName>
    <definedName name="_xlnm.Print_Area" localSheetId="28">'x-606'!#REF!</definedName>
    <definedName name="_xlnm.Print_Area" localSheetId="29">'x-607'!#REF!</definedName>
    <definedName name="_xlnm.Print_Area" localSheetId="32">'x-801'!$A$26:$N$48</definedName>
    <definedName name="_xlnm.Print_Area" localSheetId="33">'x-802'!$A$26:$N$48</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'x-301'!$B$12</definedName>
    <definedName name="TABLE_AGE_DEF" localSheetId="13">'x-302'!$B$12</definedName>
    <definedName name="TABLE_AGE_DEF" localSheetId="14">'x-303'!$B$12</definedName>
    <definedName name="TABLE_AGE_DEF" localSheetId="15">'x-304'!$B$12</definedName>
    <definedName name="TABLE_AGE_DEF" localSheetId="16">'x-305'!$B$12</definedName>
    <definedName name="TABLE_AGE_DEF" localSheetId="17">'x-306'!$B$12</definedName>
    <definedName name="TABLE_AGE_DEF" localSheetId="18">'x-307'!$B$12</definedName>
    <definedName name="TABLE_AGE_DEF" localSheetId="19">'x-401'!$B$12</definedName>
    <definedName name="TABLE_AGE_DEF" localSheetId="20">'x-501'!$B$12</definedName>
    <definedName name="TABLE_AGE_DEF" localSheetId="21">'x-502'!$B$12</definedName>
    <definedName name="TABLE_AGE_DEF" localSheetId="22">'x-503'!$B$12</definedName>
    <definedName name="TABLE_AGE_DEF" localSheetId="23">'x-601'!$B$12</definedName>
    <definedName name="TABLE_AGE_DEF" localSheetId="24">'x-602'!$B$12</definedName>
    <definedName name="TABLE_AGE_DEF" localSheetId="25">'x-603'!$B$12</definedName>
    <definedName name="TABLE_AGE_DEF" localSheetId="26">'x-604'!$B$12</definedName>
    <definedName name="TABLE_AGE_DEF" localSheetId="27">'x-605'!$B$12</definedName>
    <definedName name="TABLE_AGE_DEF" localSheetId="28">'x-606'!$B$12</definedName>
    <definedName name="TABLE_AGE_DEF" localSheetId="29">'x-607'!$B$12</definedName>
    <definedName name="TABLE_AGE_DEF" localSheetId="32">'x-801'!$B$12</definedName>
    <definedName name="TABLE_AGE_DEF" localSheetId="33">'x-802'!$B$12</definedName>
    <definedName name="TABLE_AGE_DEF">#REF!</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'x-301'!$B$12</definedName>
    <definedName name="TABLE_AGE_DEF_1" localSheetId="13">'x-302'!$B$12</definedName>
    <definedName name="TABLE_AGE_DEF_1" localSheetId="14">'x-303'!$B$12</definedName>
    <definedName name="TABLE_AGE_DEF_1" localSheetId="15">'x-304'!$B$12</definedName>
    <definedName name="TABLE_AGE_DEF_1" localSheetId="16">'x-305'!$B$12</definedName>
    <definedName name="TABLE_AGE_DEF_1" localSheetId="17">'x-306'!$B$12</definedName>
    <definedName name="TABLE_AGE_DEF_1" localSheetId="18">'x-307'!$B$12</definedName>
    <definedName name="TABLE_AGE_DEF_1" localSheetId="19">'x-401'!$B$12</definedName>
    <definedName name="TABLE_AGE_DEF_1" localSheetId="20">'x-501'!$B$12</definedName>
    <definedName name="TABLE_AGE_DEF_1" localSheetId="21">'x-502'!$B$12</definedName>
    <definedName name="TABLE_AGE_DEF_1" localSheetId="22">'x-503'!$B$12</definedName>
    <definedName name="TABLE_AGE_DEF_1" localSheetId="23">'x-601'!$B$12</definedName>
    <definedName name="TABLE_AGE_DEF_1" localSheetId="24">'x-602'!$B$12</definedName>
    <definedName name="TABLE_AGE_DEF_1" localSheetId="25">'x-603'!$B$12</definedName>
    <definedName name="TABLE_AGE_DEF_1" localSheetId="26">'x-604'!$B$12</definedName>
    <definedName name="TABLE_AGE_DEF_1" localSheetId="27">'x-605'!$B$12</definedName>
    <definedName name="TABLE_AGE_DEF_1" localSheetId="28">'x-606'!$B$12</definedName>
    <definedName name="TABLE_AGE_DEF_1" localSheetId="29">'x-607'!$B$12</definedName>
    <definedName name="TABLE_AGE_DEF_1" localSheetId="30">'x-701'!$B$11</definedName>
    <definedName name="TABLE_AGE_DEF_1" localSheetId="31">'x-702'!$B$12</definedName>
    <definedName name="TABLE_AGE_DEF_1" localSheetId="32">'x-801'!$B$12</definedName>
    <definedName name="TABLE_AGE_DEF_1" localSheetId="33">'x-802'!$B$12</definedName>
    <definedName name="TABLE_AGE_DEF_2" localSheetId="16">'x-305'!$F$12</definedName>
    <definedName name="TABLE_AREA" localSheetId="6">'x-201'!$A$26:$B$65</definedName>
    <definedName name="TABLE_AREA" localSheetId="7">'x-202'!$A$26:$B$65</definedName>
    <definedName name="TABLE_AREA" localSheetId="8">'x-203'!$A$26:$B$65</definedName>
    <definedName name="TABLE_AREA" localSheetId="9">'x-204'!$A$26:$B$65</definedName>
    <definedName name="TABLE_AREA" localSheetId="10">'x-205'!$A$26:$B$65</definedName>
    <definedName name="TABLE_AREA" localSheetId="11">'x-206'!$A$26:$B$65</definedName>
    <definedName name="TABLE_AREA" localSheetId="12">'x-301'!$A$26:$B$65</definedName>
    <definedName name="TABLE_AREA" localSheetId="13">'x-302'!$A$26:$B$65</definedName>
    <definedName name="TABLE_AREA" localSheetId="14">'x-303'!$A$26:$B$65</definedName>
    <definedName name="TABLE_AREA" localSheetId="15">'x-304'!$A$26:$B$65</definedName>
    <definedName name="TABLE_AREA" localSheetId="16">'x-305'!$A$26:$B$65</definedName>
    <definedName name="TABLE_AREA" localSheetId="17">'x-306'!$A$26:$B$65</definedName>
    <definedName name="TABLE_AREA" localSheetId="18">'x-307'!$A$26:$B$65</definedName>
    <definedName name="TABLE_AREA" localSheetId="19">'x-401'!$A$26:$B$65</definedName>
    <definedName name="TABLE_AREA" localSheetId="20">'x-501'!$A$26:$B$65</definedName>
    <definedName name="TABLE_AREA" localSheetId="21">'x-502'!$A$26:$B$65</definedName>
    <definedName name="TABLE_AREA" localSheetId="22">'x-503'!$A$26:$B$60</definedName>
    <definedName name="TABLE_AREA" localSheetId="23">'x-601'!$A$26:$B$65</definedName>
    <definedName name="TABLE_AREA" localSheetId="24">'x-602'!$A$26:$B$65</definedName>
    <definedName name="TABLE_AREA" localSheetId="25">'x-603'!$A$26:$B$65</definedName>
    <definedName name="TABLE_AREA" localSheetId="26">'x-604'!$A$26:$B$65</definedName>
    <definedName name="TABLE_AREA" localSheetId="27">'x-605'!$A$26:$B$65</definedName>
    <definedName name="TABLE_AREA" localSheetId="28">'x-606'!$A$26:$B$39</definedName>
    <definedName name="TABLE_AREA" localSheetId="29">'x-607'!#REF!</definedName>
    <definedName name="TABLE_AREA" localSheetId="32">'x-801'!$A$26:$B$65</definedName>
    <definedName name="TABLE_AREA" localSheetId="33">'x-802'!$A$26:$B$65</definedName>
    <definedName name="TABLE_AREA">#REF!</definedName>
    <definedName name="TABLE_AREA_1" localSheetId="6">'x-201'!$A$26:$E$70</definedName>
    <definedName name="TABLE_AREA_1" localSheetId="7">'x-202'!$A$26:$E$70</definedName>
    <definedName name="TABLE_AREA_1" localSheetId="8">'x-203'!$A$26:$E$70</definedName>
    <definedName name="TABLE_AREA_1" localSheetId="9">'x-204'!$A$26:$E$70</definedName>
    <definedName name="TABLE_AREA_1" localSheetId="10">'x-205'!$A$26:$E$75</definedName>
    <definedName name="TABLE_AREA_1" localSheetId="11">'x-206'!$A$26:$E$70</definedName>
    <definedName name="TABLE_AREA_1" localSheetId="12">'x-301'!$A$26:$E$72</definedName>
    <definedName name="TABLE_AREA_1" localSheetId="13">'x-302'!$A$26:$E$72</definedName>
    <definedName name="TABLE_AREA_1" localSheetId="14">'x-303'!$A$26:$E$102</definedName>
    <definedName name="TABLE_AREA_1" localSheetId="15">'x-304'!$A$26:$E$102</definedName>
    <definedName name="TABLE_AREA_1" localSheetId="16">'x-305'!$A$26:$B$31</definedName>
    <definedName name="TABLE_AREA_1" localSheetId="17">'x-306'!$A$26:$C$106</definedName>
    <definedName name="TABLE_AREA_1" localSheetId="18">'x-307'!$A$26:$C$106</definedName>
    <definedName name="TABLE_AREA_1" localSheetId="19">'x-401'!$A$26:$C$42</definedName>
    <definedName name="TABLE_AREA_1" localSheetId="20">'x-501'!$A$26:$C$52</definedName>
    <definedName name="TABLE_AREA_1" localSheetId="21">'x-502'!$A$26:$B$106</definedName>
    <definedName name="TABLE_AREA_1" localSheetId="22">'x-503'!$A$26:$D$47</definedName>
    <definedName name="TABLE_AREA_1" localSheetId="23">'x-601'!$A$26:$E$81</definedName>
    <definedName name="TABLE_AREA_1" localSheetId="24">'x-602'!$A$26:$E$81</definedName>
    <definedName name="TABLE_AREA_1" localSheetId="25">'x-603'!$A$26:$C$42</definedName>
    <definedName name="TABLE_AREA_1" localSheetId="26">'x-604'!$A$26:$B$42</definedName>
    <definedName name="TABLE_AREA_1" localSheetId="27">'x-605'!$A$26:$B$42</definedName>
    <definedName name="TABLE_AREA_1" localSheetId="28">'x-606'!#REF!</definedName>
    <definedName name="TABLE_AREA_1" localSheetId="29">'x-607'!#REF!</definedName>
    <definedName name="TABLE_AREA_1" localSheetId="30">'x-701'!$A$25:$D$64</definedName>
    <definedName name="TABLE_AREA_1" localSheetId="31">'x-702'!$A$26:$D$66</definedName>
    <definedName name="TABLE_AREA_1" localSheetId="32">'x-801'!$A$26:$L$57</definedName>
    <definedName name="TABLE_AREA_1" localSheetId="33">'x-802'!$A$26:$L$57</definedName>
    <definedName name="TABLE_AREA_2" localSheetId="16">'x-305'!$E$26:$G$31</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'x-301'!$B$7</definedName>
    <definedName name="TABLE_CLIENT" localSheetId="13">'x-302'!$B$7</definedName>
    <definedName name="TABLE_CLIENT" localSheetId="14">'x-303'!$B$7</definedName>
    <definedName name="TABLE_CLIENT" localSheetId="15">'x-304'!$B$7</definedName>
    <definedName name="TABLE_CLIENT" localSheetId="16">'x-305'!$B$7</definedName>
    <definedName name="TABLE_CLIENT" localSheetId="17">'x-306'!$B$7</definedName>
    <definedName name="TABLE_CLIENT" localSheetId="18">'x-307'!$B$7</definedName>
    <definedName name="TABLE_CLIENT" localSheetId="19">'x-401'!$B$7</definedName>
    <definedName name="TABLE_CLIENT" localSheetId="20">'x-501'!$B$7</definedName>
    <definedName name="TABLE_CLIENT" localSheetId="21">'x-502'!$B$7</definedName>
    <definedName name="TABLE_CLIENT" localSheetId="22">'x-503'!$B$7</definedName>
    <definedName name="TABLE_CLIENT" localSheetId="23">'x-601'!$B$7</definedName>
    <definedName name="TABLE_CLIENT" localSheetId="24">'x-602'!$B$7</definedName>
    <definedName name="TABLE_CLIENT" localSheetId="25">'x-603'!$B$7</definedName>
    <definedName name="TABLE_CLIENT" localSheetId="26">'x-604'!$B$7</definedName>
    <definedName name="TABLE_CLIENT" localSheetId="27">'x-605'!$B$7</definedName>
    <definedName name="TABLE_CLIENT" localSheetId="28">'x-606'!$B$7</definedName>
    <definedName name="TABLE_CLIENT" localSheetId="29">'x-607'!$B$7</definedName>
    <definedName name="TABLE_CLIENT" localSheetId="32">'x-801'!$B$7</definedName>
    <definedName name="TABLE_CLIENT" localSheetId="33">'x-802'!$B$7</definedName>
    <definedName name="TABLE_CLIENT">#REF!</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'x-301'!$B$7</definedName>
    <definedName name="TABLE_CLIENT_1" localSheetId="13">'x-302'!$B$7</definedName>
    <definedName name="TABLE_CLIENT_1" localSheetId="14">'x-303'!$B$7</definedName>
    <definedName name="TABLE_CLIENT_1" localSheetId="15">'x-304'!$B$7</definedName>
    <definedName name="TABLE_CLIENT_1" localSheetId="16">'x-305'!$B$7</definedName>
    <definedName name="TABLE_CLIENT_1" localSheetId="17">'x-306'!$B$7</definedName>
    <definedName name="TABLE_CLIENT_1" localSheetId="18">'x-307'!$B$7</definedName>
    <definedName name="TABLE_CLIENT_1" localSheetId="19">'x-401'!$B$7</definedName>
    <definedName name="TABLE_CLIENT_1" localSheetId="20">'x-501'!$B$7</definedName>
    <definedName name="TABLE_CLIENT_1" localSheetId="21">'x-502'!$B$7</definedName>
    <definedName name="TABLE_CLIENT_1" localSheetId="22">'x-503'!$B$7</definedName>
    <definedName name="TABLE_CLIENT_1" localSheetId="23">'x-601'!$B$7</definedName>
    <definedName name="TABLE_CLIENT_1" localSheetId="24">'x-602'!$B$7</definedName>
    <definedName name="TABLE_CLIENT_1" localSheetId="25">'x-603'!$B$7</definedName>
    <definedName name="TABLE_CLIENT_1" localSheetId="26">'x-604'!$B$7</definedName>
    <definedName name="TABLE_CLIENT_1" localSheetId="27">'x-605'!$B$7</definedName>
    <definedName name="TABLE_CLIENT_1" localSheetId="28">'x-606'!$B$7</definedName>
    <definedName name="TABLE_CLIENT_1" localSheetId="29">'x-607'!$B$7</definedName>
    <definedName name="TABLE_CLIENT_1" localSheetId="30">'x-701'!$B$6</definedName>
    <definedName name="TABLE_CLIENT_1" localSheetId="31">'x-702'!$B$7</definedName>
    <definedName name="TABLE_CLIENT_1" localSheetId="32">'x-801'!$B$7</definedName>
    <definedName name="TABLE_CLIENT_1" localSheetId="33">'x-802'!$B$7</definedName>
    <definedName name="TABLE_CLIENT_2" localSheetId="16">'x-305'!$F$7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'x-301'!$B$19</definedName>
    <definedName name="TABLE_DATE_IMPLEMENTED" localSheetId="13">'x-302'!$B$19</definedName>
    <definedName name="TABLE_DATE_IMPLEMENTED" localSheetId="14">'x-303'!$B$19</definedName>
    <definedName name="TABLE_DATE_IMPLEMENTED" localSheetId="15">'x-304'!$B$19</definedName>
    <definedName name="TABLE_DATE_IMPLEMENTED" localSheetId="16">'x-305'!$B$19</definedName>
    <definedName name="TABLE_DATE_IMPLEMENTED" localSheetId="17">'x-306'!$B$19</definedName>
    <definedName name="TABLE_DATE_IMPLEMENTED" localSheetId="18">'x-307'!$B$19</definedName>
    <definedName name="TABLE_DATE_IMPLEMENTED" localSheetId="19">'x-401'!$B$19</definedName>
    <definedName name="TABLE_DATE_IMPLEMENTED" localSheetId="20">'x-501'!$B$19</definedName>
    <definedName name="TABLE_DATE_IMPLEMENTED" localSheetId="21">'x-502'!$B$19</definedName>
    <definedName name="TABLE_DATE_IMPLEMENTED" localSheetId="22">'x-503'!$B$19</definedName>
    <definedName name="TABLE_DATE_IMPLEMENTED" localSheetId="23">'x-601'!$B$19</definedName>
    <definedName name="TABLE_DATE_IMPLEMENTED" localSheetId="24">'x-602'!$B$19</definedName>
    <definedName name="TABLE_DATE_IMPLEMENTED" localSheetId="25">'x-603'!$B$19</definedName>
    <definedName name="TABLE_DATE_IMPLEMENTED" localSheetId="26">'x-604'!$B$19</definedName>
    <definedName name="TABLE_DATE_IMPLEMENTED" localSheetId="27">'x-605'!$B$19</definedName>
    <definedName name="TABLE_DATE_IMPLEMENTED" localSheetId="28">'x-606'!$B$19</definedName>
    <definedName name="TABLE_DATE_IMPLEMENTED" localSheetId="29">'x-607'!$B$19</definedName>
    <definedName name="TABLE_DATE_IMPLEMENTED" localSheetId="32">'x-801'!$B$19</definedName>
    <definedName name="TABLE_DATE_IMPLEMENTED" localSheetId="33">'x-802'!$B$19</definedName>
    <definedName name="TABLE_DATE_IMPLEMENTED">#REF!</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'x-301'!$B$19</definedName>
    <definedName name="TABLE_DATE_IMPLEMENTED_1" localSheetId="13">'x-302'!$B$19</definedName>
    <definedName name="TABLE_DATE_IMPLEMENTED_1" localSheetId="14">'x-303'!$B$19</definedName>
    <definedName name="TABLE_DATE_IMPLEMENTED_1" localSheetId="15">'x-304'!$B$19</definedName>
    <definedName name="TABLE_DATE_IMPLEMENTED_1" localSheetId="16">'x-305'!$B$19</definedName>
    <definedName name="TABLE_DATE_IMPLEMENTED_1" localSheetId="17">'x-306'!$B$19</definedName>
    <definedName name="TABLE_DATE_IMPLEMENTED_1" localSheetId="18">'x-307'!$B$19</definedName>
    <definedName name="TABLE_DATE_IMPLEMENTED_1" localSheetId="19">'x-401'!$B$19</definedName>
    <definedName name="TABLE_DATE_IMPLEMENTED_1" localSheetId="20">'x-501'!$B$19</definedName>
    <definedName name="TABLE_DATE_IMPLEMENTED_1" localSheetId="21">'x-502'!$B$19</definedName>
    <definedName name="TABLE_DATE_IMPLEMENTED_1" localSheetId="22">'x-503'!$B$19</definedName>
    <definedName name="TABLE_DATE_IMPLEMENTED_1" localSheetId="23">'x-601'!$B$19</definedName>
    <definedName name="TABLE_DATE_IMPLEMENTED_1" localSheetId="24">'x-602'!$B$19</definedName>
    <definedName name="TABLE_DATE_IMPLEMENTED_1" localSheetId="25">'x-603'!$B$19</definedName>
    <definedName name="TABLE_DATE_IMPLEMENTED_1" localSheetId="26">'x-604'!$B$19</definedName>
    <definedName name="TABLE_DATE_IMPLEMENTED_1" localSheetId="27">'x-605'!$B$19</definedName>
    <definedName name="TABLE_DATE_IMPLEMENTED_1" localSheetId="28">'x-606'!$B$19</definedName>
    <definedName name="TABLE_DATE_IMPLEMENTED_1" localSheetId="29">'x-607'!$B$19</definedName>
    <definedName name="TABLE_DATE_IMPLEMENTED_1" localSheetId="30">'x-701'!$B$18</definedName>
    <definedName name="TABLE_DATE_IMPLEMENTED_1" localSheetId="31">'x-702'!$B$19</definedName>
    <definedName name="TABLE_DATE_IMPLEMENTED_1" localSheetId="32">'x-801'!$B$19</definedName>
    <definedName name="TABLE_DATE_IMPLEMENTED_1" localSheetId="33">'x-802'!$B$19</definedName>
    <definedName name="TABLE_DATE_IMPLEMENTED_2" localSheetId="16">'x-305'!$F$19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'x-301'!$B$18</definedName>
    <definedName name="TABLE_DATE_ISSUED" localSheetId="13">'x-302'!$B$18</definedName>
    <definedName name="TABLE_DATE_ISSUED" localSheetId="14">'x-303'!$B$18</definedName>
    <definedName name="TABLE_DATE_ISSUED" localSheetId="15">'x-304'!$B$18</definedName>
    <definedName name="TABLE_DATE_ISSUED" localSheetId="16">'x-305'!$B$18</definedName>
    <definedName name="TABLE_DATE_ISSUED" localSheetId="17">'x-306'!$B$18</definedName>
    <definedName name="TABLE_DATE_ISSUED" localSheetId="18">'x-307'!$B$18</definedName>
    <definedName name="TABLE_DATE_ISSUED" localSheetId="19">'x-401'!$B$18</definedName>
    <definedName name="TABLE_DATE_ISSUED" localSheetId="20">'x-501'!$B$18</definedName>
    <definedName name="TABLE_DATE_ISSUED" localSheetId="21">'x-502'!$B$18</definedName>
    <definedName name="TABLE_DATE_ISSUED" localSheetId="22">'x-503'!$B$18</definedName>
    <definedName name="TABLE_DATE_ISSUED" localSheetId="23">'x-601'!$B$18</definedName>
    <definedName name="TABLE_DATE_ISSUED" localSheetId="24">'x-602'!$B$18</definedName>
    <definedName name="TABLE_DATE_ISSUED" localSheetId="25">'x-603'!$B$18</definedName>
    <definedName name="TABLE_DATE_ISSUED" localSheetId="26">'x-604'!$B$18</definedName>
    <definedName name="TABLE_DATE_ISSUED" localSheetId="27">'x-605'!$B$18</definedName>
    <definedName name="TABLE_DATE_ISSUED" localSheetId="28">'x-606'!$B$18</definedName>
    <definedName name="TABLE_DATE_ISSUED" localSheetId="29">'x-607'!$B$18</definedName>
    <definedName name="TABLE_DATE_ISSUED" localSheetId="32">'x-801'!$B$18</definedName>
    <definedName name="TABLE_DATE_ISSUED" localSheetId="33">'x-802'!$B$18</definedName>
    <definedName name="TABLE_DATE_ISSUED">#REF!</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'x-301'!$B$18</definedName>
    <definedName name="TABLE_DATE_ISSUED_1" localSheetId="13">'x-302'!$B$18</definedName>
    <definedName name="TABLE_DATE_ISSUED_1" localSheetId="14">'x-303'!$B$18</definedName>
    <definedName name="TABLE_DATE_ISSUED_1" localSheetId="15">'x-304'!$B$18</definedName>
    <definedName name="TABLE_DATE_ISSUED_1" localSheetId="16">'x-305'!$B$18</definedName>
    <definedName name="TABLE_DATE_ISSUED_1" localSheetId="17">'x-306'!$B$18</definedName>
    <definedName name="TABLE_DATE_ISSUED_1" localSheetId="18">'x-307'!$B$18</definedName>
    <definedName name="TABLE_DATE_ISSUED_1" localSheetId="19">'x-401'!$B$18</definedName>
    <definedName name="TABLE_DATE_ISSUED_1" localSheetId="20">'x-501'!$B$18</definedName>
    <definedName name="TABLE_DATE_ISSUED_1" localSheetId="21">'x-502'!$B$18</definedName>
    <definedName name="TABLE_DATE_ISSUED_1" localSheetId="22">'x-503'!$B$18</definedName>
    <definedName name="TABLE_DATE_ISSUED_1" localSheetId="23">'x-601'!$B$18</definedName>
    <definedName name="TABLE_DATE_ISSUED_1" localSheetId="24">'x-602'!$B$18</definedName>
    <definedName name="TABLE_DATE_ISSUED_1" localSheetId="25">'x-603'!$B$18</definedName>
    <definedName name="TABLE_DATE_ISSUED_1" localSheetId="26">'x-604'!$B$18</definedName>
    <definedName name="TABLE_DATE_ISSUED_1" localSheetId="27">'x-605'!$B$18</definedName>
    <definedName name="TABLE_DATE_ISSUED_1" localSheetId="28">'x-606'!$B$18</definedName>
    <definedName name="TABLE_DATE_ISSUED_1" localSheetId="29">'x-607'!$B$18</definedName>
    <definedName name="TABLE_DATE_ISSUED_1" localSheetId="30">'x-701'!$B$17</definedName>
    <definedName name="TABLE_DATE_ISSUED_1" localSheetId="31">'x-702'!$B$18</definedName>
    <definedName name="TABLE_DATE_ISSUED_1" localSheetId="32">'x-801'!$B$18</definedName>
    <definedName name="TABLE_DATE_ISSUED_1" localSheetId="33">'x-802'!$B$18</definedName>
    <definedName name="TABLE_DATE_ISSUED_2" localSheetId="16">'x-305'!$F$18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'x-301'!$B$10</definedName>
    <definedName name="TABLE_DESCRIPTION" localSheetId="13">'x-302'!$B$10</definedName>
    <definedName name="TABLE_DESCRIPTION" localSheetId="14">'x-303'!$B$10</definedName>
    <definedName name="TABLE_DESCRIPTION" localSheetId="15">'x-304'!$B$10</definedName>
    <definedName name="TABLE_DESCRIPTION" localSheetId="16">'x-305'!$B$10</definedName>
    <definedName name="TABLE_DESCRIPTION" localSheetId="17">'x-306'!$B$10</definedName>
    <definedName name="TABLE_DESCRIPTION" localSheetId="18">'x-307'!$B$10</definedName>
    <definedName name="TABLE_DESCRIPTION" localSheetId="19">'x-401'!$B$10</definedName>
    <definedName name="TABLE_DESCRIPTION" localSheetId="20">'x-501'!$B$10</definedName>
    <definedName name="TABLE_DESCRIPTION" localSheetId="21">'x-502'!$B$10</definedName>
    <definedName name="TABLE_DESCRIPTION" localSheetId="22">'x-503'!$B$10</definedName>
    <definedName name="TABLE_DESCRIPTION" localSheetId="23">'x-601'!$B$10</definedName>
    <definedName name="TABLE_DESCRIPTION" localSheetId="24">'x-602'!$B$10</definedName>
    <definedName name="TABLE_DESCRIPTION" localSheetId="25">'x-603'!$B$10</definedName>
    <definedName name="TABLE_DESCRIPTION" localSheetId="26">'x-604'!$B$10</definedName>
    <definedName name="TABLE_DESCRIPTION" localSheetId="27">'x-605'!$B$10</definedName>
    <definedName name="TABLE_DESCRIPTION" localSheetId="28">'x-606'!$B$10</definedName>
    <definedName name="TABLE_DESCRIPTION" localSheetId="29">'x-607'!$B$10</definedName>
    <definedName name="TABLE_DESCRIPTION" localSheetId="32">'x-801'!$B$10</definedName>
    <definedName name="TABLE_DESCRIPTION" localSheetId="33">'x-802'!$B$10</definedName>
    <definedName name="TABLE_DESCRIPTION">#REF!</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'x-301'!$B$10</definedName>
    <definedName name="TABLE_DESCRIPTION_1" localSheetId="13">'x-302'!$B$10</definedName>
    <definedName name="TABLE_DESCRIPTION_1" localSheetId="14">'x-303'!$B$10</definedName>
    <definedName name="TABLE_DESCRIPTION_1" localSheetId="15">'x-304'!$B$10</definedName>
    <definedName name="TABLE_DESCRIPTION_1" localSheetId="16">'x-305'!$B$10</definedName>
    <definedName name="TABLE_DESCRIPTION_1" localSheetId="17">'x-306'!$B$10</definedName>
    <definedName name="TABLE_DESCRIPTION_1" localSheetId="18">'x-307'!$B$10</definedName>
    <definedName name="TABLE_DESCRIPTION_1" localSheetId="19">'x-401'!$B$10</definedName>
    <definedName name="TABLE_DESCRIPTION_1" localSheetId="20">'x-501'!$B$10</definedName>
    <definedName name="TABLE_DESCRIPTION_1" localSheetId="21">'x-502'!$B$10</definedName>
    <definedName name="TABLE_DESCRIPTION_1" localSheetId="22">'x-503'!$B$10</definedName>
    <definedName name="TABLE_DESCRIPTION_1" localSheetId="23">'x-601'!$B$10</definedName>
    <definedName name="TABLE_DESCRIPTION_1" localSheetId="24">'x-602'!$B$10</definedName>
    <definedName name="TABLE_DESCRIPTION_1" localSheetId="25">'x-603'!$B$10</definedName>
    <definedName name="TABLE_DESCRIPTION_1" localSheetId="26">'x-604'!$B$10</definedName>
    <definedName name="TABLE_DESCRIPTION_1" localSheetId="27">'x-605'!$B$10</definedName>
    <definedName name="TABLE_DESCRIPTION_1" localSheetId="28">'x-606'!$B$10</definedName>
    <definedName name="TABLE_DESCRIPTION_1" localSheetId="29">'x-607'!$B$10</definedName>
    <definedName name="TABLE_DESCRIPTION_1" localSheetId="30">'x-701'!$B$9</definedName>
    <definedName name="TABLE_DESCRIPTION_1" localSheetId="31">'x-702'!$B$10</definedName>
    <definedName name="TABLE_DESCRIPTION_1" localSheetId="32">'x-801'!$B$10</definedName>
    <definedName name="TABLE_DESCRIPTION_1" localSheetId="33">'x-802'!$B$10</definedName>
    <definedName name="TABLE_DESCRIPTION_2" localSheetId="16">'x-305'!$F$10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'x-301'!$B$20</definedName>
    <definedName name="TABLE_FACTOR_STATUS" localSheetId="13">'x-302'!$B$20</definedName>
    <definedName name="TABLE_FACTOR_STATUS" localSheetId="14">'x-303'!$B$20</definedName>
    <definedName name="TABLE_FACTOR_STATUS" localSheetId="15">'x-304'!$B$20</definedName>
    <definedName name="TABLE_FACTOR_STATUS" localSheetId="16">'x-305'!$B$20</definedName>
    <definedName name="TABLE_FACTOR_STATUS" localSheetId="17">'x-306'!$B$20</definedName>
    <definedName name="TABLE_FACTOR_STATUS" localSheetId="18">'x-307'!$B$20</definedName>
    <definedName name="TABLE_FACTOR_STATUS" localSheetId="19">'x-401'!$B$20</definedName>
    <definedName name="TABLE_FACTOR_STATUS" localSheetId="20">'x-501'!$B$20</definedName>
    <definedName name="TABLE_FACTOR_STATUS" localSheetId="21">'x-502'!$B$20</definedName>
    <definedName name="TABLE_FACTOR_STATUS" localSheetId="22">'x-503'!$B$20</definedName>
    <definedName name="TABLE_FACTOR_STATUS" localSheetId="23">'x-601'!$B$20</definedName>
    <definedName name="TABLE_FACTOR_STATUS" localSheetId="24">'x-602'!$B$20</definedName>
    <definedName name="TABLE_FACTOR_STATUS" localSheetId="25">'x-603'!$B$20</definedName>
    <definedName name="TABLE_FACTOR_STATUS" localSheetId="26">'x-604'!$B$20</definedName>
    <definedName name="TABLE_FACTOR_STATUS" localSheetId="27">'x-605'!$B$20</definedName>
    <definedName name="TABLE_FACTOR_STATUS" localSheetId="28">'x-606'!$B$20</definedName>
    <definedName name="TABLE_FACTOR_STATUS" localSheetId="29">'x-607'!$B$20</definedName>
    <definedName name="TABLE_FACTOR_STATUS" localSheetId="31">'x-702'!$B$20</definedName>
    <definedName name="TABLE_FACTOR_STATUS" localSheetId="32">'x-801'!$B$20</definedName>
    <definedName name="TABLE_FACTOR_STATUS" localSheetId="33">'x-802'!$B$20</definedName>
    <definedName name="TABLE_FACTOR_STATUS">#REF!</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'x-301'!$B$20</definedName>
    <definedName name="TABLE_FACTOR_STATUS_1" localSheetId="13">'x-302'!$B$20</definedName>
    <definedName name="TABLE_FACTOR_STATUS_1" localSheetId="14">'x-303'!$B$20</definedName>
    <definedName name="TABLE_FACTOR_STATUS_1" localSheetId="15">'x-304'!$B$20</definedName>
    <definedName name="TABLE_FACTOR_STATUS_1" localSheetId="16">'x-305'!$B$20</definedName>
    <definedName name="TABLE_FACTOR_STATUS_1" localSheetId="17">'x-306'!$B$20</definedName>
    <definedName name="TABLE_FACTOR_STATUS_1" localSheetId="18">'x-307'!$B$20</definedName>
    <definedName name="TABLE_FACTOR_STATUS_1" localSheetId="19">'x-401'!$B$20</definedName>
    <definedName name="TABLE_FACTOR_STATUS_1" localSheetId="20">'x-501'!$B$20</definedName>
    <definedName name="TABLE_FACTOR_STATUS_1" localSheetId="21">'x-502'!$B$20</definedName>
    <definedName name="TABLE_FACTOR_STATUS_1" localSheetId="22">'x-503'!$B$20</definedName>
    <definedName name="TABLE_FACTOR_STATUS_1" localSheetId="23">'x-601'!$B$20</definedName>
    <definedName name="TABLE_FACTOR_STATUS_1" localSheetId="24">'x-602'!$B$20</definedName>
    <definedName name="TABLE_FACTOR_STATUS_1" localSheetId="25">'x-603'!$B$20</definedName>
    <definedName name="TABLE_FACTOR_STATUS_1" localSheetId="26">'x-604'!$B$20</definedName>
    <definedName name="TABLE_FACTOR_STATUS_1" localSheetId="27">'x-605'!$B$20</definedName>
    <definedName name="TABLE_FACTOR_STATUS_1" localSheetId="28">'x-606'!$B$20</definedName>
    <definedName name="TABLE_FACTOR_STATUS_1" localSheetId="29">'x-607'!$B$20</definedName>
    <definedName name="TABLE_FACTOR_STATUS_1" localSheetId="30">'x-701'!$B$19</definedName>
    <definedName name="TABLE_FACTOR_STATUS_1" localSheetId="32">'x-801'!$B$20</definedName>
    <definedName name="TABLE_FACTOR_STATUS_1" localSheetId="33">'x-802'!$B$20</definedName>
    <definedName name="TABLE_FACTOR_STATUS_2" localSheetId="16">'x-305'!$F$20</definedName>
    <definedName name="TABLE_FACTOR_TYPE" localSheetId="5">'[3]x-Series Number'!$B$9</definedName>
    <definedName name="TABLE_FACTOR_TYPE" localSheetId="0">'[4]x-Series Number'!$B$9</definedName>
    <definedName name="TABLE_FACTOR_TYPE" localSheetId="1">'[4]x-Series Number'!$B$9</definedName>
    <definedName name="TABLE_FACTOR_TYPE" localSheetId="2">'[4]x-Series Number'!$B$9</definedName>
    <definedName name="TABLE_FACTOR_TYPE" localSheetId="3">'[5]x-Series Number'!$B$9</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'x-301'!$B$9</definedName>
    <definedName name="TABLE_FACTOR_TYPE" localSheetId="13">'x-302'!$B$9</definedName>
    <definedName name="TABLE_FACTOR_TYPE" localSheetId="14">'x-303'!$B$9</definedName>
    <definedName name="TABLE_FACTOR_TYPE" localSheetId="15">'x-304'!$B$9</definedName>
    <definedName name="TABLE_FACTOR_TYPE" localSheetId="16">'x-305'!$B$9</definedName>
    <definedName name="TABLE_FACTOR_TYPE" localSheetId="17">'x-306'!$B$9</definedName>
    <definedName name="TABLE_FACTOR_TYPE" localSheetId="18">'x-307'!$B$9</definedName>
    <definedName name="TABLE_FACTOR_TYPE" localSheetId="19">'x-401'!$B$9</definedName>
    <definedName name="TABLE_FACTOR_TYPE" localSheetId="20">'x-501'!$B$9</definedName>
    <definedName name="TABLE_FACTOR_TYPE" localSheetId="21">'x-502'!$B$9</definedName>
    <definedName name="TABLE_FACTOR_TYPE" localSheetId="22">'x-503'!$B$9</definedName>
    <definedName name="TABLE_FACTOR_TYPE" localSheetId="23">'x-601'!$B$9</definedName>
    <definedName name="TABLE_FACTOR_TYPE" localSheetId="24">'x-602'!$B$9</definedName>
    <definedName name="TABLE_FACTOR_TYPE" localSheetId="25">'x-603'!$B$9</definedName>
    <definedName name="TABLE_FACTOR_TYPE" localSheetId="26">'x-604'!$B$9</definedName>
    <definedName name="TABLE_FACTOR_TYPE" localSheetId="27">'x-605'!$B$9</definedName>
    <definedName name="TABLE_FACTOR_TYPE" localSheetId="28">'x-606'!$B$9</definedName>
    <definedName name="TABLE_FACTOR_TYPE" localSheetId="29">'x-607'!$B$9</definedName>
    <definedName name="TABLE_FACTOR_TYPE" localSheetId="32">'x-801'!$B$9</definedName>
    <definedName name="TABLE_FACTOR_TYPE" localSheetId="33">'x-802'!$B$9</definedName>
    <definedName name="TABLE_FACTOR_TYPE">#REF!</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'x-301'!$B$9</definedName>
    <definedName name="TABLE_FACTOR_TYPE_1" localSheetId="13">'x-302'!$B$9</definedName>
    <definedName name="TABLE_FACTOR_TYPE_1" localSheetId="14">'x-303'!$B$9</definedName>
    <definedName name="TABLE_FACTOR_TYPE_1" localSheetId="15">'x-304'!$B$9</definedName>
    <definedName name="TABLE_FACTOR_TYPE_1" localSheetId="16">'x-305'!$B$9</definedName>
    <definedName name="TABLE_FACTOR_TYPE_1" localSheetId="17">'x-306'!$B$9</definedName>
    <definedName name="TABLE_FACTOR_TYPE_1" localSheetId="18">'x-307'!$B$9</definedName>
    <definedName name="TABLE_FACTOR_TYPE_1" localSheetId="19">'x-401'!$B$9</definedName>
    <definedName name="TABLE_FACTOR_TYPE_1" localSheetId="20">'x-501'!$B$9</definedName>
    <definedName name="TABLE_FACTOR_TYPE_1" localSheetId="21">'x-502'!$B$9</definedName>
    <definedName name="TABLE_FACTOR_TYPE_1" localSheetId="22">'x-503'!$B$9</definedName>
    <definedName name="TABLE_FACTOR_TYPE_1" localSheetId="23">'x-601'!$B$9</definedName>
    <definedName name="TABLE_FACTOR_TYPE_1" localSheetId="24">'x-602'!$B$9</definedName>
    <definedName name="TABLE_FACTOR_TYPE_1" localSheetId="25">'x-603'!$B$9</definedName>
    <definedName name="TABLE_FACTOR_TYPE_1" localSheetId="26">'x-604'!$B$9</definedName>
    <definedName name="TABLE_FACTOR_TYPE_1" localSheetId="27">'x-605'!$B$9</definedName>
    <definedName name="TABLE_FACTOR_TYPE_1" localSheetId="28">'x-606'!$B$9</definedName>
    <definedName name="TABLE_FACTOR_TYPE_1" localSheetId="29">'x-607'!$B$9</definedName>
    <definedName name="TABLE_FACTOR_TYPE_1" localSheetId="30">'x-701'!$B$8</definedName>
    <definedName name="TABLE_FACTOR_TYPE_1" localSheetId="31">'x-702'!$B$9</definedName>
    <definedName name="TABLE_FACTOR_TYPE_1" localSheetId="32">'x-801'!$B$9</definedName>
    <definedName name="TABLE_FACTOR_TYPE_1" localSheetId="33">'x-802'!$B$9</definedName>
    <definedName name="TABLE_FACTOR_TYPE_2" localSheetId="16">'x-305'!$F$9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'x-301'!$B$11</definedName>
    <definedName name="TABLE_GENDER" localSheetId="13">'x-302'!$B$11</definedName>
    <definedName name="TABLE_GENDER" localSheetId="14">'x-303'!$B$11</definedName>
    <definedName name="TABLE_GENDER" localSheetId="15">'x-304'!$B$11</definedName>
    <definedName name="TABLE_GENDER" localSheetId="16">'x-305'!$B$11</definedName>
    <definedName name="TABLE_GENDER" localSheetId="17">'x-306'!$B$11</definedName>
    <definedName name="TABLE_GENDER" localSheetId="18">'x-307'!$B$11</definedName>
    <definedName name="TABLE_GENDER" localSheetId="19">'x-401'!$B$11</definedName>
    <definedName name="TABLE_GENDER" localSheetId="20">'x-501'!$B$11</definedName>
    <definedName name="TABLE_GENDER" localSheetId="21">'x-502'!$B$11</definedName>
    <definedName name="TABLE_GENDER" localSheetId="22">'x-503'!$B$11</definedName>
    <definedName name="TABLE_GENDER" localSheetId="23">'x-601'!$B$11</definedName>
    <definedName name="TABLE_GENDER" localSheetId="24">'x-602'!$B$11</definedName>
    <definedName name="TABLE_GENDER" localSheetId="25">'x-603'!$B$11</definedName>
    <definedName name="TABLE_GENDER" localSheetId="26">'x-604'!$B$11</definedName>
    <definedName name="TABLE_GENDER" localSheetId="27">'x-605'!$B$11</definedName>
    <definedName name="TABLE_GENDER" localSheetId="28">'x-606'!$B$11</definedName>
    <definedName name="TABLE_GENDER" localSheetId="29">'x-607'!$B$11</definedName>
    <definedName name="TABLE_GENDER" localSheetId="32">'x-801'!$B$11</definedName>
    <definedName name="TABLE_GENDER" localSheetId="33">'x-802'!$B$11</definedName>
    <definedName name="TABLE_GENDER">#REF!</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'x-301'!$B$11</definedName>
    <definedName name="TABLE_GENDER_1" localSheetId="13">'x-302'!$B$11</definedName>
    <definedName name="TABLE_GENDER_1" localSheetId="14">'x-303'!$B$11</definedName>
    <definedName name="TABLE_GENDER_1" localSheetId="15">'x-304'!$B$11</definedName>
    <definedName name="TABLE_GENDER_1" localSheetId="16">'x-305'!$B$11</definedName>
    <definedName name="TABLE_GENDER_1" localSheetId="17">'x-306'!$B$11</definedName>
    <definedName name="TABLE_GENDER_1" localSheetId="18">'x-307'!$B$11</definedName>
    <definedName name="TABLE_GENDER_1" localSheetId="19">'x-401'!$B$11</definedName>
    <definedName name="TABLE_GENDER_1" localSheetId="20">'x-501'!$B$11</definedName>
    <definedName name="TABLE_GENDER_1" localSheetId="21">'x-502'!$B$11</definedName>
    <definedName name="TABLE_GENDER_1" localSheetId="22">'x-503'!$B$11</definedName>
    <definedName name="TABLE_GENDER_1" localSheetId="23">'x-601'!$B$11</definedName>
    <definedName name="TABLE_GENDER_1" localSheetId="24">'x-602'!$B$11</definedName>
    <definedName name="TABLE_GENDER_1" localSheetId="25">'x-603'!$B$11</definedName>
    <definedName name="TABLE_GENDER_1" localSheetId="26">'x-604'!$B$11</definedName>
    <definedName name="TABLE_GENDER_1" localSheetId="27">'x-605'!$B$11</definedName>
    <definedName name="TABLE_GENDER_1" localSheetId="28">'x-606'!$B$11</definedName>
    <definedName name="TABLE_GENDER_1" localSheetId="29">'x-607'!$B$11</definedName>
    <definedName name="TABLE_GENDER_1" localSheetId="30">'x-701'!$B$10</definedName>
    <definedName name="TABLE_GENDER_1" localSheetId="31">'x-702'!$B$11</definedName>
    <definedName name="TABLE_GENDER_1" localSheetId="32">'x-801'!$B$11</definedName>
    <definedName name="TABLE_GENDER_1" localSheetId="33">'x-802'!$B$11</definedName>
    <definedName name="TABLE_GENDER_2" localSheetId="16">'x-305'!$F$11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'x-301'!$A$6:$B$20</definedName>
    <definedName name="TABLE_INFO" localSheetId="13">'x-302'!$A$6:$B$20</definedName>
    <definedName name="TABLE_INFO" localSheetId="14">'x-303'!$A$6:$B$20</definedName>
    <definedName name="TABLE_INFO" localSheetId="15">'x-304'!$A$6:$B$20</definedName>
    <definedName name="TABLE_INFO" localSheetId="16">'x-305'!$A$6:$B$20</definedName>
    <definedName name="TABLE_INFO" localSheetId="17">'x-306'!$A$6:$B$20</definedName>
    <definedName name="TABLE_INFO" localSheetId="18">'x-307'!$A$6:$B$20</definedName>
    <definedName name="TABLE_INFO" localSheetId="19">'x-401'!$A$6:$B$20</definedName>
    <definedName name="TABLE_INFO" localSheetId="20">'x-501'!$A$6:$B$20</definedName>
    <definedName name="TABLE_INFO" localSheetId="21">'x-502'!$A$6:$B$20</definedName>
    <definedName name="TABLE_INFO" localSheetId="22">'x-503'!$A$6:$B$20</definedName>
    <definedName name="TABLE_INFO" localSheetId="23">'x-601'!$A$6:$B$20</definedName>
    <definedName name="TABLE_INFO" localSheetId="24">'x-602'!$A$6:$B$20</definedName>
    <definedName name="TABLE_INFO" localSheetId="25">'x-603'!$A$6:$B$20</definedName>
    <definedName name="TABLE_INFO" localSheetId="26">'x-604'!$A$6:$B$20</definedName>
    <definedName name="TABLE_INFO" localSheetId="27">'x-605'!$A$6:$B$20</definedName>
    <definedName name="TABLE_INFO" localSheetId="28">'x-606'!$A$6:$B$20</definedName>
    <definedName name="TABLE_INFO" localSheetId="29">'x-607'!$A$6:$B$20</definedName>
    <definedName name="TABLE_INFO" localSheetId="32">'x-801'!$A$6:$B$20</definedName>
    <definedName name="TABLE_INFO" localSheetId="33">'x-802'!$A$6:$B$20</definedName>
    <definedName name="TABLE_INFO">#REF!</definedName>
    <definedName name="TABLE_INFO_1" localSheetId="6">'x-201'!$A$6:$E$20</definedName>
    <definedName name="TABLE_INFO_1" localSheetId="7">'x-202'!$A$6:$E$20</definedName>
    <definedName name="TABLE_INFO_1" localSheetId="8">'x-203'!$A$6:$E$20</definedName>
    <definedName name="TABLE_INFO_1" localSheetId="9">'x-204'!$A$6:$E$20</definedName>
    <definedName name="TABLE_INFO_1" localSheetId="10">'x-205'!$A$6:$E$20</definedName>
    <definedName name="TABLE_INFO_1" localSheetId="11">'x-206'!$A$6:$E$20</definedName>
    <definedName name="TABLE_INFO_1" localSheetId="12">'x-301'!$A$6:$E$20</definedName>
    <definedName name="TABLE_INFO_1" localSheetId="13">'x-302'!$A$6:$E$20</definedName>
    <definedName name="TABLE_INFO_1" localSheetId="14">'x-303'!$A$6:$E$20</definedName>
    <definedName name="TABLE_INFO_1" localSheetId="15">'x-304'!$A$6:$E$20</definedName>
    <definedName name="TABLE_INFO_1" localSheetId="16">'x-305'!$A$6:$B$20</definedName>
    <definedName name="TABLE_INFO_1" localSheetId="17">'x-306'!$A$6:$C$20</definedName>
    <definedName name="TABLE_INFO_1" localSheetId="18">'x-307'!$A$6:$C$20</definedName>
    <definedName name="TABLE_INFO_1" localSheetId="19">'x-401'!$A$6:$C$20</definedName>
    <definedName name="TABLE_INFO_1" localSheetId="20">'x-501'!$A$6:$C$20</definedName>
    <definedName name="TABLE_INFO_1" localSheetId="21">'x-502'!$A$6:$B$20</definedName>
    <definedName name="TABLE_INFO_1" localSheetId="22">'x-503'!$A$6:$D$20</definedName>
    <definedName name="TABLE_INFO_1" localSheetId="23">'x-601'!$A$6:$E$20</definedName>
    <definedName name="TABLE_INFO_1" localSheetId="24">'x-602'!$A$6:$E$20</definedName>
    <definedName name="TABLE_INFO_1" localSheetId="25">'x-603'!$A$6:$B$20</definedName>
    <definedName name="TABLE_INFO_1" localSheetId="26">'x-604'!$A$6:$B$20</definedName>
    <definedName name="TABLE_INFO_1" localSheetId="27">'x-605'!$A$6:$B$20</definedName>
    <definedName name="TABLE_INFO_1" localSheetId="28">'x-606'!$A$6:$C$20</definedName>
    <definedName name="TABLE_INFO_1" localSheetId="29">'x-607'!$A$6:$C$20</definedName>
    <definedName name="TABLE_INFO_1" localSheetId="30">'x-701'!$A$5:$B$19</definedName>
    <definedName name="TABLE_INFO_1" localSheetId="31">'x-702'!$A$6:$B$20</definedName>
    <definedName name="TABLE_INFO_1" localSheetId="32">'x-801'!$A$6:$L$20</definedName>
    <definedName name="TABLE_INFO_1" localSheetId="33">'x-802'!$A$6:$L$20</definedName>
    <definedName name="TABLE_INFO_2" localSheetId="16">'x-305'!$E$6:$G$20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'x-301'!$B$15</definedName>
    <definedName name="TABLE_REFERENCE" localSheetId="13">'x-302'!$B$15</definedName>
    <definedName name="TABLE_REFERENCE" localSheetId="14">'x-303'!$B$15</definedName>
    <definedName name="TABLE_REFERENCE" localSheetId="15">'x-304'!$B$15</definedName>
    <definedName name="TABLE_REFERENCE" localSheetId="16">'x-305'!$B$15</definedName>
    <definedName name="TABLE_REFERENCE" localSheetId="17">'x-306'!$B$15</definedName>
    <definedName name="TABLE_REFERENCE" localSheetId="18">'x-307'!$B$15</definedName>
    <definedName name="TABLE_REFERENCE" localSheetId="19">'x-401'!$B$15</definedName>
    <definedName name="TABLE_REFERENCE" localSheetId="20">'x-501'!$B$15</definedName>
    <definedName name="TABLE_REFERENCE" localSheetId="21">'x-502'!$B$15</definedName>
    <definedName name="TABLE_REFERENCE" localSheetId="22">'x-503'!$B$15</definedName>
    <definedName name="TABLE_REFERENCE" localSheetId="23">'x-601'!$B$15</definedName>
    <definedName name="TABLE_REFERENCE" localSheetId="24">'x-602'!$B$15</definedName>
    <definedName name="TABLE_REFERENCE" localSheetId="25">'x-603'!$B$15</definedName>
    <definedName name="TABLE_REFERENCE" localSheetId="26">'x-604'!$B$15</definedName>
    <definedName name="TABLE_REFERENCE" localSheetId="27">'x-605'!$B$15</definedName>
    <definedName name="TABLE_REFERENCE" localSheetId="28">'x-606'!$B$15</definedName>
    <definedName name="TABLE_REFERENCE" localSheetId="29">'x-607'!$B$15</definedName>
    <definedName name="TABLE_REFERENCE" localSheetId="32">'x-801'!$B$15</definedName>
    <definedName name="TABLE_REFERENCE" localSheetId="33">'x-802'!$B$15</definedName>
    <definedName name="TABLE_REFERENCE">#REF!</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'x-301'!$B$15</definedName>
    <definedName name="TABLE_REFERENCE_1" localSheetId="13">'x-302'!$B$15</definedName>
    <definedName name="TABLE_REFERENCE_1" localSheetId="14">'x-303'!$B$15</definedName>
    <definedName name="TABLE_REFERENCE_1" localSheetId="15">'x-304'!$B$15</definedName>
    <definedName name="TABLE_REFERENCE_1" localSheetId="16">'x-305'!$B$15</definedName>
    <definedName name="TABLE_REFERENCE_1" localSheetId="17">'x-306'!$B$15</definedName>
    <definedName name="TABLE_REFERENCE_1" localSheetId="18">'x-307'!$B$15</definedName>
    <definedName name="TABLE_REFERENCE_1" localSheetId="19">'x-401'!$B$15</definedName>
    <definedName name="TABLE_REFERENCE_1" localSheetId="20">'x-501'!$B$15</definedName>
    <definedName name="TABLE_REFERENCE_1" localSheetId="21">'x-502'!$B$15</definedName>
    <definedName name="TABLE_REFERENCE_1" localSheetId="22">'x-503'!$B$15</definedName>
    <definedName name="TABLE_REFERENCE_1" localSheetId="23">'x-601'!$B$15</definedName>
    <definedName name="TABLE_REFERENCE_1" localSheetId="24">'x-602'!$B$15</definedName>
    <definedName name="TABLE_REFERENCE_1" localSheetId="25">'x-603'!$B$15</definedName>
    <definedName name="TABLE_REFERENCE_1" localSheetId="26">'x-604'!$B$15</definedName>
    <definedName name="TABLE_REFERENCE_1" localSheetId="27">'x-605'!$B$15</definedName>
    <definedName name="TABLE_REFERENCE_1" localSheetId="28">'x-606'!$B$15</definedName>
    <definedName name="TABLE_REFERENCE_1" localSheetId="29">'x-607'!$B$15</definedName>
    <definedName name="TABLE_REFERENCE_1" localSheetId="30">'x-701'!$B$14</definedName>
    <definedName name="TABLE_REFERENCE_1" localSheetId="31">'x-702'!$B$15</definedName>
    <definedName name="TABLE_REFERENCE_1" localSheetId="32">'x-801'!$B$15</definedName>
    <definedName name="TABLE_REFERENCE_1" localSheetId="33">'x-802'!$B$15</definedName>
    <definedName name="TABLE_REFERENCE_2" localSheetId="16">'x-305'!$F$15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'x-301'!$B$16</definedName>
    <definedName name="TABLE_REFERENCE_GUIDANCE" localSheetId="13">'x-302'!$B$16</definedName>
    <definedName name="TABLE_REFERENCE_GUIDANCE" localSheetId="14">'x-303'!$B$16</definedName>
    <definedName name="TABLE_REFERENCE_GUIDANCE" localSheetId="15">'x-304'!$B$16</definedName>
    <definedName name="TABLE_REFERENCE_GUIDANCE" localSheetId="16">'x-305'!$B$16</definedName>
    <definedName name="TABLE_REFERENCE_GUIDANCE" localSheetId="17">'x-306'!$B$16</definedName>
    <definedName name="TABLE_REFERENCE_GUIDANCE" localSheetId="18">'x-307'!$B$16</definedName>
    <definedName name="TABLE_REFERENCE_GUIDANCE" localSheetId="19">'x-401'!$B$16</definedName>
    <definedName name="TABLE_REFERENCE_GUIDANCE" localSheetId="20">'x-501'!$B$16</definedName>
    <definedName name="TABLE_REFERENCE_GUIDANCE" localSheetId="21">'x-502'!$B$16</definedName>
    <definedName name="TABLE_REFERENCE_GUIDANCE" localSheetId="22">'x-503'!$B$16</definedName>
    <definedName name="TABLE_REFERENCE_GUIDANCE" localSheetId="23">'x-601'!$B$16</definedName>
    <definedName name="TABLE_REFERENCE_GUIDANCE" localSheetId="24">'x-602'!$B$16</definedName>
    <definedName name="TABLE_REFERENCE_GUIDANCE" localSheetId="25">'x-603'!$B$16</definedName>
    <definedName name="TABLE_REFERENCE_GUIDANCE" localSheetId="26">'x-604'!$B$16</definedName>
    <definedName name="TABLE_REFERENCE_GUIDANCE" localSheetId="27">'x-605'!$B$16</definedName>
    <definedName name="TABLE_REFERENCE_GUIDANCE" localSheetId="28">'x-606'!$B$16</definedName>
    <definedName name="TABLE_REFERENCE_GUIDANCE" localSheetId="29">'x-607'!$B$16</definedName>
    <definedName name="TABLE_REFERENCE_GUIDANCE" localSheetId="32">'x-801'!$B$16</definedName>
    <definedName name="TABLE_REFERENCE_GUIDANCE" localSheetId="33">'x-802'!$B$16</definedName>
    <definedName name="TABLE_REFERENCE_GUIDANCE">#REF!</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'x-301'!$B$16</definedName>
    <definedName name="TABLE_REFERENCE_GUIDANCE_1" localSheetId="13">'x-302'!$B$16</definedName>
    <definedName name="TABLE_REFERENCE_GUIDANCE_1" localSheetId="14">'x-303'!$B$16</definedName>
    <definedName name="TABLE_REFERENCE_GUIDANCE_1" localSheetId="15">'x-304'!$B$16</definedName>
    <definedName name="TABLE_REFERENCE_GUIDANCE_1" localSheetId="16">'x-305'!$B$16</definedName>
    <definedName name="TABLE_REFERENCE_GUIDANCE_1" localSheetId="17">'x-306'!$B$16</definedName>
    <definedName name="TABLE_REFERENCE_GUIDANCE_1" localSheetId="18">'x-307'!$B$16</definedName>
    <definedName name="TABLE_REFERENCE_GUIDANCE_1" localSheetId="19">'x-401'!$B$16</definedName>
    <definedName name="TABLE_REFERENCE_GUIDANCE_1" localSheetId="20">'x-501'!$B$16</definedName>
    <definedName name="TABLE_REFERENCE_GUIDANCE_1" localSheetId="21">'x-502'!$B$16</definedName>
    <definedName name="TABLE_REFERENCE_GUIDANCE_1" localSheetId="22">'x-503'!$B$16</definedName>
    <definedName name="TABLE_REFERENCE_GUIDANCE_1" localSheetId="23">'x-601'!$B$16</definedName>
    <definedName name="TABLE_REFERENCE_GUIDANCE_1" localSheetId="24">'x-602'!$B$16</definedName>
    <definedName name="TABLE_REFERENCE_GUIDANCE_1" localSheetId="25">'x-603'!$B$16</definedName>
    <definedName name="TABLE_REFERENCE_GUIDANCE_1" localSheetId="26">'x-604'!$B$16</definedName>
    <definedName name="TABLE_REFERENCE_GUIDANCE_1" localSheetId="27">'x-605'!$B$16</definedName>
    <definedName name="TABLE_REFERENCE_GUIDANCE_1" localSheetId="28">'x-606'!$B$16</definedName>
    <definedName name="TABLE_REFERENCE_GUIDANCE_1" localSheetId="29">'x-607'!$B$16</definedName>
    <definedName name="TABLE_REFERENCE_GUIDANCE_1" localSheetId="30">'x-701'!$B$15</definedName>
    <definedName name="TABLE_REFERENCE_GUIDANCE_1" localSheetId="31">'x-702'!$B$16</definedName>
    <definedName name="TABLE_REFERENCE_GUIDANCE_1" localSheetId="32">'x-801'!$B$16</definedName>
    <definedName name="TABLE_REFERENCE_GUIDANCE_1" localSheetId="33">'x-802'!$B$16</definedName>
    <definedName name="TABLE_REFERENCE_GUIDANCE_2" localSheetId="16">'x-305'!$F$16</definedName>
    <definedName name="TABLE_RELATED" localSheetId="6">'x-201'!$B$17</definedName>
    <definedName name="TABLE_RELATED" localSheetId="7">'x-202'!$B$17</definedName>
    <definedName name="TABLE_RELATED" localSheetId="8">'x-203'!$B$17</definedName>
    <definedName name="TABLE_RELATED" localSheetId="9">'x-204'!#REF!</definedName>
    <definedName name="TABLE_RELATED" localSheetId="10">'x-205'!$B$17</definedName>
    <definedName name="TABLE_RELATED" localSheetId="11">'x-206'!$B$17</definedName>
    <definedName name="TABLE_RELATED" localSheetId="12">'x-301'!$B$17</definedName>
    <definedName name="TABLE_RELATED" localSheetId="13">'x-302'!$B$17</definedName>
    <definedName name="TABLE_RELATED" localSheetId="14">'x-303'!$B$17</definedName>
    <definedName name="TABLE_RELATED" localSheetId="15">'x-304'!$B$17</definedName>
    <definedName name="TABLE_RELATED" localSheetId="16">'x-305'!$B$17</definedName>
    <definedName name="TABLE_RELATED" localSheetId="17">'x-306'!$B$17</definedName>
    <definedName name="TABLE_RELATED" localSheetId="18">'x-307'!$B$17</definedName>
    <definedName name="TABLE_RELATED" localSheetId="19">'x-401'!$B$17</definedName>
    <definedName name="TABLE_RELATED" localSheetId="20">'x-501'!$B$17</definedName>
    <definedName name="TABLE_RELATED" localSheetId="21">'x-502'!$B$17</definedName>
    <definedName name="TABLE_RELATED" localSheetId="22">'x-503'!$B$17</definedName>
    <definedName name="TABLE_RELATED" localSheetId="23">'x-601'!$B$17</definedName>
    <definedName name="TABLE_RELATED" localSheetId="24">'x-602'!$B$17</definedName>
    <definedName name="TABLE_RELATED" localSheetId="25">'x-603'!$B$17</definedName>
    <definedName name="TABLE_RELATED" localSheetId="26">'x-604'!$B$17</definedName>
    <definedName name="TABLE_RELATED" localSheetId="27">'x-605'!$B$17</definedName>
    <definedName name="TABLE_RELATED" localSheetId="28">'x-606'!$B$17</definedName>
    <definedName name="TABLE_RELATED" localSheetId="29">'x-607'!$B$17</definedName>
    <definedName name="TABLE_RELATED" localSheetId="32">'x-801'!$B$17</definedName>
    <definedName name="TABLE_RELATED" localSheetId="33">'x-802'!$B$17</definedName>
    <definedName name="TABLE_RELATED">#REF!</definedName>
    <definedName name="TABLE_RELATED_1" localSheetId="6">'x-201'!$B$17</definedName>
    <definedName name="TABLE_RELATED_1" localSheetId="7">'x-202'!$B$17</definedName>
    <definedName name="TABLE_RELATED_1" localSheetId="8">'x-203'!$B$17</definedName>
    <definedName name="TABLE_RELATED_1" localSheetId="9">'x-204'!#REF!</definedName>
    <definedName name="TABLE_RELATED_1" localSheetId="10">'x-205'!$B$17</definedName>
    <definedName name="TABLE_RELATED_1" localSheetId="11">'x-206'!$B$17</definedName>
    <definedName name="TABLE_RELATED_1" localSheetId="12">'x-301'!$B$17</definedName>
    <definedName name="TABLE_RELATED_1" localSheetId="13">'x-302'!$B$17</definedName>
    <definedName name="TABLE_RELATED_1" localSheetId="14">'x-303'!$B$17</definedName>
    <definedName name="TABLE_RELATED_1" localSheetId="15">'x-304'!$B$17</definedName>
    <definedName name="TABLE_RELATED_1" localSheetId="16">'x-305'!$B$17</definedName>
    <definedName name="TABLE_RELATED_1" localSheetId="17">'x-306'!$B$17</definedName>
    <definedName name="TABLE_RELATED_1" localSheetId="18">'x-307'!$B$17</definedName>
    <definedName name="TABLE_RELATED_1" localSheetId="19">'x-401'!$B$17</definedName>
    <definedName name="TABLE_RELATED_1" localSheetId="20">'x-501'!$B$17</definedName>
    <definedName name="TABLE_RELATED_1" localSheetId="21">'x-502'!$B$17</definedName>
    <definedName name="TABLE_RELATED_1" localSheetId="22">'x-503'!$B$17</definedName>
    <definedName name="TABLE_RELATED_1" localSheetId="23">'x-601'!$B$17</definedName>
    <definedName name="TABLE_RELATED_1" localSheetId="24">'x-602'!$B$17</definedName>
    <definedName name="TABLE_RELATED_1" localSheetId="25">'x-603'!$B$17</definedName>
    <definedName name="TABLE_RELATED_1" localSheetId="26">'x-604'!$B$17</definedName>
    <definedName name="TABLE_RELATED_1" localSheetId="27">'x-605'!$B$17</definedName>
    <definedName name="TABLE_RELATED_1" localSheetId="28">'x-606'!$B$17</definedName>
    <definedName name="TABLE_RELATED_1" localSheetId="29">'x-607'!$B$17</definedName>
    <definedName name="TABLE_RELATED_1" localSheetId="30">'x-701'!$B$16</definedName>
    <definedName name="TABLE_RELATED_1" localSheetId="31">'x-702'!$B$17</definedName>
    <definedName name="TABLE_RELATED_1" localSheetId="32">'x-801'!$B$17</definedName>
    <definedName name="TABLE_RELATED_1" localSheetId="33">'x-802'!$B$17</definedName>
    <definedName name="TABLE_RELATED_2" localSheetId="16">'x-305'!$F$17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'x-301'!$B$8</definedName>
    <definedName name="TABLE_SECTION" localSheetId="13">'x-302'!$B$8</definedName>
    <definedName name="TABLE_SECTION" localSheetId="14">'x-303'!$B$8</definedName>
    <definedName name="TABLE_SECTION" localSheetId="15">'x-304'!$B$8</definedName>
    <definedName name="TABLE_SECTION" localSheetId="16">'x-305'!$B$8</definedName>
    <definedName name="TABLE_SECTION" localSheetId="17">'x-306'!$B$8</definedName>
    <definedName name="TABLE_SECTION" localSheetId="18">'x-307'!$B$8</definedName>
    <definedName name="TABLE_SECTION" localSheetId="19">'x-401'!$B$8</definedName>
    <definedName name="TABLE_SECTION" localSheetId="20">'x-501'!$B$8</definedName>
    <definedName name="TABLE_SECTION" localSheetId="21">'x-502'!$B$8</definedName>
    <definedName name="TABLE_SECTION" localSheetId="22">'x-503'!$B$8</definedName>
    <definedName name="TABLE_SECTION" localSheetId="23">'x-601'!$B$8</definedName>
    <definedName name="TABLE_SECTION" localSheetId="24">'x-602'!$B$8</definedName>
    <definedName name="TABLE_SECTION" localSheetId="25">'x-603'!$B$8</definedName>
    <definedName name="TABLE_SECTION" localSheetId="26">'x-604'!$B$8</definedName>
    <definedName name="TABLE_SECTION" localSheetId="27">'x-605'!$B$8</definedName>
    <definedName name="TABLE_SECTION" localSheetId="28">'x-606'!$B$8</definedName>
    <definedName name="TABLE_SECTION" localSheetId="29">'x-607'!$B$8</definedName>
    <definedName name="TABLE_SECTION" localSheetId="32">'x-801'!$B$8</definedName>
    <definedName name="TABLE_SECTION" localSheetId="33">'x-802'!$B$8</definedName>
    <definedName name="TABLE_SECTION">#REF!</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'x-301'!$B$8</definedName>
    <definedName name="TABLE_SECTION_1" localSheetId="13">'x-302'!$B$8</definedName>
    <definedName name="TABLE_SECTION_1" localSheetId="14">'x-303'!$B$8</definedName>
    <definedName name="TABLE_SECTION_1" localSheetId="15">'x-304'!$B$8</definedName>
    <definedName name="TABLE_SECTION_1" localSheetId="16">'x-305'!$B$8</definedName>
    <definedName name="TABLE_SECTION_1" localSheetId="17">'x-306'!$B$8</definedName>
    <definedName name="TABLE_SECTION_1" localSheetId="18">'x-307'!$B$8</definedName>
    <definedName name="TABLE_SECTION_1" localSheetId="19">'x-401'!$B$8</definedName>
    <definedName name="TABLE_SECTION_1" localSheetId="20">'x-501'!$B$8</definedName>
    <definedName name="TABLE_SECTION_1" localSheetId="21">'x-502'!$B$8</definedName>
    <definedName name="TABLE_SECTION_1" localSheetId="22">'x-503'!$B$8</definedName>
    <definedName name="TABLE_SECTION_1" localSheetId="23">'x-601'!$B$8</definedName>
    <definedName name="TABLE_SECTION_1" localSheetId="24">'x-602'!$B$8</definedName>
    <definedName name="TABLE_SECTION_1" localSheetId="25">'x-603'!$B$8</definedName>
    <definedName name="TABLE_SECTION_1" localSheetId="26">'x-604'!$B$8</definedName>
    <definedName name="TABLE_SECTION_1" localSheetId="27">'x-605'!$B$8</definedName>
    <definedName name="TABLE_SECTION_1" localSheetId="28">'x-606'!$B$8</definedName>
    <definedName name="TABLE_SECTION_1" localSheetId="29">'x-607'!$B$8</definedName>
    <definedName name="TABLE_SECTION_1" localSheetId="30">'x-701'!$B$7</definedName>
    <definedName name="TABLE_SECTION_1" localSheetId="31">'x-702'!$B$8</definedName>
    <definedName name="TABLE_SECTION_1" localSheetId="32">'x-801'!$B$8</definedName>
    <definedName name="TABLE_SECTION_1" localSheetId="33">'x-802'!$B$8</definedName>
    <definedName name="TABLE_SECTION_2" localSheetId="16">'x-305'!$F$8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'x-301'!$B$13</definedName>
    <definedName name="TABLE_SECTION_NUMBER" localSheetId="13">'x-302'!$B$13</definedName>
    <definedName name="TABLE_SECTION_NUMBER" localSheetId="14">'x-303'!$B$13</definedName>
    <definedName name="TABLE_SECTION_NUMBER" localSheetId="15">'x-304'!$B$13</definedName>
    <definedName name="TABLE_SECTION_NUMBER" localSheetId="16">'x-305'!$B$13</definedName>
    <definedName name="TABLE_SECTION_NUMBER" localSheetId="17">'x-306'!$B$13</definedName>
    <definedName name="TABLE_SECTION_NUMBER" localSheetId="18">'x-307'!$B$13</definedName>
    <definedName name="TABLE_SECTION_NUMBER" localSheetId="19">'x-401'!$B$13</definedName>
    <definedName name="TABLE_SECTION_NUMBER" localSheetId="20">'x-501'!$B$13</definedName>
    <definedName name="TABLE_SECTION_NUMBER" localSheetId="21">'x-502'!$B$13</definedName>
    <definedName name="TABLE_SECTION_NUMBER" localSheetId="22">'x-503'!$B$13</definedName>
    <definedName name="TABLE_SECTION_NUMBER" localSheetId="23">'x-601'!$B$13</definedName>
    <definedName name="TABLE_SECTION_NUMBER" localSheetId="24">'x-602'!$B$13</definedName>
    <definedName name="TABLE_SECTION_NUMBER" localSheetId="25">'x-603'!$B$13</definedName>
    <definedName name="TABLE_SECTION_NUMBER" localSheetId="26">'x-604'!$B$13</definedName>
    <definedName name="TABLE_SECTION_NUMBER" localSheetId="27">'x-605'!$B$13</definedName>
    <definedName name="TABLE_SECTION_NUMBER" localSheetId="28">'x-606'!$B$13</definedName>
    <definedName name="TABLE_SECTION_NUMBER" localSheetId="29">'x-607'!$B$13</definedName>
    <definedName name="TABLE_SECTION_NUMBER" localSheetId="32">'x-801'!$B$13</definedName>
    <definedName name="TABLE_SECTION_NUMBER" localSheetId="33">'x-802'!$B$13</definedName>
    <definedName name="TABLE_SECTION_NUMBER">#REF!</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'x-301'!$B$13</definedName>
    <definedName name="TABLE_SECTION_NUMBER_1" localSheetId="13">'x-302'!$B$13</definedName>
    <definedName name="TABLE_SECTION_NUMBER_1" localSheetId="14">'x-303'!$B$13</definedName>
    <definedName name="TABLE_SECTION_NUMBER_1" localSheetId="15">'x-304'!$B$13</definedName>
    <definedName name="TABLE_SECTION_NUMBER_1" localSheetId="16">'x-305'!$B$13</definedName>
    <definedName name="TABLE_SECTION_NUMBER_1" localSheetId="17">'x-306'!$B$13</definedName>
    <definedName name="TABLE_SECTION_NUMBER_1" localSheetId="18">'x-307'!$B$13</definedName>
    <definedName name="TABLE_SECTION_NUMBER_1" localSheetId="19">'x-401'!$B$13</definedName>
    <definedName name="TABLE_SECTION_NUMBER_1" localSheetId="20">'x-501'!$B$13</definedName>
    <definedName name="TABLE_SECTION_NUMBER_1" localSheetId="21">'x-502'!$B$13</definedName>
    <definedName name="TABLE_SECTION_NUMBER_1" localSheetId="22">'x-503'!$B$13</definedName>
    <definedName name="TABLE_SECTION_NUMBER_1" localSheetId="23">'x-601'!$B$13</definedName>
    <definedName name="TABLE_SECTION_NUMBER_1" localSheetId="24">'x-602'!$B$13</definedName>
    <definedName name="TABLE_SECTION_NUMBER_1" localSheetId="25">'x-603'!$B$13</definedName>
    <definedName name="TABLE_SECTION_NUMBER_1" localSheetId="26">'x-604'!$B$13</definedName>
    <definedName name="TABLE_SECTION_NUMBER_1" localSheetId="27">'x-605'!$B$13</definedName>
    <definedName name="TABLE_SECTION_NUMBER_1" localSheetId="28">'x-606'!$B$13</definedName>
    <definedName name="TABLE_SECTION_NUMBER_1" localSheetId="29">'x-607'!$B$13</definedName>
    <definedName name="TABLE_SECTION_NUMBER_1" localSheetId="30">'x-701'!$B$12</definedName>
    <definedName name="TABLE_SECTION_NUMBER_1" localSheetId="31">'x-702'!$B$13</definedName>
    <definedName name="TABLE_SECTION_NUMBER_1" localSheetId="32">'x-801'!$B$13</definedName>
    <definedName name="TABLE_SECTION_NUMBER_1" localSheetId="33">'x-802'!$B$13</definedName>
    <definedName name="TABLE_SECTION_NUMBER_2" localSheetId="16">'x-305'!$F$13</definedName>
    <definedName name="TABLE_SERIES_NUMBER" localSheetId="5">'[3]x-Series Number'!$B$14</definedName>
    <definedName name="TABLE_SERIES_NUMBER" localSheetId="0">'[4]x-Series Number'!$B$14</definedName>
    <definedName name="TABLE_SERIES_NUMBER" localSheetId="1">'[4]x-Series Number'!$B$14</definedName>
    <definedName name="TABLE_SERIES_NUMBER" localSheetId="2">'[4]x-Series Number'!$B$14</definedName>
    <definedName name="TABLE_SERIES_NUMBER" localSheetId="3">'[5]x-Series Number'!$B$14</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'x-301'!$B$14</definedName>
    <definedName name="TABLE_SERIES_NUMBER" localSheetId="13">'x-302'!$B$14</definedName>
    <definedName name="TABLE_SERIES_NUMBER" localSheetId="14">'x-303'!$B$14</definedName>
    <definedName name="TABLE_SERIES_NUMBER" localSheetId="15">'x-304'!$B$14</definedName>
    <definedName name="TABLE_SERIES_NUMBER" localSheetId="16">'x-305'!$B$14</definedName>
    <definedName name="TABLE_SERIES_NUMBER" localSheetId="17">'x-306'!$B$14</definedName>
    <definedName name="TABLE_SERIES_NUMBER" localSheetId="18">'x-307'!$B$14</definedName>
    <definedName name="TABLE_SERIES_NUMBER" localSheetId="19">'x-401'!$B$14</definedName>
    <definedName name="TABLE_SERIES_NUMBER" localSheetId="20">'x-501'!$B$14</definedName>
    <definedName name="TABLE_SERIES_NUMBER" localSheetId="21">'x-502'!$B$14</definedName>
    <definedName name="TABLE_SERIES_NUMBER" localSheetId="22">'x-503'!$B$14</definedName>
    <definedName name="TABLE_SERIES_NUMBER" localSheetId="23">'x-601'!$B$14</definedName>
    <definedName name="TABLE_SERIES_NUMBER" localSheetId="24">'x-602'!$B$14</definedName>
    <definedName name="TABLE_SERIES_NUMBER" localSheetId="25">'x-603'!$B$14</definedName>
    <definedName name="TABLE_SERIES_NUMBER" localSheetId="26">'x-604'!$B$14</definedName>
    <definedName name="TABLE_SERIES_NUMBER" localSheetId="27">'x-605'!$B$14</definedName>
    <definedName name="TABLE_SERIES_NUMBER" localSheetId="28">'x-606'!$B$14</definedName>
    <definedName name="TABLE_SERIES_NUMBER" localSheetId="29">'x-607'!$B$14</definedName>
    <definedName name="TABLE_SERIES_NUMBER" localSheetId="32">'x-801'!$B$14</definedName>
    <definedName name="TABLE_SERIES_NUMBER" localSheetId="33">'x-802'!$B$14</definedName>
    <definedName name="TABLE_SERIES_NUMBER">#REF!</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'x-301'!$B$14</definedName>
    <definedName name="TABLE_SERIES_NUMBER_1" localSheetId="13">'x-302'!$B$14</definedName>
    <definedName name="TABLE_SERIES_NUMBER_1" localSheetId="14">'x-303'!$B$14</definedName>
    <definedName name="TABLE_SERIES_NUMBER_1" localSheetId="15">'x-304'!$B$14</definedName>
    <definedName name="TABLE_SERIES_NUMBER_1" localSheetId="16">'x-305'!$B$14</definedName>
    <definedName name="TABLE_SERIES_NUMBER_1" localSheetId="17">'x-306'!$B$14</definedName>
    <definedName name="TABLE_SERIES_NUMBER_1" localSheetId="18">'x-307'!$B$14</definedName>
    <definedName name="TABLE_SERIES_NUMBER_1" localSheetId="19">'x-401'!$B$14</definedName>
    <definedName name="TABLE_SERIES_NUMBER_1" localSheetId="20">'x-501'!$B$14</definedName>
    <definedName name="TABLE_SERIES_NUMBER_1" localSheetId="21">'x-502'!$B$14</definedName>
    <definedName name="TABLE_SERIES_NUMBER_1" localSheetId="22">'x-503'!$B$14</definedName>
    <definedName name="TABLE_SERIES_NUMBER_1" localSheetId="23">'x-601'!$B$14</definedName>
    <definedName name="TABLE_SERIES_NUMBER_1" localSheetId="24">'x-602'!$B$14</definedName>
    <definedName name="TABLE_SERIES_NUMBER_1" localSheetId="25">'x-603'!$B$14</definedName>
    <definedName name="TABLE_SERIES_NUMBER_1" localSheetId="26">'x-604'!$B$14</definedName>
    <definedName name="TABLE_SERIES_NUMBER_1" localSheetId="27">'x-605'!$B$14</definedName>
    <definedName name="TABLE_SERIES_NUMBER_1" localSheetId="28">'x-606'!$B$14</definedName>
    <definedName name="TABLE_SERIES_NUMBER_1" localSheetId="29">'x-607'!$B$14</definedName>
    <definedName name="TABLE_SERIES_NUMBER_1" localSheetId="30">'x-701'!$B$13</definedName>
    <definedName name="TABLE_SERIES_NUMBER_1" localSheetId="31">'x-702'!$B$14</definedName>
    <definedName name="TABLE_SERIES_NUMBER_1" localSheetId="32">'x-801'!$B$14</definedName>
    <definedName name="TABLE_SERIES_NUMBER_1" localSheetId="33">'x-802'!$B$14</definedName>
    <definedName name="TABLE_SERIES_NUMBER_2" localSheetId="16">'x-305'!$F$14</definedName>
    <definedName name="title" localSheetId="5">[3]Cover!$A$2</definedName>
    <definedName name="title" localSheetId="0">Cover!$A$2</definedName>
    <definedName name="title" localSheetId="1">[4]Cover!$A$2</definedName>
    <definedName name="title" localSheetId="2">[4]Cover!$A$2</definedName>
    <definedName name="title" localSheetId="3">[5]Cover!$A$2</definedName>
    <definedName name="title" localSheetId="6">[6]Cover!$A$2</definedName>
    <definedName name="title" localSheetId="7">[6]Cover!$A$2</definedName>
    <definedName name="title" localSheetId="8">[7]Cover!$A$2</definedName>
    <definedName name="title" localSheetId="9">[7]Cover!$A$2</definedName>
    <definedName name="title" localSheetId="10">[7]Cover!$A$2</definedName>
    <definedName name="title" localSheetId="11">[7]Cover!$A$2</definedName>
    <definedName name="title" localSheetId="12">[7]Cover!$A$2</definedName>
    <definedName name="title" localSheetId="13">[7]Cover!$A$2</definedName>
    <definedName name="title" localSheetId="14">[7]Cover!$A$2</definedName>
    <definedName name="title" localSheetId="15">[7]Cover!$A$2</definedName>
    <definedName name="title" localSheetId="16">[7]Cover!$A$2</definedName>
    <definedName name="title" localSheetId="17">[8]Cover!$A$2</definedName>
    <definedName name="title" localSheetId="18">[8]Cover!$A$2</definedName>
    <definedName name="title" localSheetId="19">[9]Cover!$A$2</definedName>
    <definedName name="title" localSheetId="20">[10]Cover!$A$2</definedName>
    <definedName name="title" localSheetId="21">[10]Cover!$A$2</definedName>
    <definedName name="title" localSheetId="22">[11]Cover!$A$2</definedName>
    <definedName name="title" localSheetId="23">[12]Cover!$A$2</definedName>
    <definedName name="title" localSheetId="24">[12]Cover!$A$2</definedName>
    <definedName name="title" localSheetId="25">[12]Cover!$A$2</definedName>
    <definedName name="title" localSheetId="26">[12]Cover!$A$2</definedName>
    <definedName name="title" localSheetId="27">[12]Cover!$A$2</definedName>
    <definedName name="title" localSheetId="28">[12]Cover!$A$2</definedName>
    <definedName name="title" localSheetId="29">[12]Cover!$A$2</definedName>
    <definedName name="title" localSheetId="32">[4]Cover!$A$2</definedName>
    <definedName name="title" localSheetId="33">[4]Cover!$A$2</definedName>
    <definedName name="title">#REF!</definedName>
    <definedName name="Title_1">[6]Cover!$A$2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89" l="1"/>
  <c r="B24" i="61" l="1"/>
  <c r="B24" i="62"/>
  <c r="B24" i="63"/>
  <c r="B24" i="64"/>
  <c r="B24" i="66"/>
  <c r="B24" i="67"/>
  <c r="B24" i="68"/>
  <c r="B24" i="69"/>
  <c r="B24" i="70"/>
  <c r="B24" i="80"/>
  <c r="B24" i="81"/>
  <c r="B24" i="78"/>
  <c r="B24" i="84"/>
  <c r="B24" i="85"/>
  <c r="B24" i="79"/>
  <c r="B24" i="71"/>
  <c r="B24" i="72"/>
  <c r="B24" i="73"/>
  <c r="B24" i="74"/>
  <c r="B24" i="75"/>
  <c r="B24" i="76"/>
  <c r="B24" i="77"/>
  <c r="B23" i="86"/>
  <c r="B24" i="87"/>
  <c r="B24" i="59"/>
  <c r="B24" i="60"/>
  <c r="B24" i="83"/>
  <c r="B24" i="82"/>
  <c r="B23" i="60"/>
  <c r="B23" i="59"/>
  <c r="B23" i="87"/>
  <c r="B22" i="86"/>
  <c r="B23" i="77"/>
  <c r="B23" i="76"/>
  <c r="B23" i="75"/>
  <c r="B23" i="74"/>
  <c r="B23" i="73"/>
  <c r="B23" i="72"/>
  <c r="B23" i="71"/>
  <c r="B23" i="79"/>
  <c r="B23" i="85"/>
  <c r="B23" i="84"/>
  <c r="B23" i="78"/>
  <c r="B23" i="81"/>
  <c r="B23" i="80"/>
  <c r="B23" i="70"/>
  <c r="B23" i="69"/>
  <c r="B23" i="68"/>
  <c r="B23" i="67"/>
  <c r="B23" i="66"/>
  <c r="B23" i="64"/>
  <c r="B23" i="63"/>
  <c r="B23" i="62"/>
  <c r="B23" i="61"/>
  <c r="B23" i="83"/>
  <c r="B23" i="82"/>
  <c r="A11" i="55" l="1"/>
  <c r="A34" i="55"/>
  <c r="A35" i="55" l="1"/>
  <c r="A36" i="55"/>
  <c r="A37" i="55"/>
  <c r="A12" i="55"/>
  <c r="A13" i="55"/>
  <c r="A14" i="55"/>
  <c r="A15" i="55"/>
  <c r="A16" i="55"/>
  <c r="A17" i="55"/>
  <c r="A18" i="55"/>
  <c r="A19" i="55"/>
  <c r="A20" i="55"/>
  <c r="A27" i="55"/>
  <c r="A28" i="55"/>
  <c r="A29" i="55"/>
  <c r="A30" i="55"/>
  <c r="A31" i="55"/>
  <c r="A32" i="55"/>
  <c r="A33" i="55"/>
  <c r="A23" i="55"/>
  <c r="A26" i="55"/>
  <c r="A21" i="55"/>
  <c r="A22" i="55"/>
  <c r="A9" i="55"/>
  <c r="A10" i="55"/>
  <c r="A24" i="55"/>
  <c r="A25" i="55"/>
  <c r="A3" i="85" l="1"/>
  <c r="A2" i="85"/>
  <c r="A3" i="84"/>
  <c r="A2" i="84"/>
  <c r="A3" i="83"/>
  <c r="A2" i="83"/>
  <c r="A3" i="82"/>
  <c r="A2" i="82"/>
  <c r="A3" i="81"/>
  <c r="A2" i="81"/>
  <c r="A3" i="80"/>
  <c r="A2" i="80"/>
  <c r="A3" i="79"/>
  <c r="A2" i="79"/>
  <c r="A3" i="78"/>
  <c r="A2" i="78"/>
  <c r="A3" i="77"/>
  <c r="A2" i="77"/>
  <c r="A3" i="76"/>
  <c r="A2" i="76"/>
  <c r="A3" i="75"/>
  <c r="A2" i="75"/>
  <c r="A3" i="74"/>
  <c r="A2" i="74"/>
  <c r="A3" i="73"/>
  <c r="A2" i="73"/>
  <c r="A3" i="72"/>
  <c r="A2" i="72"/>
  <c r="A3" i="71"/>
  <c r="A2" i="71"/>
  <c r="A3" i="70"/>
  <c r="A2" i="70"/>
  <c r="A3" i="69"/>
  <c r="A2" i="69"/>
  <c r="A3" i="68"/>
  <c r="A2" i="68"/>
  <c r="A3" i="67"/>
  <c r="A2" i="67"/>
  <c r="A3" i="66"/>
  <c r="A2" i="66"/>
  <c r="A3" i="64"/>
  <c r="A2" i="64"/>
  <c r="A3" i="63"/>
  <c r="A2" i="63"/>
  <c r="A3" i="62"/>
  <c r="A2" i="62"/>
  <c r="A3" i="61"/>
  <c r="A2" i="61"/>
  <c r="A3" i="60" l="1"/>
  <c r="A2" i="60"/>
  <c r="A3" i="59"/>
  <c r="A2" i="59"/>
  <c r="A4" i="58"/>
  <c r="A2" i="58"/>
  <c r="A4" i="57"/>
  <c r="A2" i="57"/>
  <c r="A4" i="56"/>
</calcChain>
</file>

<file path=xl/sharedStrings.xml><?xml version="1.0" encoding="utf-8"?>
<sst xmlns="http://schemas.openxmlformats.org/spreadsheetml/2006/main" count="1717" uniqueCount="323">
  <si>
    <t>Description</t>
  </si>
  <si>
    <t>Government Actuary's Department</t>
  </si>
  <si>
    <t>Factor Type</t>
  </si>
  <si>
    <t>Series Number</t>
  </si>
  <si>
    <t>Date Factors Issued to Client</t>
  </si>
  <si>
    <t>Date Factors Implemented (if known)</t>
  </si>
  <si>
    <t>Gender</t>
  </si>
  <si>
    <t>Factor List</t>
  </si>
  <si>
    <t>Section</t>
  </si>
  <si>
    <t>Section Number (x)</t>
  </si>
  <si>
    <t>Table Reference
(Section-Series Number)</t>
  </si>
  <si>
    <t>Table Reference in Guidance</t>
  </si>
  <si>
    <t>Related Factor Table Reference (where the factor uses the same table as another factor in this spreadsheet)</t>
  </si>
  <si>
    <t>Table ID</t>
  </si>
  <si>
    <t>Source</t>
  </si>
  <si>
    <t>UserID</t>
  </si>
  <si>
    <t>Time Stamp</t>
  </si>
  <si>
    <t>Factor Status</t>
  </si>
  <si>
    <t>Factor Age/Period Definition</t>
  </si>
  <si>
    <t>Scheme</t>
  </si>
  <si>
    <t>UKAEA - Consolidated Factor Spreadsheet</t>
  </si>
  <si>
    <t>Cover</t>
  </si>
  <si>
    <t>Specification</t>
  </si>
  <si>
    <t>This spreadsheet contains the full suite of factors that are in force for the UKAEA.</t>
  </si>
  <si>
    <t>Sheet</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</si>
  <si>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</si>
  <si>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</si>
  <si>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</si>
  <si>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</si>
  <si>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Summary - UKAEA</t>
  </si>
  <si>
    <t>This sheet summaries the full suite of factors that are in force and the date when the factors were implemented.</t>
  </si>
  <si>
    <t xml:space="preserve">This sheet lists the full suite of factors that are in force together with the following information: </t>
  </si>
  <si>
    <t>x-101 and onwards</t>
  </si>
  <si>
    <t>The 100 series factors contain the club transfer factors. Each different type of club transfer factor is set out on a separate sheet starting with sheet x-101, where x relates to the scheme section (if applicable).</t>
  </si>
  <si>
    <t>x-201 and onwards</t>
  </si>
  <si>
    <t>The 200 series factors contain the non club transfer factors. Each different type of non club transfer factor is set out on a separate sheet starting with sheet x-201, where x relates to the scheme section (if applicable).</t>
  </si>
  <si>
    <t>x-301 and onwards</t>
  </si>
  <si>
    <t>The 300 series factors contain the pension sharing on divorce factors. Each different type of pension sharing on divorce factor is set out on a separate sheet starting with sheet x-301, where x relates to the scheme section (if applicable).</t>
  </si>
  <si>
    <t>x-401 and onwards</t>
  </si>
  <si>
    <t>The 400 series factors contain the early of late retirement factors. Each different type of early or late retirement factor is set out on a separate sheet starting with sheet x-401, where x relates to the scheme section (if applicable).</t>
  </si>
  <si>
    <t>x-501 and onwards</t>
  </si>
  <si>
    <t>The 500 series factors contain the commutation factors. Each different type of commutation factor is set out on a separate sheet starting with sheet x-501, where x relates to the scheme section (if applicable).</t>
  </si>
  <si>
    <t>x-601 and onwards</t>
  </si>
  <si>
    <t>The 600 series factors contain the scheme pays factors. Each different type of scheme pays factor is set out on a separate sheet starting with sheet x-601, where x relates to the scheme section (if applicable).</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</si>
  <si>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</si>
  <si>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</si>
  <si>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x-801 and onwards</t>
  </si>
  <si>
    <t>The 800 series factors contain the other scheme specific factors. Each different type of other scheme specific factor is set out on a separate sheet starting with sheet x-801, where x relates to the scheme section (if applicable).</t>
  </si>
  <si>
    <t>Purpose of Spreadsheet</t>
  </si>
  <si>
    <t>Purpose of the UKAEA Consolidated Factor Spreadsheet</t>
  </si>
  <si>
    <t xml:space="preserve">Summary of Factors </t>
  </si>
  <si>
    <t>x=0</t>
  </si>
  <si>
    <t>UKAEA</t>
  </si>
  <si>
    <t>CPS/PNISS/PPSS</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</si>
  <si>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</si>
  <si>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</si>
  <si>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</si>
  <si>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</si>
  <si>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</si>
  <si>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</si>
  <si>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</si>
  <si>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</si>
  <si>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</si>
  <si>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Allocation</t>
  </si>
  <si>
    <t>Allocation pension factors for female member in favour of a male dependant</t>
  </si>
  <si>
    <t>Female</t>
  </si>
  <si>
    <t>0-801</t>
  </si>
  <si>
    <t>Table 313</t>
  </si>
  <si>
    <t>Allocation pension factors for male member in favour of a female dependant</t>
  </si>
  <si>
    <t>Male</t>
  </si>
  <si>
    <t>0-802</t>
  </si>
  <si>
    <t>Table 323</t>
  </si>
  <si>
    <t>Data Item</t>
  </si>
  <si>
    <t>Factor Table Information</t>
  </si>
  <si>
    <t>Client</t>
  </si>
  <si>
    <t>Section Number</t>
  </si>
  <si>
    <t>Table Reference</t>
  </si>
  <si>
    <t>Age</t>
  </si>
  <si>
    <t>CETV</t>
  </si>
  <si>
    <t xml:space="preserve">CETV factors for men with a normal pension age of 60 </t>
  </si>
  <si>
    <t>Age last birthday at relevant date</t>
  </si>
  <si>
    <t>0-203</t>
  </si>
  <si>
    <t>Table 603</t>
  </si>
  <si>
    <t xml:space="preserve">CETV factors for women with a normal pension age of 60 </t>
  </si>
  <si>
    <t>0-204</t>
  </si>
  <si>
    <t>Table 613</t>
  </si>
  <si>
    <t>CETV factors for men with a normal pension age of 65</t>
  </si>
  <si>
    <t>0-205</t>
  </si>
  <si>
    <t>Table 623</t>
  </si>
  <si>
    <t xml:space="preserve">CETV factors for women with a normal pension age of 65 </t>
  </si>
  <si>
    <t>0-206</t>
  </si>
  <si>
    <t>Table 633</t>
  </si>
  <si>
    <t>Male &amp; Female</t>
  </si>
  <si>
    <t>PenCE</t>
  </si>
  <si>
    <t>Factors to calculate pensioner cash equivalents on divorce - retirement not on grounds of ill health - males</t>
  </si>
  <si>
    <t>0-301</t>
  </si>
  <si>
    <t>Table 703</t>
  </si>
  <si>
    <t>Factors to calculate pensioner cash equivalents on divorce - retirement not on grounds of ill health - females</t>
  </si>
  <si>
    <t>0-302</t>
  </si>
  <si>
    <t>Table 713</t>
  </si>
  <si>
    <t>Factors to calculate pensioner cash equivalents on divorce - retirement on grounds of ill health - males</t>
  </si>
  <si>
    <t>0-303</t>
  </si>
  <si>
    <t>Table 723</t>
  </si>
  <si>
    <t>Factors to calculate pensioner cash equivalents on divorce - retirement on grounds of ill health - females</t>
  </si>
  <si>
    <t>0-304</t>
  </si>
  <si>
    <t>Table 733</t>
  </si>
  <si>
    <t xml:space="preserve">Adjustment factors for pensioners under age 55 </t>
  </si>
  <si>
    <t>Unisex</t>
  </si>
  <si>
    <t>Age last birthday</t>
  </si>
  <si>
    <t>0-305A</t>
  </si>
  <si>
    <t>Table 743</t>
  </si>
  <si>
    <t>0-305B</t>
  </si>
  <si>
    <t>Scheme pays AA</t>
  </si>
  <si>
    <t>Factors for calculating annual allowance debit - NPA60</t>
  </si>
  <si>
    <t>0-601</t>
  </si>
  <si>
    <t>Table 1201</t>
  </si>
  <si>
    <t>Factors for calculating annual allowance debit - NPA65</t>
  </si>
  <si>
    <t>0-602</t>
  </si>
  <si>
    <t>Table 1211</t>
  </si>
  <si>
    <t>Timing adjustment factors for early retirements other than in ill health</t>
  </si>
  <si>
    <t>Years to NRA</t>
  </si>
  <si>
    <t>0-603</t>
  </si>
  <si>
    <t>Table 1221</t>
  </si>
  <si>
    <t>Timing adjustment factors for late retirements (NPA60 only)</t>
  </si>
  <si>
    <t>Years after NPA</t>
  </si>
  <si>
    <t>0-604</t>
  </si>
  <si>
    <t>Table 1241</t>
  </si>
  <si>
    <t>Timing adjustment factors for ill health retirements (NPA60 only)</t>
  </si>
  <si>
    <t>Years to NPA</t>
  </si>
  <si>
    <t>0-605</t>
  </si>
  <si>
    <t>Table 1251</t>
  </si>
  <si>
    <t>Scheme pays LTA</t>
  </si>
  <si>
    <t>Factors for calculating lifetime allowance debit- retirement not on grounds of ill health</t>
  </si>
  <si>
    <t>0-606</t>
  </si>
  <si>
    <t>Table 1261</t>
  </si>
  <si>
    <t>Factors for calculating lifetime allowance debit- retirement on grounds of ill health</t>
  </si>
  <si>
    <t>0-607</t>
  </si>
  <si>
    <t>Table 1271</t>
  </si>
  <si>
    <t>ERF</t>
  </si>
  <si>
    <t>Factors for voluntary early retirement</t>
  </si>
  <si>
    <t>0-401</t>
  </si>
  <si>
    <t>Table 1002</t>
  </si>
  <si>
    <t>Inverse Comm</t>
  </si>
  <si>
    <t>Inverse commutation factors</t>
  </si>
  <si>
    <t>Age nearest</t>
  </si>
  <si>
    <t>0-503</t>
  </si>
  <si>
    <t>Table 203</t>
  </si>
  <si>
    <t>Pension Credit</t>
  </si>
  <si>
    <t>Factors for calculating divorce pension credits for male ex spouses</t>
  </si>
  <si>
    <t>0-306</t>
  </si>
  <si>
    <t>Table 804</t>
  </si>
  <si>
    <t xml:space="preserve">Factors for calculating divorce pension credits for female ex spouses </t>
  </si>
  <si>
    <t>0-307</t>
  </si>
  <si>
    <t>Table 814</t>
  </si>
  <si>
    <t>TV In (non-club)</t>
  </si>
  <si>
    <t>Factors for non- Club incoming transfers, men: NPA 60</t>
  </si>
  <si>
    <t>0-201</t>
  </si>
  <si>
    <t>Table 903</t>
  </si>
  <si>
    <t>Factors for non club incoming transfers, women: NPA 60</t>
  </si>
  <si>
    <t>0-202</t>
  </si>
  <si>
    <t>Table 913</t>
  </si>
  <si>
    <t>Triv Comm</t>
  </si>
  <si>
    <t>Trivial Commutation factors applicable for former contributing members</t>
  </si>
  <si>
    <t>Age nearest birthday at  relevant date</t>
  </si>
  <si>
    <t>0-501</t>
  </si>
  <si>
    <t>Table 1102</t>
  </si>
  <si>
    <t xml:space="preserve">Trivial commutation factors applicable for surviving dependants </t>
  </si>
  <si>
    <t>0-502</t>
  </si>
  <si>
    <t>Table 1112</t>
  </si>
  <si>
    <t>Gross Pension of £1 per annum</t>
  </si>
  <si>
    <t>Lump sum of £1</t>
  </si>
  <si>
    <t>Surviving partner's pension of £1 pa</t>
  </si>
  <si>
    <t>Deduction for GMP of £1 pa</t>
  </si>
  <si>
    <t>Deduction for NI modification of £1 pa</t>
  </si>
  <si>
    <t>Member's Pension of £1 per annum</t>
  </si>
  <si>
    <t>Survivor's pension of £1 pa</t>
  </si>
  <si>
    <t>(f LS-A)</t>
  </si>
  <si>
    <t>(f P-B) - Males</t>
  </si>
  <si>
    <t>(f P-B) - Females</t>
  </si>
  <si>
    <t>Annual allowance debit factor per £1 of pension per annum - Males</t>
  </si>
  <si>
    <t>Annual allowance debit factor per £1 of pension per annum - Females</t>
  </si>
  <si>
    <t>Annual allowance debit factor per £1 of lump sum - Males</t>
  </si>
  <si>
    <t>Annual allowance debit factor per £1 of lump sum - Females</t>
  </si>
  <si>
    <t>Years Early</t>
  </si>
  <si>
    <t>Early retirement factor NPA60</t>
  </si>
  <si>
    <t>Early retirement factor NPA65</t>
  </si>
  <si>
    <t>Years Late</t>
  </si>
  <si>
    <t>Late retirement factor</t>
  </si>
  <si>
    <t>Early retirement factor</t>
  </si>
  <si>
    <t>Member's pension</t>
  </si>
  <si>
    <t>Members and spouse's pension (CPS)</t>
  </si>
  <si>
    <t>Member and spouse's pension (PNISS)</t>
  </si>
  <si>
    <t>Gross pension of £1 per annum</t>
  </si>
  <si>
    <t>Gross pension of £1 per annum, Fp</t>
  </si>
  <si>
    <t>Lump sum of £1,  FLS</t>
  </si>
  <si>
    <t>Widow's pension of £1 per annum, FW (Married)</t>
  </si>
  <si>
    <t>Widow's pension of £1 per annum, FW (Unmarried)</t>
  </si>
  <si>
    <t>Member Factor</t>
  </si>
  <si>
    <t>Spouse Factor</t>
  </si>
  <si>
    <t>Unisex Factor</t>
  </si>
  <si>
    <t>Age next</t>
  </si>
  <si>
    <t>Normal Benefits</t>
  </si>
  <si>
    <t>Family Benefits</t>
  </si>
  <si>
    <t>Total Contribution</t>
  </si>
  <si>
    <t>Factor Table information</t>
  </si>
  <si>
    <t>Added Years</t>
  </si>
  <si>
    <t>Factors for calculating contributions for added years lump sum contributions</t>
  </si>
  <si>
    <t>Factors for calculating contributions for added years periodic contributions</t>
  </si>
  <si>
    <t>0-701</t>
  </si>
  <si>
    <t>0-702</t>
  </si>
  <si>
    <t>Age next birthday at relevant date</t>
  </si>
  <si>
    <t>Live</t>
  </si>
  <si>
    <t>Table 103</t>
  </si>
  <si>
    <t>Added years factors</t>
  </si>
  <si>
    <t>Periodic contributions for the purchase of added years</t>
  </si>
  <si>
    <t>Age next birthday</t>
  </si>
  <si>
    <t>Table 123</t>
  </si>
  <si>
    <t xml:space="preserve">Live </t>
  </si>
  <si>
    <t>Version Control</t>
  </si>
  <si>
    <t>Version control</t>
  </si>
  <si>
    <t>Version control on this sheet commences with the 2017/18 factor review (version 2018-1)</t>
  </si>
  <si>
    <t>Provides the following new factor tables:</t>
  </si>
  <si>
    <t>Factors still to follow:</t>
  </si>
  <si>
    <t>Methodology changes:</t>
  </si>
  <si>
    <t>Provides the following updated factor tables:</t>
  </si>
  <si>
    <t>Date Modified:</t>
  </si>
  <si>
    <t>Version 2023 (31 March 2023)</t>
  </si>
  <si>
    <t>Link to Tables</t>
  </si>
  <si>
    <t>Click to go to the relevant factors</t>
  </si>
  <si>
    <t>Filter by factor type</t>
  </si>
  <si>
    <t xml:space="preserve">This sheet is intended to assist UKAEA in understanding which factors have changed and when. </t>
  </si>
  <si>
    <t>Version 2023-01</t>
  </si>
  <si>
    <t>x-201 to x-202,
x-401</t>
  </si>
  <si>
    <t>Factors for calculating divorce pension credits for male ex partners</t>
  </si>
  <si>
    <t xml:space="preserve">Factors for calculating divorce pension credits for female ex partners </t>
  </si>
  <si>
    <t>Withdrawn factor tables:</t>
  </si>
  <si>
    <t>x-207 removed (GMP)</t>
  </si>
  <si>
    <t>x-203 to x-206, 
x-301 to x-307</t>
  </si>
  <si>
    <t>Version 2023-02</t>
  </si>
  <si>
    <t>Version 2023-03</t>
  </si>
  <si>
    <t>x-501 to x-503,
x-601 to x-607</t>
  </si>
  <si>
    <t>Added Years - x-702</t>
  </si>
  <si>
    <t>Added Years - x-701</t>
  </si>
  <si>
    <t>Version 2023-04</t>
  </si>
  <si>
    <t>x-701 to x-702,
x-801 to x-802</t>
  </si>
  <si>
    <t/>
  </si>
  <si>
    <t>Age nearest of member pensioner (across the top) / Age nearest of dependant (down the side)</t>
  </si>
  <si>
    <t>3. 2020 valuation assumptions</t>
  </si>
  <si>
    <t>The RPI assumption is only applicable for those factors that have increases/revaluation based on RPI.</t>
  </si>
  <si>
    <t>2. CPI/RPI assumption</t>
  </si>
  <si>
    <t>1. Advice underlying these assumptions</t>
  </si>
  <si>
    <t>Notes to the assumptions</t>
  </si>
  <si>
    <t>Guarantee periods</t>
  </si>
  <si>
    <t>Salary scales</t>
  </si>
  <si>
    <t>All retirements take place at normal pension age.</t>
  </si>
  <si>
    <t>Retirement ages</t>
  </si>
  <si>
    <t>Rates of leaving service</t>
  </si>
  <si>
    <t>Mortality before retirement</t>
  </si>
  <si>
    <t>Nil</t>
  </si>
  <si>
    <t>Ill health benefit enhancements</t>
  </si>
  <si>
    <t>Rates of ill health retirement</t>
  </si>
  <si>
    <t>In line with HMT valuation directions.</t>
  </si>
  <si>
    <t>Normal pension age in the 2015 scheme</t>
  </si>
  <si>
    <t>Allowance for short-term dependants pension</t>
  </si>
  <si>
    <t>Expense loading</t>
  </si>
  <si>
    <t>Nil, except for mandatory lump sums.</t>
  </si>
  <si>
    <t>Allowance for commutation</t>
  </si>
  <si>
    <t>Proportion married or partnered</t>
  </si>
  <si>
    <t>Age difference between member and spouse/dependant/partner, where member is female</t>
  </si>
  <si>
    <t>3 years older</t>
  </si>
  <si>
    <t>Age difference between member and spouse/dependant/partner, where member is male</t>
  </si>
  <si>
    <t>Proportion of male dependants for unisex factors</t>
  </si>
  <si>
    <t>Proportion of male members for unisex factors</t>
  </si>
  <si>
    <t>Other demographic assumptions</t>
  </si>
  <si>
    <t>Age adjustments</t>
  </si>
  <si>
    <t>Year of use</t>
  </si>
  <si>
    <t>ONS 2020 principal UK population projections.</t>
  </si>
  <si>
    <t>Future mortality improvement tables</t>
  </si>
  <si>
    <t>Dependant - female</t>
  </si>
  <si>
    <t>Dependant - male</t>
  </si>
  <si>
    <t>Ill health pensioner - female</t>
  </si>
  <si>
    <t>Ill health pensioner - male</t>
  </si>
  <si>
    <t>Normal health pensioner - female</t>
  </si>
  <si>
    <t>Normal health pensioner - male</t>
  </si>
  <si>
    <t>Mortality after retirement assumptions</t>
  </si>
  <si>
    <t>In line with the Pensions (Increase) Act 1971, currently CPI.</t>
  </si>
  <si>
    <t>Pension increases in payment</t>
  </si>
  <si>
    <t>Allowance for short term salary increases</t>
  </si>
  <si>
    <t>Discount rate net of post 88 GMP increases p.a.</t>
  </si>
  <si>
    <t>Discount rate net of CPI p.a.</t>
  </si>
  <si>
    <t>CARE scheme in service revaluation p.a.</t>
  </si>
  <si>
    <t>Long term general earnings growth p.a.</t>
  </si>
  <si>
    <t>Post 88 GMP increases p.a.</t>
  </si>
  <si>
    <t>Retail Price Indexation (RPI) - post 2030 p.a. (Note 2)</t>
  </si>
  <si>
    <t>Retail Price Indexation (RPI) - pre 2030 p.a. (Note 2)</t>
  </si>
  <si>
    <t>Consumer Price Indexation (CPI) p.a.</t>
  </si>
  <si>
    <t>Nominal discount rate p.a.</t>
  </si>
  <si>
    <t>Financial assumptions</t>
  </si>
  <si>
    <t>2023 factor review set</t>
  </si>
  <si>
    <t>Assumptions underlying factors (Note 1)</t>
  </si>
  <si>
    <t>Assumptions</t>
  </si>
  <si>
    <t>This sheet lists the suite of key assumptions underlying the factors set out in this speadsheet.</t>
  </si>
  <si>
    <t>Other changes:</t>
  </si>
  <si>
    <t>The key assumptions underlying the factors have been added on a separate tab called "Assumptions".</t>
  </si>
  <si>
    <t>Assumption set</t>
  </si>
  <si>
    <t xml:space="preserve">95% of S3NMA </t>
  </si>
  <si>
    <t xml:space="preserve">96% of S3NFA </t>
  </si>
  <si>
    <t xml:space="preserve">100% of S3IMA </t>
  </si>
  <si>
    <t xml:space="preserve">100% of S3IFA </t>
  </si>
  <si>
    <t xml:space="preserve">100% of S3NMA </t>
  </si>
  <si>
    <t xml:space="preserve">102% of S3DFA </t>
  </si>
  <si>
    <t>3 years younger</t>
  </si>
  <si>
    <t>In line with 2020 valuation assumptions.</t>
  </si>
  <si>
    <t>Not applicable</t>
  </si>
  <si>
    <t>Assumption Set</t>
  </si>
  <si>
    <t xml:space="preserve">This spreadsheet is provided by GAD at the request of UKAEA.  Its purpose is to set out in one place for convenience the actuarial factors provided by GAD to UKAEA from time to time in respect of UKAEA Pension Scheme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UKAEA)].   
GAD has no liability for any changes made to this spreadsheet whilst being used by UKAEA or any other third party.
This spreadsheet should not be made available online without the permission of GAD. 
This spreadsheet is password protected. 
</t>
  </si>
  <si>
    <t xml:space="preserve">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  </t>
  </si>
  <si>
    <t>In line with proposed 2020 valuation assumptions: 75% (male) and 70% (female) assumed married or partnered on retirement.</t>
  </si>
  <si>
    <t>Letter to UKAEA dated 07/03/2022.</t>
  </si>
  <si>
    <t>Withdrawn</t>
  </si>
  <si>
    <t>Version 2025-01</t>
  </si>
  <si>
    <t>Removed LTA tables and set to withdrawn in the factor list.</t>
  </si>
  <si>
    <t>x-606, x-607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</si>
</sst>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0"/>
      <color rgb="FF000000"/>
      <name val="Arial"/>
      <family val="2"/>
    </font>
    <font>
      <sz val="10"/>
      <color rgb="FF000000"/>
      <name val="Arial"/>
      <family val="2"/>
    </font>
    <font>
      <b/>
      <sz val="12"/>
      <color rgb="FF000000"/>
      <name val="Arial"/>
      <family val="2"/>
    </font>
    <font>
      <u/>
      <sz val="10"/>
      <color theme="10"/>
      <name val="Arial"/>
      <family val="2"/>
    </font>
    <font>
      <sz val="10"/>
      <color rgb="FF808080"/>
      <name val="Arial"/>
      <family val="2"/>
    </font>
    <font>
      <b/>
      <sz val="10"/>
      <color rgb="FF808080"/>
      <name val="Arial"/>
      <family val="2"/>
    </font>
    <font>
      <i/>
      <sz val="10"/>
      <color rgb="FFFF0000"/>
      <name val="Arial"/>
      <family val="2"/>
    </font>
    <font>
      <sz val="10"/>
      <name val="Arial"/>
      <family val="2"/>
    </font>
    <font>
      <b/>
      <sz val="11"/>
      <name val="Arial"/>
      <family val="2"/>
    </font>
    <font>
      <b/>
      <sz val="10"/>
      <color rgb="FFFF0000"/>
      <name val="Arial"/>
      <family val="2"/>
    </font>
    <font>
      <b/>
      <sz val="12"/>
      <color rgb="FFFF0000"/>
      <name val="Arial"/>
      <family val="2"/>
    </font>
    <font>
      <sz val="12"/>
      <color rgb="FF000000"/>
      <name val="Arial"/>
      <family val="2"/>
    </font>
    <font>
      <sz val="12"/>
      <name val="Arial"/>
      <family val="2"/>
    </font>
    <font>
      <b/>
      <sz val="11"/>
      <color theme="1"/>
      <name val="Calibri"/>
      <family val="2"/>
    </font>
    <font>
      <b/>
      <sz val="10"/>
      <color theme="1"/>
      <name val="Arial"/>
      <family val="2"/>
    </font>
    <font>
      <sz val="12"/>
      <color theme="1"/>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bgColor indexed="64"/>
      </patternFill>
    </fill>
  </fills>
  <borders count="16">
    <border>
      <left/>
      <right/>
      <top/>
      <bottom/>
      <diagonal/>
    </border>
    <border>
      <left/>
      <right/>
      <top/>
      <bottom style="thin">
        <color indexed="9"/>
      </bottom>
      <diagonal/>
    </border>
    <border>
      <left/>
      <right/>
      <top style="thin">
        <color indexed="9"/>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2" fillId="0" borderId="0"/>
    <xf numFmtId="0" fontId="12" fillId="0" borderId="0" applyNumberFormat="0" applyFill="0" applyBorder="0" applyAlignment="0" applyProtection="0"/>
    <xf numFmtId="9" fontId="16" fillId="0" borderId="0" applyFont="0" applyFill="0" applyBorder="0" applyAlignment="0" applyProtection="0"/>
  </cellStyleXfs>
  <cellXfs count="127">
    <xf numFmtId="0" fontId="0" fillId="0" borderId="0" xfId="0"/>
    <xf numFmtId="0" fontId="3" fillId="0" borderId="0" xfId="0" applyFont="1"/>
    <xf numFmtId="0" fontId="0" fillId="3" borderId="0" xfId="0" applyFill="1"/>
    <xf numFmtId="0" fontId="0" fillId="2" borderId="1" xfId="0" applyFill="1" applyBorder="1"/>
    <xf numFmtId="0" fontId="5" fillId="2" borderId="1" xfId="0" applyFont="1" applyFill="1" applyBorder="1"/>
    <xf numFmtId="0" fontId="7" fillId="3" borderId="0" xfId="0" applyFont="1" applyFill="1"/>
    <xf numFmtId="0" fontId="6" fillId="3" borderId="0" xfId="0" applyFont="1" applyFill="1"/>
    <xf numFmtId="0" fontId="0" fillId="0" borderId="0" xfId="0" applyAlignment="1">
      <alignment wrapText="1"/>
    </xf>
    <xf numFmtId="0" fontId="5" fillId="2" borderId="1" xfId="2" applyFont="1" applyFill="1" applyBorder="1"/>
    <xf numFmtId="0" fontId="2" fillId="0" borderId="0" xfId="2"/>
    <xf numFmtId="0" fontId="6" fillId="3" borderId="2" xfId="2" applyFont="1" applyFill="1" applyBorder="1"/>
    <xf numFmtId="0" fontId="7" fillId="3" borderId="0" xfId="2" applyFont="1" applyFill="1"/>
    <xf numFmtId="0" fontId="3" fillId="0" borderId="0" xfId="2" applyFont="1"/>
    <xf numFmtId="0" fontId="2" fillId="0" borderId="0" xfId="2" applyAlignment="1">
      <alignment vertical="top" wrapText="1"/>
    </xf>
    <xf numFmtId="14" fontId="2" fillId="0" borderId="0" xfId="2" applyNumberFormat="1"/>
    <xf numFmtId="0" fontId="4" fillId="0" borderId="3" xfId="2" applyFont="1" applyBorder="1"/>
    <xf numFmtId="0" fontId="2" fillId="0" borderId="4" xfId="2" applyBorder="1" applyAlignment="1">
      <alignment vertical="top" wrapText="1"/>
    </xf>
    <xf numFmtId="0" fontId="2" fillId="0" borderId="6" xfId="2" applyBorder="1" applyAlignment="1">
      <alignment vertical="top" wrapText="1"/>
    </xf>
    <xf numFmtId="0" fontId="2" fillId="0" borderId="5" xfId="2" applyBorder="1"/>
    <xf numFmtId="0" fontId="2" fillId="0" borderId="7" xfId="2" applyBorder="1"/>
    <xf numFmtId="0" fontId="2" fillId="0" borderId="8" xfId="2" applyBorder="1" applyAlignment="1">
      <alignment vertical="top" wrapText="1"/>
    </xf>
    <xf numFmtId="0" fontId="2" fillId="0" borderId="0" xfId="2" applyAlignment="1">
      <alignment vertical="top"/>
    </xf>
    <xf numFmtId="0" fontId="2" fillId="0" borderId="6" xfId="2" applyBorder="1"/>
    <xf numFmtId="0" fontId="2" fillId="2" borderId="1" xfId="2" applyFill="1" applyBorder="1" applyAlignment="1">
      <alignment horizontal="center"/>
    </xf>
    <xf numFmtId="0" fontId="2" fillId="2" borderId="1" xfId="2" applyFill="1" applyBorder="1"/>
    <xf numFmtId="0" fontId="6" fillId="3" borderId="0" xfId="2" applyFont="1" applyFill="1"/>
    <xf numFmtId="0" fontId="2" fillId="3" borderId="0" xfId="2" applyFill="1" applyAlignment="1">
      <alignment horizontal="center"/>
    </xf>
    <xf numFmtId="0" fontId="2" fillId="3" borderId="0" xfId="2" applyFill="1"/>
    <xf numFmtId="0" fontId="2" fillId="0" borderId="0" xfId="2" applyAlignment="1">
      <alignment horizontal="center"/>
    </xf>
    <xf numFmtId="0" fontId="4" fillId="0" borderId="11" xfId="2" applyFont="1" applyBorder="1" applyAlignment="1">
      <alignment horizontal="center"/>
    </xf>
    <xf numFmtId="0" fontId="4" fillId="0" borderId="12" xfId="2" applyFont="1" applyBorder="1" applyAlignment="1">
      <alignment horizontal="left"/>
    </xf>
    <xf numFmtId="0" fontId="2" fillId="0" borderId="13" xfId="2" applyBorder="1" applyAlignment="1">
      <alignment horizontal="center"/>
    </xf>
    <xf numFmtId="0" fontId="2" fillId="0" borderId="13" xfId="2" applyBorder="1"/>
    <xf numFmtId="0" fontId="4" fillId="0" borderId="14" xfId="2" applyFont="1" applyBorder="1" applyAlignment="1">
      <alignment horizontal="center"/>
    </xf>
    <xf numFmtId="0" fontId="2" fillId="0" borderId="3" xfId="2" applyBorder="1" applyAlignment="1">
      <alignment horizontal="center"/>
    </xf>
    <xf numFmtId="0" fontId="2" fillId="0" borderId="9" xfId="2" applyBorder="1" applyAlignment="1">
      <alignment horizontal="center"/>
    </xf>
    <xf numFmtId="0" fontId="2" fillId="0" borderId="4" xfId="2" applyBorder="1"/>
    <xf numFmtId="0" fontId="2" fillId="0" borderId="11" xfId="2" applyBorder="1" applyAlignment="1">
      <alignment horizontal="center"/>
    </xf>
    <xf numFmtId="0" fontId="4" fillId="0" borderId="5" xfId="2" applyFont="1" applyBorder="1" applyAlignment="1">
      <alignment horizontal="left"/>
    </xf>
    <xf numFmtId="0" fontId="2" fillId="0" borderId="15" xfId="2" applyBorder="1" applyAlignment="1">
      <alignment horizontal="center"/>
    </xf>
    <xf numFmtId="0" fontId="2" fillId="0" borderId="5" xfId="2" applyBorder="1" applyAlignment="1">
      <alignment horizontal="center"/>
    </xf>
    <xf numFmtId="14" fontId="2" fillId="0" borderId="15" xfId="2" applyNumberFormat="1" applyBorder="1" applyAlignment="1">
      <alignment horizontal="center"/>
    </xf>
    <xf numFmtId="14" fontId="2" fillId="0" borderId="5" xfId="2" applyNumberFormat="1" applyBorder="1" applyAlignment="1">
      <alignment horizontal="center"/>
    </xf>
    <xf numFmtId="0" fontId="2" fillId="0" borderId="15" xfId="2" applyBorder="1"/>
    <xf numFmtId="14" fontId="2" fillId="0" borderId="11" xfId="2" applyNumberFormat="1" applyBorder="1" applyAlignment="1">
      <alignment horizontal="center"/>
    </xf>
    <xf numFmtId="0" fontId="2" fillId="0" borderId="8" xfId="2" applyBorder="1"/>
    <xf numFmtId="14" fontId="2" fillId="0" borderId="14" xfId="2" applyNumberFormat="1" applyBorder="1" applyAlignment="1">
      <alignment horizontal="center"/>
    </xf>
    <xf numFmtId="0" fontId="9" fillId="0" borderId="0" xfId="2" applyFont="1" applyAlignment="1">
      <alignment horizontal="left" wrapText="1"/>
    </xf>
    <xf numFmtId="0" fontId="9" fillId="0" borderId="0" xfId="2" applyFont="1" applyAlignment="1">
      <alignment horizontal="centerContinuous" wrapText="1"/>
    </xf>
    <xf numFmtId="0" fontId="10" fillId="0" borderId="0" xfId="2" applyFont="1" applyAlignment="1">
      <alignment horizontal="left" wrapText="1"/>
    </xf>
    <xf numFmtId="0" fontId="10" fillId="0" borderId="0" xfId="2" applyFont="1" applyAlignment="1">
      <alignment horizontal="centerContinuous" wrapText="1"/>
    </xf>
    <xf numFmtId="1" fontId="9" fillId="0" borderId="0" xfId="2" applyNumberFormat="1" applyFont="1" applyAlignment="1">
      <alignment vertical="top" wrapText="1"/>
    </xf>
    <xf numFmtId="0" fontId="10" fillId="0" borderId="0" xfId="2" applyFont="1"/>
    <xf numFmtId="164" fontId="10" fillId="0" borderId="0" xfId="2" applyNumberFormat="1" applyFont="1"/>
    <xf numFmtId="14" fontId="10" fillId="0" borderId="0" xfId="2" applyNumberFormat="1" applyFont="1" applyAlignment="1">
      <alignment horizontal="centerContinuous" wrapText="1"/>
    </xf>
    <xf numFmtId="14" fontId="2" fillId="0" borderId="0" xfId="2" applyNumberFormat="1" applyAlignment="1">
      <alignment horizontal="centerContinuous" wrapText="1"/>
    </xf>
    <xf numFmtId="0" fontId="2" fillId="0" borderId="0" xfId="2" applyAlignment="1">
      <alignment horizontal="centerContinuous" wrapText="1"/>
    </xf>
    <xf numFmtId="0" fontId="11" fillId="0" borderId="0" xfId="2" applyFont="1" applyAlignment="1">
      <alignment horizontal="left" vertical="center" wrapText="1"/>
    </xf>
    <xf numFmtId="0" fontId="10" fillId="0" borderId="0" xfId="2" applyFont="1" applyAlignment="1">
      <alignment horizontal="left" vertical="center" wrapText="1"/>
    </xf>
    <xf numFmtId="0" fontId="10" fillId="0" borderId="0" xfId="2" applyFont="1" applyAlignment="1">
      <alignment horizontal="left" vertical="center"/>
    </xf>
    <xf numFmtId="1" fontId="9" fillId="0" borderId="0" xfId="0" applyNumberFormat="1" applyFont="1" applyAlignment="1">
      <alignment horizontal="center" vertical="center" wrapText="1"/>
    </xf>
    <xf numFmtId="0" fontId="10" fillId="0" borderId="0" xfId="0" applyFont="1" applyAlignment="1">
      <alignment horizontal="center" vertical="center"/>
    </xf>
    <xf numFmtId="2" fontId="10" fillId="0" borderId="0" xfId="0" applyNumberFormat="1" applyFont="1" applyAlignment="1">
      <alignment horizontal="center" vertical="center"/>
    </xf>
    <xf numFmtId="0" fontId="12" fillId="0" borderId="0" xfId="3"/>
    <xf numFmtId="0" fontId="0" fillId="7" borderId="0" xfId="0" applyFill="1"/>
    <xf numFmtId="0" fontId="12" fillId="0" borderId="0" xfId="3" applyFill="1" applyAlignment="1">
      <alignment horizontal="left" vertical="center" wrapText="1"/>
    </xf>
    <xf numFmtId="165" fontId="10" fillId="0" borderId="0" xfId="4" applyNumberFormat="1" applyFont="1"/>
    <xf numFmtId="10" fontId="10" fillId="0" borderId="0" xfId="4" applyNumberFormat="1" applyFont="1"/>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vertical="center" wrapText="1"/>
    </xf>
    <xf numFmtId="0" fontId="0" fillId="4" borderId="0" xfId="0" applyFill="1" applyAlignment="1">
      <alignment vertical="center"/>
    </xf>
    <xf numFmtId="0" fontId="10" fillId="0" borderId="0" xfId="0" applyFont="1" applyAlignment="1">
      <alignment vertical="center" wrapText="1"/>
    </xf>
    <xf numFmtId="0" fontId="0" fillId="5" borderId="0" xfId="0" applyFill="1" applyAlignment="1">
      <alignment vertical="center"/>
    </xf>
    <xf numFmtId="0" fontId="2" fillId="6" borderId="0" xfId="0" applyFont="1" applyFill="1" applyAlignment="1">
      <alignment vertical="center"/>
    </xf>
    <xf numFmtId="0" fontId="2" fillId="0" borderId="0" xfId="0" applyFont="1" applyAlignment="1">
      <alignment vertical="center" wrapText="1"/>
    </xf>
    <xf numFmtId="0" fontId="9" fillId="0" borderId="0" xfId="0" applyFont="1" applyFill="1" applyAlignment="1">
      <alignment horizontal="left" wrapText="1"/>
    </xf>
    <xf numFmtId="0" fontId="15" fillId="0" borderId="0" xfId="0" applyFont="1" applyFill="1" applyAlignment="1">
      <alignment horizontal="left" wrapText="1"/>
    </xf>
    <xf numFmtId="0" fontId="10" fillId="0" borderId="0" xfId="0" applyFont="1" applyFill="1" applyAlignment="1">
      <alignment horizontal="left"/>
    </xf>
    <xf numFmtId="0" fontId="10" fillId="0" borderId="0" xfId="0" applyFont="1" applyFill="1" applyAlignment="1">
      <alignment horizontal="left" wrapText="1"/>
    </xf>
    <xf numFmtId="0" fontId="10" fillId="0" borderId="0" xfId="0" applyFont="1" applyFill="1" applyAlignment="1">
      <alignment horizontal="left" vertical="center" wrapText="1"/>
    </xf>
    <xf numFmtId="14" fontId="10" fillId="0" borderId="0" xfId="0" applyNumberFormat="1" applyFont="1" applyFill="1" applyAlignment="1">
      <alignment horizontal="left" vertical="center" wrapText="1"/>
    </xf>
    <xf numFmtId="0" fontId="10" fillId="0" borderId="0" xfId="0" applyFont="1" applyFill="1" applyAlignment="1">
      <alignment horizontal="left" vertical="center"/>
    </xf>
    <xf numFmtId="22" fontId="10" fillId="0" borderId="0" xfId="0" applyNumberFormat="1" applyFont="1" applyFill="1" applyAlignment="1">
      <alignment horizontal="left" vertical="center" wrapText="1"/>
    </xf>
    <xf numFmtId="0" fontId="13" fillId="0" borderId="0" xfId="2" applyFont="1" applyFill="1" applyAlignment="1">
      <alignment horizontal="left" vertical="center"/>
    </xf>
    <xf numFmtId="0" fontId="13" fillId="0" borderId="0" xfId="2" applyFont="1" applyFill="1"/>
    <xf numFmtId="0" fontId="13" fillId="0" borderId="0" xfId="2" applyFont="1" applyFill="1" applyAlignment="1">
      <alignment horizontal="left" vertical="center" wrapText="1"/>
    </xf>
    <xf numFmtId="0" fontId="14" fillId="0" borderId="0" xfId="2" applyFont="1" applyFill="1"/>
    <xf numFmtId="0" fontId="13" fillId="0" borderId="0" xfId="2" applyFont="1" applyFill="1" applyAlignment="1">
      <alignment wrapText="1"/>
    </xf>
    <xf numFmtId="14" fontId="13" fillId="0" borderId="0" xfId="2" applyNumberFormat="1" applyFont="1" applyFill="1"/>
    <xf numFmtId="164" fontId="10" fillId="0" borderId="0" xfId="0" applyNumberFormat="1" applyFont="1" applyAlignment="1">
      <alignment horizontal="center" vertical="center"/>
    </xf>
    <xf numFmtId="0" fontId="4" fillId="0" borderId="0" xfId="2" applyFont="1" applyFill="1"/>
    <xf numFmtId="0" fontId="2" fillId="0" borderId="0" xfId="2" applyFill="1"/>
    <xf numFmtId="0" fontId="2" fillId="0" borderId="0" xfId="2" applyFill="1" applyAlignment="1">
      <alignment wrapText="1"/>
    </xf>
    <xf numFmtId="0" fontId="17" fillId="0" borderId="0" xfId="0" applyFont="1" applyFill="1"/>
    <xf numFmtId="14" fontId="2" fillId="0" borderId="0" xfId="2" applyNumberFormat="1" applyFill="1"/>
    <xf numFmtId="0" fontId="18" fillId="0" borderId="0" xfId="2" applyFont="1" applyAlignment="1">
      <alignment horizontal="left"/>
    </xf>
    <xf numFmtId="0" fontId="19" fillId="0" borderId="0" xfId="2" applyFont="1" applyAlignment="1">
      <alignment horizontal="left"/>
    </xf>
    <xf numFmtId="10" fontId="20" fillId="0" borderId="0" xfId="2" applyNumberFormat="1" applyFont="1" applyAlignment="1">
      <alignment horizontal="left" wrapText="1"/>
    </xf>
    <xf numFmtId="166" fontId="20" fillId="0" borderId="0" xfId="2" applyNumberFormat="1" applyFont="1" applyAlignment="1">
      <alignment horizontal="left" wrapText="1"/>
    </xf>
    <xf numFmtId="10" fontId="11" fillId="0" borderId="0" xfId="2" applyNumberFormat="1" applyFont="1" applyAlignment="1">
      <alignment horizontal="left" wrapText="1"/>
    </xf>
    <xf numFmtId="166" fontId="21" fillId="8" borderId="0" xfId="2" applyNumberFormat="1" applyFont="1" applyFill="1" applyAlignment="1">
      <alignment horizontal="left" wrapText="1"/>
    </xf>
    <xf numFmtId="166" fontId="21" fillId="0" borderId="0" xfId="2" applyNumberFormat="1" applyFont="1" applyAlignment="1">
      <alignment horizontal="left" wrapText="1"/>
    </xf>
    <xf numFmtId="10" fontId="21" fillId="0" borderId="0" xfId="2" applyNumberFormat="1" applyFont="1" applyAlignment="1">
      <alignment horizontal="left" wrapText="1"/>
    </xf>
    <xf numFmtId="9" fontId="20" fillId="0" borderId="0" xfId="2" applyNumberFormat="1" applyFont="1" applyAlignment="1">
      <alignment horizontal="left" wrapText="1"/>
    </xf>
    <xf numFmtId="9" fontId="21" fillId="0" borderId="0" xfId="2" applyNumberFormat="1" applyFont="1" applyAlignment="1">
      <alignment horizontal="left" wrapText="1"/>
    </xf>
    <xf numFmtId="166" fontId="11" fillId="0" borderId="0" xfId="2" applyNumberFormat="1" applyFont="1" applyAlignment="1">
      <alignment horizontal="left" wrapText="1"/>
    </xf>
    <xf numFmtId="10" fontId="20" fillId="0" borderId="0" xfId="2" applyNumberFormat="1" applyFont="1" applyAlignment="1">
      <alignment horizontal="left"/>
    </xf>
    <xf numFmtId="166" fontId="11" fillId="0" borderId="0" xfId="2" applyNumberFormat="1" applyFont="1" applyAlignment="1">
      <alignment wrapText="1"/>
    </xf>
    <xf numFmtId="0" fontId="12" fillId="0" borderId="0" xfId="3" applyFill="1" applyAlignment="1">
      <alignment vertical="center"/>
    </xf>
    <xf numFmtId="0" fontId="2" fillId="9" borderId="0" xfId="0" applyFont="1" applyFill="1" applyAlignment="1">
      <alignment vertical="center"/>
    </xf>
    <xf numFmtId="0" fontId="10" fillId="0" borderId="0" xfId="2" applyFont="1" applyAlignment="1">
      <alignment horizontal="left" vertical="top" wrapText="1"/>
    </xf>
    <xf numFmtId="14" fontId="21" fillId="0" borderId="0" xfId="2" applyNumberFormat="1" applyFont="1" applyAlignment="1">
      <alignment horizontal="left" wrapText="1"/>
    </xf>
    <xf numFmtId="10" fontId="24" fillId="0" borderId="0" xfId="2" applyNumberFormat="1" applyFont="1" applyAlignment="1">
      <alignment horizontal="left" wrapText="1"/>
    </xf>
    <xf numFmtId="166" fontId="24" fillId="0" borderId="0" xfId="2" applyNumberFormat="1" applyFont="1" applyAlignment="1">
      <alignment horizontal="left" wrapText="1"/>
    </xf>
    <xf numFmtId="0" fontId="20" fillId="0" borderId="0" xfId="2" applyNumberFormat="1" applyFont="1" applyAlignment="1">
      <alignment horizontal="left" wrapText="1"/>
    </xf>
    <xf numFmtId="0" fontId="2" fillId="0" borderId="0" xfId="0" applyFont="1" applyAlignment="1">
      <alignment wrapText="1"/>
    </xf>
    <xf numFmtId="0" fontId="8" fillId="0" borderId="3" xfId="2" applyFont="1" applyBorder="1" applyAlignment="1">
      <alignment wrapText="1"/>
    </xf>
    <xf numFmtId="0" fontId="8" fillId="0" borderId="9" xfId="2" applyFont="1" applyBorder="1" applyAlignment="1">
      <alignment wrapText="1"/>
    </xf>
    <xf numFmtId="0" fontId="8" fillId="0" borderId="4" xfId="2" applyFont="1" applyBorder="1" applyAlignment="1">
      <alignment wrapText="1"/>
    </xf>
    <xf numFmtId="0" fontId="22" fillId="0" borderId="5" xfId="2" applyFont="1" applyBorder="1" applyAlignment="1">
      <alignment vertical="center" wrapText="1"/>
    </xf>
    <xf numFmtId="0" fontId="23" fillId="0" borderId="0" xfId="2" applyFont="1" applyAlignment="1">
      <alignment vertical="center" wrapText="1"/>
    </xf>
    <xf numFmtId="0" fontId="23" fillId="0" borderId="6" xfId="2" applyFont="1" applyBorder="1" applyAlignment="1">
      <alignment vertical="center" wrapText="1"/>
    </xf>
    <xf numFmtId="0" fontId="23" fillId="0" borderId="5" xfId="2" applyFont="1" applyBorder="1" applyAlignment="1">
      <alignment vertical="center" wrapText="1"/>
    </xf>
    <xf numFmtId="0" fontId="23" fillId="0" borderId="7" xfId="2" applyFont="1" applyBorder="1" applyAlignment="1">
      <alignment vertical="center" wrapText="1"/>
    </xf>
    <xf numFmtId="0" fontId="23" fillId="0" borderId="10" xfId="2" applyFont="1" applyBorder="1" applyAlignment="1">
      <alignment vertical="center" wrapText="1"/>
    </xf>
    <xf numFmtId="0" fontId="23" fillId="0" borderId="8" xfId="2" applyFont="1" applyBorder="1" applyAlignment="1">
      <alignment vertical="center" wrapText="1"/>
    </xf>
  </cellXfs>
  <cellStyles count="5">
    <cellStyle name="Hyperlink" xfId="3" builtinId="8"/>
    <cellStyle name="Normal" xfId="0" builtinId="0"/>
    <cellStyle name="Normal 2" xfId="1" xr:uid="{00000000-0005-0000-0000-000001000000}"/>
    <cellStyle name="Normal 2 2" xfId="2" xr:uid="{00000000-0005-0000-0000-000002000000}"/>
    <cellStyle name="Percent" xfId="4" builtinId="5"/>
  </cellStyles>
  <dxfs count="518">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UKAEA%20Trivial%20Commutation%20factors%202.4%2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UKAEA%20Inverse%20Commutation%20factors%202.4%2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Factors%20Documentation%20UKAEA%20Tax%20Factors%20(Capitilised)%202.4%25%20-%20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is42.sharepoint.com/Factors/2017/2012/Tranche%201/TPS/TPS%20EW/SCAPE%202.4%25/CETV%20bespoke%20outputs%20TPS%20EW%20-%20A%20+%20B%20-%20C%20v0.11_SCAPE%202.4%25.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psps\psps\Factors\2019\UKAEA%20factors\allocation%20factors\UKAEA%20Allocation%20Facto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Factors\2022\2022%20Factor%20Review\_Client%20Output\Final%20Combined%20Workbooks\TPS%20EW%20Final%20v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UKAEA%20Transfer%20In%20factors%202.4%2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CETV%20&amp;%20Pensioner%20CE%20factors%20UKAE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UKAEA%20Pension%20Credit%20factors%20on%202.4%2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ris42.sharepoint.com/Factors/2019/UKAEA%20factors/factors%20to%20be%20consolidated/UKAEA%20Early%20retiremnet%20factors%202.4%25%20-%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501"/>
      <sheetName val="x-502"/>
    </sheetNames>
    <sheetDataSet>
      <sheetData sheetId="0">
        <row r="2">
          <cell r="A2" t="str">
            <v>UKAEA - Consolidated Factor Spreadsheet</v>
          </cell>
        </row>
      </sheetData>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503"/>
    </sheetNames>
    <sheetDataSet>
      <sheetData sheetId="0">
        <row r="2">
          <cell r="A2" t="str">
            <v>UKAEA - Consolidated Factor Spreadsheet</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601"/>
      <sheetName val="x-602"/>
      <sheetName val="x-603"/>
      <sheetName val="x-604"/>
      <sheetName val="x-605"/>
      <sheetName val="x-606"/>
      <sheetName val="x-607"/>
    </sheetNames>
    <sheetDataSet>
      <sheetData sheetId="0">
        <row r="2">
          <cell r="A2" t="str">
            <v>UKAEA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801"/>
      <sheetName val="x-802"/>
    </sheetNames>
    <sheetDataSet>
      <sheetData sheetId="0">
        <row r="2">
          <cell r="A2" t="str">
            <v>UKAEA - Consolidated Factor Spreadsheet</v>
          </cell>
        </row>
      </sheetData>
      <sheetData sheetId="1" refreshError="1"/>
      <sheetData sheetId="2" refreshError="1"/>
      <sheetData sheetId="3" refreshError="1"/>
      <sheetData sheetId="4" refreshError="1"/>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TPS_EW"/>
      <sheetName val="AnnGenHiddenLists"/>
      <sheetName val="Factor List"/>
      <sheetName val="x-Series Number"/>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3"/>
      <sheetName val="x-224"/>
      <sheetName val="x-225"/>
      <sheetName val="x-226"/>
      <sheetName val="x-227"/>
      <sheetName val="x-228"/>
      <sheetName val="x-229"/>
      <sheetName val="x-230"/>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801"/>
      <sheetName val="x-802"/>
      <sheetName val="x-803"/>
      <sheetName val="x-804"/>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201"/>
      <sheetName val="x-202"/>
    </sheetNames>
    <sheetDataSet>
      <sheetData sheetId="0" refreshError="1">
        <row r="2">
          <cell r="A2" t="str">
            <v>UKAEA - Consolidated Factor Spreadsheet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UKAEA"/>
      <sheetName val="AnnGenHiddenLists"/>
      <sheetName val="Factor List"/>
      <sheetName val="x-Series Number"/>
      <sheetName val="x-203"/>
      <sheetName val="x-204"/>
      <sheetName val="x-205"/>
      <sheetName val="x-206"/>
      <sheetName val="x-207"/>
      <sheetName val="x-301"/>
      <sheetName val="x-302"/>
      <sheetName val="x-303"/>
      <sheetName val="x-304"/>
      <sheetName val="x-305"/>
    </sheetNames>
    <sheetDataSet>
      <sheetData sheetId="0">
        <row r="2">
          <cell r="A2" t="str">
            <v>UKAEA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306"/>
      <sheetName val="x-307"/>
    </sheetNames>
    <sheetDataSet>
      <sheetData sheetId="0">
        <row r="2">
          <cell r="A2" t="str">
            <v>UKAEA - Consolidated Factor Spreadsheet</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401"/>
    </sheetNames>
    <sheetDataSet>
      <sheetData sheetId="0">
        <row r="2">
          <cell r="A2" t="str">
            <v>UKAEA - Consolidated Factor Spreadsheet</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9BFA-9BD2-4616-854B-1D27E968FE39}">
  <sheetPr codeName="Sheet1">
    <tabColor rgb="FFFFFF00"/>
    <pageSetUpPr fitToPage="1"/>
  </sheetPr>
  <dimension ref="A1:D26"/>
  <sheetViews>
    <sheetView showGridLines="0" workbookViewId="0">
      <selection activeCell="A14" sqref="A14:XFD14"/>
    </sheetView>
  </sheetViews>
  <sheetFormatPr defaultColWidth="8.5546875" defaultRowHeight="13.2" x14ac:dyDescent="0.25"/>
  <cols>
    <col min="1" max="1" width="20" style="9" customWidth="1"/>
    <col min="2" max="2" width="130.5546875" style="13" customWidth="1"/>
    <col min="3" max="3" width="8.5546875" style="9"/>
    <col min="4" max="4" width="10.44140625" style="9" bestFit="1" customWidth="1"/>
    <col min="5" max="7" width="8.5546875" style="9"/>
    <col min="8" max="8" width="10.44140625" style="9" customWidth="1"/>
    <col min="9" max="9" width="11.44140625" style="9" customWidth="1"/>
    <col min="10" max="11" width="8.5546875" style="9"/>
    <col min="12" max="12" width="15.44140625" style="9" bestFit="1" customWidth="1"/>
    <col min="13" max="13" width="21" style="9" bestFit="1" customWidth="1"/>
    <col min="14" max="14" width="9.44140625" style="9" customWidth="1"/>
    <col min="15" max="15" width="9.5546875" style="9" customWidth="1"/>
    <col min="16" max="20" width="13.44140625" style="9" customWidth="1"/>
    <col min="21" max="26" width="8.5546875" style="9"/>
    <col min="27" max="27" width="11.44140625" style="9" customWidth="1"/>
    <col min="28" max="28" width="10.44140625" style="9" customWidth="1"/>
    <col min="29" max="30" width="8.5546875" style="9"/>
    <col min="31" max="31" width="15.44140625" style="9" bestFit="1" customWidth="1"/>
    <col min="32" max="32" width="21" style="9" bestFit="1" customWidth="1"/>
    <col min="33" max="34" width="9.5546875" style="9" bestFit="1" customWidth="1"/>
    <col min="35" max="35" width="9.5546875" style="9" customWidth="1"/>
    <col min="36" max="38" width="8.5546875" style="9"/>
    <col min="39" max="39" width="12.44140625" style="9" bestFit="1" customWidth="1"/>
    <col min="40" max="16384" width="8.5546875" style="9"/>
  </cols>
  <sheetData>
    <row r="1" spans="1:4" ht="21" x14ac:dyDescent="0.4">
      <c r="A1" s="8" t="s">
        <v>1</v>
      </c>
      <c r="B1" s="8"/>
    </row>
    <row r="2" spans="1:4" ht="15.6" x14ac:dyDescent="0.3">
      <c r="A2" s="10" t="s">
        <v>20</v>
      </c>
      <c r="B2" s="10"/>
    </row>
    <row r="3" spans="1:4" ht="15.6" x14ac:dyDescent="0.3">
      <c r="A3" s="11" t="s">
        <v>21</v>
      </c>
      <c r="B3" s="11"/>
    </row>
    <row r="4" spans="1:4" x14ac:dyDescent="0.25">
      <c r="A4" s="12" t="str">
        <f ca="1">CELL("filename",A1)</f>
        <v>P:\AST development\Hosted\Factors Modernisation\Data import\Consolidated Factor Workbooks\2025-02\[UKAEA Consolidated Factors 2025-01 FINAL.xlsm]Cover</v>
      </c>
    </row>
    <row r="5" spans="1:4" x14ac:dyDescent="0.25">
      <c r="D5" s="14"/>
    </row>
    <row r="6" spans="1:4" x14ac:dyDescent="0.25">
      <c r="A6" s="15"/>
      <c r="B6" s="16"/>
    </row>
    <row r="7" spans="1:4" ht="15.6" x14ac:dyDescent="0.25">
      <c r="A7" s="68" t="s">
        <v>22</v>
      </c>
      <c r="B7" s="69" t="s">
        <v>23</v>
      </c>
    </row>
    <row r="8" spans="1:4" x14ac:dyDescent="0.25">
      <c r="A8" s="18"/>
      <c r="B8" s="17"/>
    </row>
    <row r="9" spans="1:4" x14ac:dyDescent="0.25">
      <c r="A9" s="18"/>
      <c r="B9" s="17"/>
    </row>
    <row r="10" spans="1:4" x14ac:dyDescent="0.25">
      <c r="A10" s="19"/>
      <c r="B10" s="20"/>
    </row>
    <row r="11" spans="1:4" ht="15.6" x14ac:dyDescent="0.25">
      <c r="A11" s="70" t="s">
        <v>24</v>
      </c>
      <c r="B11" s="70" t="s">
        <v>0</v>
      </c>
    </row>
    <row r="12" spans="1:4" x14ac:dyDescent="0.25">
      <c r="A12" s="71" t="s">
        <v>25</v>
      </c>
      <c r="B12" s="72" t="s">
        <v>26</v>
      </c>
    </row>
    <row r="13" spans="1:4" x14ac:dyDescent="0.25">
      <c r="A13" s="73" t="s">
        <v>27</v>
      </c>
      <c r="B13" s="72" t="s">
        <v>28</v>
      </c>
    </row>
    <row r="14" spans="1:4" hidden="1" x14ac:dyDescent="0.25">
      <c r="A14" s="74" t="s">
        <v>29</v>
      </c>
      <c r="B14" s="72" t="s">
        <v>30</v>
      </c>
    </row>
    <row r="15" spans="1:4" x14ac:dyDescent="0.25">
      <c r="A15" s="74" t="s">
        <v>7</v>
      </c>
      <c r="B15" s="75" t="s">
        <v>31</v>
      </c>
    </row>
    <row r="16" spans="1:4" x14ac:dyDescent="0.25">
      <c r="A16" s="110" t="s">
        <v>300</v>
      </c>
      <c r="B16" s="72" t="s">
        <v>301</v>
      </c>
    </row>
    <row r="17" spans="1:2" ht="26.4" x14ac:dyDescent="0.25">
      <c r="A17" s="72" t="s">
        <v>32</v>
      </c>
      <c r="B17" s="72" t="s">
        <v>33</v>
      </c>
    </row>
    <row r="18" spans="1:2" ht="26.4" x14ac:dyDescent="0.25">
      <c r="A18" s="72" t="s">
        <v>34</v>
      </c>
      <c r="B18" s="72" t="s">
        <v>35</v>
      </c>
    </row>
    <row r="19" spans="1:2" ht="26.4" x14ac:dyDescent="0.25">
      <c r="A19" s="75" t="s">
        <v>36</v>
      </c>
      <c r="B19" s="75" t="s">
        <v>37</v>
      </c>
    </row>
    <row r="20" spans="1:2" ht="26.4" x14ac:dyDescent="0.25">
      <c r="A20" s="75" t="s">
        <v>38</v>
      </c>
      <c r="B20" s="75" t="s">
        <v>39</v>
      </c>
    </row>
    <row r="21" spans="1:2" ht="26.4" x14ac:dyDescent="0.25">
      <c r="A21" s="75" t="s">
        <v>40</v>
      </c>
      <c r="B21" s="75" t="s">
        <v>41</v>
      </c>
    </row>
    <row r="22" spans="1:2" ht="26.4" x14ac:dyDescent="0.25">
      <c r="A22" s="75" t="s">
        <v>42</v>
      </c>
      <c r="B22" s="75" t="s">
        <v>43</v>
      </c>
    </row>
    <row r="23" spans="1:2" ht="26.4" x14ac:dyDescent="0.25">
      <c r="A23" s="75" t="s">
        <v>44</v>
      </c>
      <c r="B23" s="75" t="s">
        <v>45</v>
      </c>
    </row>
    <row r="24" spans="1:2" ht="26.4" x14ac:dyDescent="0.25">
      <c r="A24" s="75" t="s">
        <v>46</v>
      </c>
      <c r="B24" s="75" t="s">
        <v>47</v>
      </c>
    </row>
    <row r="25" spans="1:2" x14ac:dyDescent="0.25">
      <c r="A25" s="21"/>
    </row>
    <row r="26" spans="1:2" x14ac:dyDescent="0.25">
      <c r="A26" s="21"/>
    </row>
  </sheetData>
  <sheetProtection algorithmName="SHA-512" hashValue="UlbB1vEth0Vu8Cl2Kla1HoL1n1E0Ro7uaKZQQyY/9av5QqURRp6IAE3rU2mCn5UQ6u6uqSCfOXCoxx+eWATiTA==" saltValue="OYRGBa1kdu8//paZ+REdRw==" spinCount="100000" sheet="1" objects="1" scenarios="1"/>
  <conditionalFormatting sqref="B7">
    <cfRule type="expression" dxfId="517" priority="15" stopIfTrue="1">
      <formula>MOD(ROW(),2)=0</formula>
    </cfRule>
    <cfRule type="expression" dxfId="516" priority="16" stopIfTrue="1">
      <formula>MOD(ROW(),2)&lt;&gt;0</formula>
    </cfRule>
  </conditionalFormatting>
  <conditionalFormatting sqref="A7">
    <cfRule type="expression" dxfId="515" priority="17" stopIfTrue="1">
      <formula>MOD(ROW(),2)=0</formula>
    </cfRule>
    <cfRule type="expression" dxfId="514" priority="18" stopIfTrue="1">
      <formula>MOD(ROW(),2)&lt;&gt;0</formula>
    </cfRule>
  </conditionalFormatting>
  <conditionalFormatting sqref="A17:A23">
    <cfRule type="expression" dxfId="513" priority="11" stopIfTrue="1">
      <formula>MOD(ROW(),2)=0</formula>
    </cfRule>
    <cfRule type="expression" dxfId="512" priority="12" stopIfTrue="1">
      <formula>MOD(ROW(),2)&lt;&gt;0</formula>
    </cfRule>
  </conditionalFormatting>
  <conditionalFormatting sqref="B15 B17:B23">
    <cfRule type="expression" dxfId="511" priority="13" stopIfTrue="1">
      <formula>MOD(ROW(),2)=0</formula>
    </cfRule>
    <cfRule type="expression" dxfId="510" priority="14" stopIfTrue="1">
      <formula>MOD(ROW(),2)&lt;&gt;0</formula>
    </cfRule>
  </conditionalFormatting>
  <conditionalFormatting sqref="B11:B14">
    <cfRule type="expression" dxfId="509" priority="9" stopIfTrue="1">
      <formula>MOD(ROW(),2)=0</formula>
    </cfRule>
    <cfRule type="expression" dxfId="508" priority="10" stopIfTrue="1">
      <formula>MOD(ROW(),2)&lt;&gt;0</formula>
    </cfRule>
  </conditionalFormatting>
  <conditionalFormatting sqref="A11">
    <cfRule type="expression" dxfId="507" priority="7" stopIfTrue="1">
      <formula>MOD(ROW(),2)=0</formula>
    </cfRule>
    <cfRule type="expression" dxfId="506" priority="8" stopIfTrue="1">
      <formula>MOD(ROW(),2)&lt;&gt;0</formula>
    </cfRule>
  </conditionalFormatting>
  <conditionalFormatting sqref="A24">
    <cfRule type="expression" dxfId="505" priority="3" stopIfTrue="1">
      <formula>MOD(ROW(),2)=0</formula>
    </cfRule>
    <cfRule type="expression" dxfId="504" priority="4" stopIfTrue="1">
      <formula>MOD(ROW(),2)&lt;&gt;0</formula>
    </cfRule>
  </conditionalFormatting>
  <conditionalFormatting sqref="B24">
    <cfRule type="expression" dxfId="503" priority="5" stopIfTrue="1">
      <formula>MOD(ROW(),2)=0</formula>
    </cfRule>
    <cfRule type="expression" dxfId="502" priority="6" stopIfTrue="1">
      <formula>MOD(ROW(),2)&lt;&gt;0</formula>
    </cfRule>
  </conditionalFormatting>
  <conditionalFormatting sqref="B16">
    <cfRule type="expression" dxfId="501" priority="1" stopIfTrue="1">
      <formula>MOD(ROW(),2)=0</formula>
    </cfRule>
    <cfRule type="expression" dxfId="500" priority="2" stopIfTrue="1">
      <formula>MOD(ROW(),2)&lt;&gt;0</formula>
    </cfRule>
  </conditionalFormatting>
  <pageMargins left="0.75" right="0.75" top="1" bottom="1" header="0.5" footer="0.5"/>
  <pageSetup paperSize="9" scale="71"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E29D-7B1D-49D5-8B57-9F8F9845763C}">
  <sheetPr codeName="Sheet32">
    <tabColor rgb="FF92D050"/>
  </sheetPr>
  <dimension ref="A1:H70"/>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x-204</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83</v>
      </c>
      <c r="C10" s="50"/>
      <c r="D10" s="50"/>
      <c r="E10" s="50"/>
    </row>
    <row r="11" spans="1:8" x14ac:dyDescent="0.25">
      <c r="A11" s="49" t="s">
        <v>6</v>
      </c>
      <c r="B11" s="50" t="s">
        <v>65</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204</v>
      </c>
      <c r="C14" s="50"/>
      <c r="D14" s="50"/>
      <c r="E14" s="50"/>
    </row>
    <row r="15" spans="1:8" x14ac:dyDescent="0.25">
      <c r="A15" s="49" t="s">
        <v>76</v>
      </c>
      <c r="B15" s="50" t="s">
        <v>84</v>
      </c>
      <c r="C15" s="50"/>
      <c r="D15" s="50"/>
      <c r="E15" s="50"/>
    </row>
    <row r="16" spans="1:8" x14ac:dyDescent="0.25">
      <c r="A16" s="49" t="s">
        <v>11</v>
      </c>
      <c r="B16" s="50" t="s">
        <v>85</v>
      </c>
      <c r="C16" s="50"/>
      <c r="D16" s="50"/>
      <c r="E16" s="50"/>
    </row>
    <row r="17" spans="1:5" ht="62.85" customHeight="1"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211</v>
      </c>
      <c r="C20" s="50"/>
      <c r="D20" s="50"/>
      <c r="E20" s="50"/>
    </row>
    <row r="21" spans="1:5" x14ac:dyDescent="0.25">
      <c r="A21" s="111" t="s">
        <v>314</v>
      </c>
      <c r="B21" s="50" t="s">
        <v>298</v>
      </c>
      <c r="C21" s="50"/>
      <c r="D21" s="50"/>
      <c r="E21" s="50"/>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169</v>
      </c>
      <c r="C26" s="60" t="s">
        <v>170</v>
      </c>
      <c r="D26" s="60" t="s">
        <v>171</v>
      </c>
      <c r="E26" s="60" t="s">
        <v>173</v>
      </c>
    </row>
    <row r="27" spans="1:5" x14ac:dyDescent="0.25">
      <c r="A27" s="61">
        <v>16</v>
      </c>
      <c r="B27" s="62">
        <v>11.22</v>
      </c>
      <c r="C27" s="62">
        <v>0.48</v>
      </c>
      <c r="D27" s="62">
        <v>1.53</v>
      </c>
      <c r="E27" s="62">
        <v>0</v>
      </c>
    </row>
    <row r="28" spans="1:5" x14ac:dyDescent="0.25">
      <c r="A28" s="61">
        <v>17</v>
      </c>
      <c r="B28" s="62">
        <v>11.39</v>
      </c>
      <c r="C28" s="62">
        <v>0.49</v>
      </c>
      <c r="D28" s="62">
        <v>1.66</v>
      </c>
      <c r="E28" s="62">
        <v>0</v>
      </c>
    </row>
    <row r="29" spans="1:5" x14ac:dyDescent="0.25">
      <c r="A29" s="61">
        <v>18</v>
      </c>
      <c r="B29" s="62">
        <v>11.56</v>
      </c>
      <c r="C29" s="62">
        <v>0.5</v>
      </c>
      <c r="D29" s="62">
        <v>1.79</v>
      </c>
      <c r="E29" s="62">
        <v>0</v>
      </c>
    </row>
    <row r="30" spans="1:5" x14ac:dyDescent="0.25">
      <c r="A30" s="61">
        <v>19</v>
      </c>
      <c r="B30" s="62">
        <v>11.73</v>
      </c>
      <c r="C30" s="62">
        <v>0.51</v>
      </c>
      <c r="D30" s="62">
        <v>1.87</v>
      </c>
      <c r="E30" s="62">
        <v>0</v>
      </c>
    </row>
    <row r="31" spans="1:5" x14ac:dyDescent="0.25">
      <c r="A31" s="61">
        <v>20</v>
      </c>
      <c r="B31" s="62">
        <v>11.9</v>
      </c>
      <c r="C31" s="62">
        <v>0.51</v>
      </c>
      <c r="D31" s="62">
        <v>1.9</v>
      </c>
      <c r="E31" s="62">
        <v>0</v>
      </c>
    </row>
    <row r="32" spans="1:5" x14ac:dyDescent="0.25">
      <c r="A32" s="61">
        <v>21</v>
      </c>
      <c r="B32" s="62">
        <v>12.08</v>
      </c>
      <c r="C32" s="62">
        <v>0.52</v>
      </c>
      <c r="D32" s="62">
        <v>1.93</v>
      </c>
      <c r="E32" s="62">
        <v>0</v>
      </c>
    </row>
    <row r="33" spans="1:5" x14ac:dyDescent="0.25">
      <c r="A33" s="61">
        <v>22</v>
      </c>
      <c r="B33" s="62">
        <v>12.26</v>
      </c>
      <c r="C33" s="62">
        <v>0.53</v>
      </c>
      <c r="D33" s="62">
        <v>1.96</v>
      </c>
      <c r="E33" s="62">
        <v>0</v>
      </c>
    </row>
    <row r="34" spans="1:5" x14ac:dyDescent="0.25">
      <c r="A34" s="61">
        <v>23</v>
      </c>
      <c r="B34" s="62">
        <v>12.44</v>
      </c>
      <c r="C34" s="62">
        <v>0.54</v>
      </c>
      <c r="D34" s="62">
        <v>1.99</v>
      </c>
      <c r="E34" s="62">
        <v>0</v>
      </c>
    </row>
    <row r="35" spans="1:5" x14ac:dyDescent="0.25">
      <c r="A35" s="61">
        <v>24</v>
      </c>
      <c r="B35" s="62">
        <v>12.63</v>
      </c>
      <c r="C35" s="62">
        <v>0.55000000000000004</v>
      </c>
      <c r="D35" s="62">
        <v>2.0299999999999998</v>
      </c>
      <c r="E35" s="62">
        <v>0</v>
      </c>
    </row>
    <row r="36" spans="1:5" x14ac:dyDescent="0.25">
      <c r="A36" s="61">
        <v>25</v>
      </c>
      <c r="B36" s="62">
        <v>12.81</v>
      </c>
      <c r="C36" s="62">
        <v>0.56000000000000005</v>
      </c>
      <c r="D36" s="62">
        <v>2.06</v>
      </c>
      <c r="E36" s="62">
        <v>0</v>
      </c>
    </row>
    <row r="37" spans="1:5" x14ac:dyDescent="0.25">
      <c r="A37" s="61">
        <v>26</v>
      </c>
      <c r="B37" s="62">
        <v>13</v>
      </c>
      <c r="C37" s="62">
        <v>0.56999999999999995</v>
      </c>
      <c r="D37" s="62">
        <v>2.09</v>
      </c>
      <c r="E37" s="62">
        <v>0</v>
      </c>
    </row>
    <row r="38" spans="1:5" x14ac:dyDescent="0.25">
      <c r="A38" s="61">
        <v>27</v>
      </c>
      <c r="B38" s="62">
        <v>13.2</v>
      </c>
      <c r="C38" s="62">
        <v>0.57999999999999996</v>
      </c>
      <c r="D38" s="62">
        <v>2.12</v>
      </c>
      <c r="E38" s="62">
        <v>0</v>
      </c>
    </row>
    <row r="39" spans="1:5" x14ac:dyDescent="0.25">
      <c r="A39" s="61">
        <v>28</v>
      </c>
      <c r="B39" s="62">
        <v>13.39</v>
      </c>
      <c r="C39" s="62">
        <v>0.59</v>
      </c>
      <c r="D39" s="62">
        <v>2.15</v>
      </c>
      <c r="E39" s="62">
        <v>0</v>
      </c>
    </row>
    <row r="40" spans="1:5" x14ac:dyDescent="0.25">
      <c r="A40" s="61">
        <v>29</v>
      </c>
      <c r="B40" s="62">
        <v>13.59</v>
      </c>
      <c r="C40" s="62">
        <v>0.6</v>
      </c>
      <c r="D40" s="62">
        <v>2.1800000000000002</v>
      </c>
      <c r="E40" s="62">
        <v>0</v>
      </c>
    </row>
    <row r="41" spans="1:5" x14ac:dyDescent="0.25">
      <c r="A41" s="61">
        <v>30</v>
      </c>
      <c r="B41" s="62">
        <v>13.8</v>
      </c>
      <c r="C41" s="62">
        <v>0.61</v>
      </c>
      <c r="D41" s="62">
        <v>2.2200000000000002</v>
      </c>
      <c r="E41" s="62">
        <v>0</v>
      </c>
    </row>
    <row r="42" spans="1:5" x14ac:dyDescent="0.25">
      <c r="A42" s="61">
        <v>31</v>
      </c>
      <c r="B42" s="62">
        <v>14</v>
      </c>
      <c r="C42" s="62">
        <v>0.62</v>
      </c>
      <c r="D42" s="62">
        <v>2.25</v>
      </c>
      <c r="E42" s="62">
        <v>0</v>
      </c>
    </row>
    <row r="43" spans="1:5" x14ac:dyDescent="0.25">
      <c r="A43" s="61">
        <v>32</v>
      </c>
      <c r="B43" s="62">
        <v>14.21</v>
      </c>
      <c r="C43" s="62">
        <v>0.63</v>
      </c>
      <c r="D43" s="62">
        <v>2.2799999999999998</v>
      </c>
      <c r="E43" s="62">
        <v>0</v>
      </c>
    </row>
    <row r="44" spans="1:5" x14ac:dyDescent="0.25">
      <c r="A44" s="61">
        <v>33</v>
      </c>
      <c r="B44" s="62">
        <v>14.43</v>
      </c>
      <c r="C44" s="62">
        <v>0.64</v>
      </c>
      <c r="D44" s="62">
        <v>2.31</v>
      </c>
      <c r="E44" s="62">
        <v>0</v>
      </c>
    </row>
    <row r="45" spans="1:5" x14ac:dyDescent="0.25">
      <c r="A45" s="61">
        <v>34</v>
      </c>
      <c r="B45" s="62">
        <v>14.65</v>
      </c>
      <c r="C45" s="62">
        <v>0.65</v>
      </c>
      <c r="D45" s="62">
        <v>2.34</v>
      </c>
      <c r="E45" s="62">
        <v>0</v>
      </c>
    </row>
    <row r="46" spans="1:5" x14ac:dyDescent="0.25">
      <c r="A46" s="61">
        <v>35</v>
      </c>
      <c r="B46" s="62">
        <v>14.87</v>
      </c>
      <c r="C46" s="62">
        <v>0.66</v>
      </c>
      <c r="D46" s="62">
        <v>2.37</v>
      </c>
      <c r="E46" s="62">
        <v>0</v>
      </c>
    </row>
    <row r="47" spans="1:5" x14ac:dyDescent="0.25">
      <c r="A47" s="61">
        <v>36</v>
      </c>
      <c r="B47" s="62">
        <v>15.09</v>
      </c>
      <c r="C47" s="62">
        <v>0.67</v>
      </c>
      <c r="D47" s="62">
        <v>2.4</v>
      </c>
      <c r="E47" s="62">
        <v>0</v>
      </c>
    </row>
    <row r="48" spans="1:5" x14ac:dyDescent="0.25">
      <c r="A48" s="61">
        <v>37</v>
      </c>
      <c r="B48" s="62">
        <v>15.32</v>
      </c>
      <c r="C48" s="62">
        <v>0.68</v>
      </c>
      <c r="D48" s="62">
        <v>2.4300000000000002</v>
      </c>
      <c r="E48" s="62">
        <v>0</v>
      </c>
    </row>
    <row r="49" spans="1:5" x14ac:dyDescent="0.25">
      <c r="A49" s="61">
        <v>38</v>
      </c>
      <c r="B49" s="62">
        <v>15.55</v>
      </c>
      <c r="C49" s="62">
        <v>0.7</v>
      </c>
      <c r="D49" s="62">
        <v>2.46</v>
      </c>
      <c r="E49" s="62">
        <v>0</v>
      </c>
    </row>
    <row r="50" spans="1:5" x14ac:dyDescent="0.25">
      <c r="A50" s="61">
        <v>39</v>
      </c>
      <c r="B50" s="62">
        <v>15.79</v>
      </c>
      <c r="C50" s="62">
        <v>0.71</v>
      </c>
      <c r="D50" s="62">
        <v>2.4900000000000002</v>
      </c>
      <c r="E50" s="62">
        <v>0</v>
      </c>
    </row>
    <row r="51" spans="1:5" x14ac:dyDescent="0.25">
      <c r="A51" s="61">
        <v>40</v>
      </c>
      <c r="B51" s="62">
        <v>16.03</v>
      </c>
      <c r="C51" s="62">
        <v>0.72</v>
      </c>
      <c r="D51" s="62">
        <v>2.52</v>
      </c>
      <c r="E51" s="62">
        <v>0</v>
      </c>
    </row>
    <row r="52" spans="1:5" x14ac:dyDescent="0.25">
      <c r="A52" s="61">
        <v>41</v>
      </c>
      <c r="B52" s="62">
        <v>16.28</v>
      </c>
      <c r="C52" s="62">
        <v>0.73</v>
      </c>
      <c r="D52" s="62">
        <v>2.5499999999999998</v>
      </c>
      <c r="E52" s="62">
        <v>0</v>
      </c>
    </row>
    <row r="53" spans="1:5" x14ac:dyDescent="0.25">
      <c r="A53" s="61">
        <v>42</v>
      </c>
      <c r="B53" s="62">
        <v>16.53</v>
      </c>
      <c r="C53" s="62">
        <v>0.74</v>
      </c>
      <c r="D53" s="62">
        <v>2.57</v>
      </c>
      <c r="E53" s="62">
        <v>0</v>
      </c>
    </row>
    <row r="54" spans="1:5" x14ac:dyDescent="0.25">
      <c r="A54" s="61">
        <v>43</v>
      </c>
      <c r="B54" s="62">
        <v>16.78</v>
      </c>
      <c r="C54" s="62">
        <v>0.76</v>
      </c>
      <c r="D54" s="62">
        <v>2.6</v>
      </c>
      <c r="E54" s="62">
        <v>0</v>
      </c>
    </row>
    <row r="55" spans="1:5" x14ac:dyDescent="0.25">
      <c r="A55" s="61">
        <v>44</v>
      </c>
      <c r="B55" s="62">
        <v>17.04</v>
      </c>
      <c r="C55" s="62">
        <v>0.77</v>
      </c>
      <c r="D55" s="62">
        <v>2.63</v>
      </c>
      <c r="E55" s="62">
        <v>0</v>
      </c>
    </row>
    <row r="56" spans="1:5" x14ac:dyDescent="0.25">
      <c r="A56" s="61">
        <v>45</v>
      </c>
      <c r="B56" s="62">
        <v>17.309999999999999</v>
      </c>
      <c r="C56" s="62">
        <v>0.78</v>
      </c>
      <c r="D56" s="62">
        <v>2.65</v>
      </c>
      <c r="E56" s="62">
        <v>0</v>
      </c>
    </row>
    <row r="57" spans="1:5" x14ac:dyDescent="0.25">
      <c r="A57" s="61">
        <v>46</v>
      </c>
      <c r="B57" s="62">
        <v>17.579999999999998</v>
      </c>
      <c r="C57" s="62">
        <v>0.8</v>
      </c>
      <c r="D57" s="62">
        <v>2.68</v>
      </c>
      <c r="E57" s="62">
        <v>0</v>
      </c>
    </row>
    <row r="58" spans="1:5" x14ac:dyDescent="0.25">
      <c r="A58" s="61">
        <v>47</v>
      </c>
      <c r="B58" s="62">
        <v>17.86</v>
      </c>
      <c r="C58" s="62">
        <v>0.81</v>
      </c>
      <c r="D58" s="62">
        <v>2.7</v>
      </c>
      <c r="E58" s="62">
        <v>0</v>
      </c>
    </row>
    <row r="59" spans="1:5" x14ac:dyDescent="0.25">
      <c r="A59" s="61">
        <v>48</v>
      </c>
      <c r="B59" s="62">
        <v>18.14</v>
      </c>
      <c r="C59" s="62">
        <v>0.82</v>
      </c>
      <c r="D59" s="62">
        <v>2.72</v>
      </c>
      <c r="E59" s="62">
        <v>0</v>
      </c>
    </row>
    <row r="60" spans="1:5" x14ac:dyDescent="0.25">
      <c r="A60" s="61">
        <v>49</v>
      </c>
      <c r="B60" s="62">
        <v>18.43</v>
      </c>
      <c r="C60" s="62">
        <v>0.84</v>
      </c>
      <c r="D60" s="62">
        <v>2.74</v>
      </c>
      <c r="E60" s="62">
        <v>0</v>
      </c>
    </row>
    <row r="61" spans="1:5" x14ac:dyDescent="0.25">
      <c r="A61" s="61">
        <v>50</v>
      </c>
      <c r="B61" s="62">
        <v>18.73</v>
      </c>
      <c r="C61" s="62">
        <v>0.85</v>
      </c>
      <c r="D61" s="62">
        <v>2.76</v>
      </c>
      <c r="E61" s="62">
        <v>0</v>
      </c>
    </row>
    <row r="62" spans="1:5" x14ac:dyDescent="0.25">
      <c r="A62" s="61">
        <v>51</v>
      </c>
      <c r="B62" s="62">
        <v>19.03</v>
      </c>
      <c r="C62" s="62">
        <v>0.87</v>
      </c>
      <c r="D62" s="62">
        <v>2.78</v>
      </c>
      <c r="E62" s="62">
        <v>0</v>
      </c>
    </row>
    <row r="63" spans="1:5" x14ac:dyDescent="0.25">
      <c r="A63" s="61">
        <v>52</v>
      </c>
      <c r="B63" s="62">
        <v>19.34</v>
      </c>
      <c r="C63" s="62">
        <v>0.88</v>
      </c>
      <c r="D63" s="62">
        <v>2.8</v>
      </c>
      <c r="E63" s="62">
        <v>0</v>
      </c>
    </row>
    <row r="64" spans="1:5" x14ac:dyDescent="0.25">
      <c r="A64" s="61">
        <v>53</v>
      </c>
      <c r="B64" s="62">
        <v>19.66</v>
      </c>
      <c r="C64" s="62">
        <v>0.9</v>
      </c>
      <c r="D64" s="62">
        <v>2.82</v>
      </c>
      <c r="E64" s="62">
        <v>0</v>
      </c>
    </row>
    <row r="65" spans="1:5" x14ac:dyDescent="0.25">
      <c r="A65" s="61">
        <v>54</v>
      </c>
      <c r="B65" s="62">
        <v>19.98</v>
      </c>
      <c r="C65" s="62">
        <v>0.91</v>
      </c>
      <c r="D65" s="62">
        <v>2.84</v>
      </c>
      <c r="E65" s="62">
        <v>0</v>
      </c>
    </row>
    <row r="66" spans="1:5" x14ac:dyDescent="0.25">
      <c r="A66" s="61">
        <v>55</v>
      </c>
      <c r="B66" s="62">
        <v>20.32</v>
      </c>
      <c r="C66" s="62">
        <v>0.93</v>
      </c>
      <c r="D66" s="62">
        <v>2.85</v>
      </c>
      <c r="E66" s="62">
        <v>0</v>
      </c>
    </row>
    <row r="67" spans="1:5" x14ac:dyDescent="0.25">
      <c r="A67" s="61">
        <v>56</v>
      </c>
      <c r="B67" s="62">
        <v>20.66</v>
      </c>
      <c r="C67" s="62">
        <v>0.94</v>
      </c>
      <c r="D67" s="62">
        <v>2.87</v>
      </c>
      <c r="E67" s="62">
        <v>0</v>
      </c>
    </row>
    <row r="68" spans="1:5" x14ac:dyDescent="0.25">
      <c r="A68" s="61">
        <v>57</v>
      </c>
      <c r="B68" s="62">
        <v>21.01</v>
      </c>
      <c r="C68" s="62">
        <v>0.96</v>
      </c>
      <c r="D68" s="62">
        <v>2.88</v>
      </c>
      <c r="E68" s="62">
        <v>0</v>
      </c>
    </row>
    <row r="69" spans="1:5" x14ac:dyDescent="0.25">
      <c r="A69" s="61">
        <v>58</v>
      </c>
      <c r="B69" s="62">
        <v>21.38</v>
      </c>
      <c r="C69" s="62">
        <v>0.98</v>
      </c>
      <c r="D69" s="62">
        <v>2.89</v>
      </c>
      <c r="E69" s="62">
        <v>0</v>
      </c>
    </row>
    <row r="70" spans="1:5" x14ac:dyDescent="0.25">
      <c r="A70" s="61">
        <v>59</v>
      </c>
      <c r="B70" s="62">
        <v>21.75</v>
      </c>
      <c r="C70" s="62">
        <v>0.99</v>
      </c>
      <c r="D70" s="62">
        <v>2.9</v>
      </c>
      <c r="E70" s="62">
        <v>0</v>
      </c>
    </row>
  </sheetData>
  <sheetProtection algorithmName="SHA-512" hashValue="XZYzuOTQaxff2RNjmTcYIMZNynW4ViA3tMdagSKW9gmgbi1IbphjQ8M1WwZEGjKqNLx4yxFFjkJZCR9spNoKsg==" saltValue="fsuN1k31SIvUSwS2FJm71w==" spinCount="100000" sheet="1" objects="1" scenarios="1"/>
  <conditionalFormatting sqref="A6:A20">
    <cfRule type="expression" dxfId="393" priority="23" stopIfTrue="1">
      <formula>MOD(ROW(),2)=0</formula>
    </cfRule>
    <cfRule type="expression" dxfId="392" priority="24" stopIfTrue="1">
      <formula>MOD(ROW(),2)&lt;&gt;0</formula>
    </cfRule>
  </conditionalFormatting>
  <conditionalFormatting sqref="B6:E16 C18:E21">
    <cfRule type="expression" dxfId="391" priority="25" stopIfTrue="1">
      <formula>MOD(ROW(),2)=0</formula>
    </cfRule>
    <cfRule type="expression" dxfId="390" priority="26" stopIfTrue="1">
      <formula>MOD(ROW(),2)&lt;&gt;0</formula>
    </cfRule>
  </conditionalFormatting>
  <conditionalFormatting sqref="A26:A70">
    <cfRule type="expression" dxfId="389" priority="11" stopIfTrue="1">
      <formula>MOD(ROW(),2)=0</formula>
    </cfRule>
    <cfRule type="expression" dxfId="388" priority="12" stopIfTrue="1">
      <formula>MOD(ROW(),2)&lt;&gt;0</formula>
    </cfRule>
  </conditionalFormatting>
  <conditionalFormatting sqref="B26:E70">
    <cfRule type="expression" dxfId="387" priority="13" stopIfTrue="1">
      <formula>MOD(ROW(),2)=0</formula>
    </cfRule>
    <cfRule type="expression" dxfId="386" priority="14" stopIfTrue="1">
      <formula>MOD(ROW(),2)&lt;&gt;0</formula>
    </cfRule>
  </conditionalFormatting>
  <conditionalFormatting sqref="B17:E17">
    <cfRule type="expression" dxfId="385" priority="9" stopIfTrue="1">
      <formula>MOD(ROW(),2)=0</formula>
    </cfRule>
    <cfRule type="expression" dxfId="384" priority="10" stopIfTrue="1">
      <formula>MOD(ROW(),2)&lt;&gt;0</formula>
    </cfRule>
  </conditionalFormatting>
  <conditionalFormatting sqref="B18:B20">
    <cfRule type="expression" dxfId="383" priority="5" stopIfTrue="1">
      <formula>MOD(ROW(),2)=0</formula>
    </cfRule>
    <cfRule type="expression" dxfId="382" priority="6" stopIfTrue="1">
      <formula>MOD(ROW(),2)&lt;&gt;0</formula>
    </cfRule>
  </conditionalFormatting>
  <conditionalFormatting sqref="A21">
    <cfRule type="expression" dxfId="381" priority="3" stopIfTrue="1">
      <formula>MOD(ROW(),2)=0</formula>
    </cfRule>
    <cfRule type="expression" dxfId="380" priority="4" stopIfTrue="1">
      <formula>MOD(ROW(),2)&lt;&gt;0</formula>
    </cfRule>
  </conditionalFormatting>
  <conditionalFormatting sqref="B21">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184E-3A9E-4460-887A-5C54F4D39CBD}">
  <sheetPr codeName="Sheet33">
    <tabColor rgb="FF92D050"/>
  </sheetPr>
  <dimension ref="A1:H75"/>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x-205</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86</v>
      </c>
      <c r="C10" s="50"/>
      <c r="D10" s="50"/>
      <c r="E10" s="50"/>
    </row>
    <row r="11" spans="1:8" x14ac:dyDescent="0.25">
      <c r="A11" s="49" t="s">
        <v>6</v>
      </c>
      <c r="B11" s="50" t="s">
        <v>69</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205</v>
      </c>
      <c r="C14" s="50"/>
      <c r="D14" s="50"/>
      <c r="E14" s="50"/>
    </row>
    <row r="15" spans="1:8" x14ac:dyDescent="0.25">
      <c r="A15" s="49" t="s">
        <v>76</v>
      </c>
      <c r="B15" s="50" t="s">
        <v>87</v>
      </c>
      <c r="C15" s="50"/>
      <c r="D15" s="50"/>
      <c r="E15" s="50"/>
    </row>
    <row r="16" spans="1:8" x14ac:dyDescent="0.25">
      <c r="A16" s="49" t="s">
        <v>11</v>
      </c>
      <c r="B16" s="50" t="s">
        <v>88</v>
      </c>
      <c r="C16" s="50"/>
      <c r="D16" s="50"/>
      <c r="E16" s="50"/>
    </row>
    <row r="17" spans="1:5" ht="50.1" customHeight="1"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211</v>
      </c>
      <c r="C20" s="50"/>
      <c r="D20" s="50"/>
      <c r="E20" s="56"/>
    </row>
    <row r="21" spans="1:5" x14ac:dyDescent="0.25">
      <c r="A21" s="111" t="s">
        <v>314</v>
      </c>
      <c r="B21" s="50" t="s">
        <v>298</v>
      </c>
      <c r="C21" s="50"/>
      <c r="D21" s="50"/>
      <c r="E21" s="56"/>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169</v>
      </c>
      <c r="C26" s="60" t="s">
        <v>170</v>
      </c>
      <c r="D26" s="60" t="s">
        <v>171</v>
      </c>
      <c r="E26" s="60" t="s">
        <v>173</v>
      </c>
    </row>
    <row r="27" spans="1:5" x14ac:dyDescent="0.25">
      <c r="A27" s="61">
        <v>16</v>
      </c>
      <c r="B27" s="62">
        <v>9.01</v>
      </c>
      <c r="C27" s="62">
        <v>0.44</v>
      </c>
      <c r="D27" s="62">
        <v>1.56</v>
      </c>
      <c r="E27" s="62">
        <v>0</v>
      </c>
    </row>
    <row r="28" spans="1:5" x14ac:dyDescent="0.25">
      <c r="A28" s="61">
        <v>17</v>
      </c>
      <c r="B28" s="62">
        <v>9.1300000000000008</v>
      </c>
      <c r="C28" s="62">
        <v>0.45</v>
      </c>
      <c r="D28" s="62">
        <v>1.68</v>
      </c>
      <c r="E28" s="62">
        <v>0</v>
      </c>
    </row>
    <row r="29" spans="1:5" x14ac:dyDescent="0.25">
      <c r="A29" s="61">
        <v>18</v>
      </c>
      <c r="B29" s="62">
        <v>9.27</v>
      </c>
      <c r="C29" s="62">
        <v>0.46</v>
      </c>
      <c r="D29" s="62">
        <v>1.82</v>
      </c>
      <c r="E29" s="62">
        <v>0</v>
      </c>
    </row>
    <row r="30" spans="1:5" x14ac:dyDescent="0.25">
      <c r="A30" s="61">
        <v>19</v>
      </c>
      <c r="B30" s="62">
        <v>9.4</v>
      </c>
      <c r="C30" s="62">
        <v>0.46</v>
      </c>
      <c r="D30" s="62">
        <v>1.9</v>
      </c>
      <c r="E30" s="62">
        <v>0</v>
      </c>
    </row>
    <row r="31" spans="1:5" x14ac:dyDescent="0.25">
      <c r="A31" s="61">
        <v>20</v>
      </c>
      <c r="B31" s="62">
        <v>9.5299999999999994</v>
      </c>
      <c r="C31" s="62">
        <v>0.47</v>
      </c>
      <c r="D31" s="62">
        <v>1.93</v>
      </c>
      <c r="E31" s="62">
        <v>0</v>
      </c>
    </row>
    <row r="32" spans="1:5" x14ac:dyDescent="0.25">
      <c r="A32" s="61">
        <v>21</v>
      </c>
      <c r="B32" s="62">
        <v>9.67</v>
      </c>
      <c r="C32" s="62">
        <v>0.48</v>
      </c>
      <c r="D32" s="62">
        <v>1.96</v>
      </c>
      <c r="E32" s="62">
        <v>0</v>
      </c>
    </row>
    <row r="33" spans="1:5" x14ac:dyDescent="0.25">
      <c r="A33" s="61">
        <v>22</v>
      </c>
      <c r="B33" s="62">
        <v>9.81</v>
      </c>
      <c r="C33" s="62">
        <v>0.49</v>
      </c>
      <c r="D33" s="62">
        <v>1.99</v>
      </c>
      <c r="E33" s="62">
        <v>0</v>
      </c>
    </row>
    <row r="34" spans="1:5" x14ac:dyDescent="0.25">
      <c r="A34" s="61">
        <v>23</v>
      </c>
      <c r="B34" s="62">
        <v>9.9499999999999993</v>
      </c>
      <c r="C34" s="62">
        <v>0.5</v>
      </c>
      <c r="D34" s="62">
        <v>2.0299999999999998</v>
      </c>
      <c r="E34" s="62">
        <v>0</v>
      </c>
    </row>
    <row r="35" spans="1:5" x14ac:dyDescent="0.25">
      <c r="A35" s="61">
        <v>24</v>
      </c>
      <c r="B35" s="62">
        <v>10.09</v>
      </c>
      <c r="C35" s="62">
        <v>0.51</v>
      </c>
      <c r="D35" s="62">
        <v>2.06</v>
      </c>
      <c r="E35" s="62">
        <v>0</v>
      </c>
    </row>
    <row r="36" spans="1:5" x14ac:dyDescent="0.25">
      <c r="A36" s="61">
        <v>25</v>
      </c>
      <c r="B36" s="62">
        <v>10.24</v>
      </c>
      <c r="C36" s="62">
        <v>0.51</v>
      </c>
      <c r="D36" s="62">
        <v>2.09</v>
      </c>
      <c r="E36" s="62">
        <v>0</v>
      </c>
    </row>
    <row r="37" spans="1:5" x14ac:dyDescent="0.25">
      <c r="A37" s="61">
        <v>26</v>
      </c>
      <c r="B37" s="62">
        <v>10.39</v>
      </c>
      <c r="C37" s="62">
        <v>0.52</v>
      </c>
      <c r="D37" s="62">
        <v>2.12</v>
      </c>
      <c r="E37" s="62">
        <v>0</v>
      </c>
    </row>
    <row r="38" spans="1:5" x14ac:dyDescent="0.25">
      <c r="A38" s="61">
        <v>27</v>
      </c>
      <c r="B38" s="62">
        <v>10.53</v>
      </c>
      <c r="C38" s="62">
        <v>0.53</v>
      </c>
      <c r="D38" s="62">
        <v>2.16</v>
      </c>
      <c r="E38" s="62">
        <v>0</v>
      </c>
    </row>
    <row r="39" spans="1:5" x14ac:dyDescent="0.25">
      <c r="A39" s="61">
        <v>28</v>
      </c>
      <c r="B39" s="62">
        <v>10.69</v>
      </c>
      <c r="C39" s="62">
        <v>0.54</v>
      </c>
      <c r="D39" s="62">
        <v>2.19</v>
      </c>
      <c r="E39" s="62">
        <v>0</v>
      </c>
    </row>
    <row r="40" spans="1:5" x14ac:dyDescent="0.25">
      <c r="A40" s="61">
        <v>29</v>
      </c>
      <c r="B40" s="62">
        <v>10.84</v>
      </c>
      <c r="C40" s="62">
        <v>0.55000000000000004</v>
      </c>
      <c r="D40" s="62">
        <v>2.2200000000000002</v>
      </c>
      <c r="E40" s="62">
        <v>0</v>
      </c>
    </row>
    <row r="41" spans="1:5" x14ac:dyDescent="0.25">
      <c r="A41" s="61">
        <v>30</v>
      </c>
      <c r="B41" s="62">
        <v>11</v>
      </c>
      <c r="C41" s="62">
        <v>0.56000000000000005</v>
      </c>
      <c r="D41" s="62">
        <v>2.25</v>
      </c>
      <c r="E41" s="62">
        <v>0</v>
      </c>
    </row>
    <row r="42" spans="1:5" x14ac:dyDescent="0.25">
      <c r="A42" s="61">
        <v>31</v>
      </c>
      <c r="B42" s="62">
        <v>11.16</v>
      </c>
      <c r="C42" s="62">
        <v>0.56999999999999995</v>
      </c>
      <c r="D42" s="62">
        <v>2.29</v>
      </c>
      <c r="E42" s="62">
        <v>0</v>
      </c>
    </row>
    <row r="43" spans="1:5" x14ac:dyDescent="0.25">
      <c r="A43" s="61">
        <v>32</v>
      </c>
      <c r="B43" s="62">
        <v>11.32</v>
      </c>
      <c r="C43" s="62">
        <v>0.57999999999999996</v>
      </c>
      <c r="D43" s="62">
        <v>2.3199999999999998</v>
      </c>
      <c r="E43" s="62">
        <v>0</v>
      </c>
    </row>
    <row r="44" spans="1:5" x14ac:dyDescent="0.25">
      <c r="A44" s="61">
        <v>33</v>
      </c>
      <c r="B44" s="62">
        <v>11.48</v>
      </c>
      <c r="C44" s="62">
        <v>0.59</v>
      </c>
      <c r="D44" s="62">
        <v>2.35</v>
      </c>
      <c r="E44" s="62">
        <v>0</v>
      </c>
    </row>
    <row r="45" spans="1:5" x14ac:dyDescent="0.25">
      <c r="A45" s="61">
        <v>34</v>
      </c>
      <c r="B45" s="62">
        <v>11.65</v>
      </c>
      <c r="C45" s="62">
        <v>0.6</v>
      </c>
      <c r="D45" s="62">
        <v>2.38</v>
      </c>
      <c r="E45" s="62">
        <v>0</v>
      </c>
    </row>
    <row r="46" spans="1:5" x14ac:dyDescent="0.25">
      <c r="A46" s="61">
        <v>35</v>
      </c>
      <c r="B46" s="62">
        <v>11.82</v>
      </c>
      <c r="C46" s="62">
        <v>0.61</v>
      </c>
      <c r="D46" s="62">
        <v>2.41</v>
      </c>
      <c r="E46" s="62">
        <v>0</v>
      </c>
    </row>
    <row r="47" spans="1:5" x14ac:dyDescent="0.25">
      <c r="A47" s="61">
        <v>36</v>
      </c>
      <c r="B47" s="62">
        <v>11.99</v>
      </c>
      <c r="C47" s="62">
        <v>0.62</v>
      </c>
      <c r="D47" s="62">
        <v>2.44</v>
      </c>
      <c r="E47" s="62">
        <v>0</v>
      </c>
    </row>
    <row r="48" spans="1:5" x14ac:dyDescent="0.25">
      <c r="A48" s="61">
        <v>37</v>
      </c>
      <c r="B48" s="62">
        <v>12.16</v>
      </c>
      <c r="C48" s="62">
        <v>0.63</v>
      </c>
      <c r="D48" s="62">
        <v>2.4700000000000002</v>
      </c>
      <c r="E48" s="62">
        <v>0</v>
      </c>
    </row>
    <row r="49" spans="1:5" x14ac:dyDescent="0.25">
      <c r="A49" s="61">
        <v>38</v>
      </c>
      <c r="B49" s="62">
        <v>12.34</v>
      </c>
      <c r="C49" s="62">
        <v>0.64</v>
      </c>
      <c r="D49" s="62">
        <v>2.5099999999999998</v>
      </c>
      <c r="E49" s="62">
        <v>0</v>
      </c>
    </row>
    <row r="50" spans="1:5" x14ac:dyDescent="0.25">
      <c r="A50" s="61">
        <v>39</v>
      </c>
      <c r="B50" s="62">
        <v>12.52</v>
      </c>
      <c r="C50" s="62">
        <v>0.65</v>
      </c>
      <c r="D50" s="62">
        <v>2.54</v>
      </c>
      <c r="E50" s="62">
        <v>0</v>
      </c>
    </row>
    <row r="51" spans="1:5" x14ac:dyDescent="0.25">
      <c r="A51" s="61">
        <v>40</v>
      </c>
      <c r="B51" s="62">
        <v>12.71</v>
      </c>
      <c r="C51" s="62">
        <v>0.66</v>
      </c>
      <c r="D51" s="62">
        <v>2.57</v>
      </c>
      <c r="E51" s="62">
        <v>0</v>
      </c>
    </row>
    <row r="52" spans="1:5" x14ac:dyDescent="0.25">
      <c r="A52" s="61">
        <v>41</v>
      </c>
      <c r="B52" s="62">
        <v>12.9</v>
      </c>
      <c r="C52" s="62">
        <v>0.67</v>
      </c>
      <c r="D52" s="62">
        <v>2.6</v>
      </c>
      <c r="E52" s="62">
        <v>0</v>
      </c>
    </row>
    <row r="53" spans="1:5" x14ac:dyDescent="0.25">
      <c r="A53" s="61">
        <v>42</v>
      </c>
      <c r="B53" s="62">
        <v>13.09</v>
      </c>
      <c r="C53" s="62">
        <v>0.68</v>
      </c>
      <c r="D53" s="62">
        <v>2.62</v>
      </c>
      <c r="E53" s="62">
        <v>0</v>
      </c>
    </row>
    <row r="54" spans="1:5" x14ac:dyDescent="0.25">
      <c r="A54" s="61">
        <v>43</v>
      </c>
      <c r="B54" s="62">
        <v>13.28</v>
      </c>
      <c r="C54" s="62">
        <v>0.7</v>
      </c>
      <c r="D54" s="62">
        <v>2.65</v>
      </c>
      <c r="E54" s="62">
        <v>0</v>
      </c>
    </row>
    <row r="55" spans="1:5" x14ac:dyDescent="0.25">
      <c r="A55" s="61">
        <v>44</v>
      </c>
      <c r="B55" s="62">
        <v>13.48</v>
      </c>
      <c r="C55" s="62">
        <v>0.71</v>
      </c>
      <c r="D55" s="62">
        <v>2.68</v>
      </c>
      <c r="E55" s="62">
        <v>0</v>
      </c>
    </row>
    <row r="56" spans="1:5" x14ac:dyDescent="0.25">
      <c r="A56" s="61">
        <v>45</v>
      </c>
      <c r="B56" s="62">
        <v>13.68</v>
      </c>
      <c r="C56" s="62">
        <v>0.72</v>
      </c>
      <c r="D56" s="62">
        <v>2.71</v>
      </c>
      <c r="E56" s="62">
        <v>0</v>
      </c>
    </row>
    <row r="57" spans="1:5" x14ac:dyDescent="0.25">
      <c r="A57" s="61">
        <v>46</v>
      </c>
      <c r="B57" s="62">
        <v>13.89</v>
      </c>
      <c r="C57" s="62">
        <v>0.73</v>
      </c>
      <c r="D57" s="62">
        <v>2.73</v>
      </c>
      <c r="E57" s="62">
        <v>0</v>
      </c>
    </row>
    <row r="58" spans="1:5" x14ac:dyDescent="0.25">
      <c r="A58" s="61">
        <v>47</v>
      </c>
      <c r="B58" s="62">
        <v>14.1</v>
      </c>
      <c r="C58" s="62">
        <v>0.74</v>
      </c>
      <c r="D58" s="62">
        <v>2.76</v>
      </c>
      <c r="E58" s="62">
        <v>0</v>
      </c>
    </row>
    <row r="59" spans="1:5" x14ac:dyDescent="0.25">
      <c r="A59" s="61">
        <v>48</v>
      </c>
      <c r="B59" s="62">
        <v>14.32</v>
      </c>
      <c r="C59" s="62">
        <v>0.76</v>
      </c>
      <c r="D59" s="62">
        <v>2.78</v>
      </c>
      <c r="E59" s="62">
        <v>0</v>
      </c>
    </row>
    <row r="60" spans="1:5" x14ac:dyDescent="0.25">
      <c r="A60" s="61">
        <v>49</v>
      </c>
      <c r="B60" s="62">
        <v>14.54</v>
      </c>
      <c r="C60" s="62">
        <v>0.77</v>
      </c>
      <c r="D60" s="62">
        <v>2.8</v>
      </c>
      <c r="E60" s="62">
        <v>0</v>
      </c>
    </row>
    <row r="61" spans="1:5" x14ac:dyDescent="0.25">
      <c r="A61" s="61">
        <v>50</v>
      </c>
      <c r="B61" s="62">
        <v>14.76</v>
      </c>
      <c r="C61" s="62">
        <v>0.78</v>
      </c>
      <c r="D61" s="62">
        <v>2.82</v>
      </c>
      <c r="E61" s="62">
        <v>0</v>
      </c>
    </row>
    <row r="62" spans="1:5" x14ac:dyDescent="0.25">
      <c r="A62" s="61">
        <v>51</v>
      </c>
      <c r="B62" s="62">
        <v>14.99</v>
      </c>
      <c r="C62" s="62">
        <v>0.8</v>
      </c>
      <c r="D62" s="62">
        <v>2.84</v>
      </c>
      <c r="E62" s="62">
        <v>0</v>
      </c>
    </row>
    <row r="63" spans="1:5" x14ac:dyDescent="0.25">
      <c r="A63" s="61">
        <v>52</v>
      </c>
      <c r="B63" s="62">
        <v>15.23</v>
      </c>
      <c r="C63" s="62">
        <v>0.81</v>
      </c>
      <c r="D63" s="62">
        <v>2.86</v>
      </c>
      <c r="E63" s="62">
        <v>0</v>
      </c>
    </row>
    <row r="64" spans="1:5" x14ac:dyDescent="0.25">
      <c r="A64" s="61">
        <v>53</v>
      </c>
      <c r="B64" s="62">
        <v>15.47</v>
      </c>
      <c r="C64" s="62">
        <v>0.82</v>
      </c>
      <c r="D64" s="62">
        <v>2.88</v>
      </c>
      <c r="E64" s="62">
        <v>0</v>
      </c>
    </row>
    <row r="65" spans="1:5" x14ac:dyDescent="0.25">
      <c r="A65" s="61">
        <v>54</v>
      </c>
      <c r="B65" s="62">
        <v>15.71</v>
      </c>
      <c r="C65" s="62">
        <v>0.84</v>
      </c>
      <c r="D65" s="62">
        <v>2.9</v>
      </c>
      <c r="E65" s="62">
        <v>0</v>
      </c>
    </row>
    <row r="66" spans="1:5" x14ac:dyDescent="0.25">
      <c r="A66" s="61">
        <v>55</v>
      </c>
      <c r="B66" s="62">
        <v>15.96</v>
      </c>
      <c r="C66" s="62">
        <v>0.85</v>
      </c>
      <c r="D66" s="62">
        <v>2.92</v>
      </c>
      <c r="E66" s="62">
        <v>0</v>
      </c>
    </row>
    <row r="67" spans="1:5" x14ac:dyDescent="0.25">
      <c r="A67" s="61">
        <v>56</v>
      </c>
      <c r="B67" s="62">
        <v>16.22</v>
      </c>
      <c r="C67" s="62">
        <v>0.87</v>
      </c>
      <c r="D67" s="62">
        <v>2.93</v>
      </c>
      <c r="E67" s="62">
        <v>0</v>
      </c>
    </row>
    <row r="68" spans="1:5" x14ac:dyDescent="0.25">
      <c r="A68" s="61">
        <v>57</v>
      </c>
      <c r="B68" s="62">
        <v>16.489999999999998</v>
      </c>
      <c r="C68" s="62">
        <v>0.88</v>
      </c>
      <c r="D68" s="62">
        <v>2.95</v>
      </c>
      <c r="E68" s="62">
        <v>0</v>
      </c>
    </row>
    <row r="69" spans="1:5" x14ac:dyDescent="0.25">
      <c r="A69" s="61">
        <v>58</v>
      </c>
      <c r="B69" s="62">
        <v>16.760000000000002</v>
      </c>
      <c r="C69" s="62">
        <v>0.9</v>
      </c>
      <c r="D69" s="62">
        <v>2.96</v>
      </c>
      <c r="E69" s="62">
        <v>0</v>
      </c>
    </row>
    <row r="70" spans="1:5" x14ac:dyDescent="0.25">
      <c r="A70" s="61">
        <v>59</v>
      </c>
      <c r="B70" s="62">
        <v>17.05</v>
      </c>
      <c r="C70" s="62">
        <v>0.91</v>
      </c>
      <c r="D70" s="62">
        <v>2.97</v>
      </c>
      <c r="E70" s="62">
        <v>0</v>
      </c>
    </row>
    <row r="71" spans="1:5" x14ac:dyDescent="0.25">
      <c r="A71" s="61">
        <v>60</v>
      </c>
      <c r="B71" s="62">
        <v>17.34</v>
      </c>
      <c r="C71" s="62">
        <v>0.93</v>
      </c>
      <c r="D71" s="62">
        <v>2.98</v>
      </c>
      <c r="E71" s="62">
        <v>0</v>
      </c>
    </row>
    <row r="72" spans="1:5" x14ac:dyDescent="0.25">
      <c r="A72" s="61">
        <v>61</v>
      </c>
      <c r="B72" s="62">
        <v>17.64</v>
      </c>
      <c r="C72" s="62">
        <v>0.94</v>
      </c>
      <c r="D72" s="62">
        <v>2.98</v>
      </c>
      <c r="E72" s="62">
        <v>0</v>
      </c>
    </row>
    <row r="73" spans="1:5" x14ac:dyDescent="0.25">
      <c r="A73" s="61">
        <v>62</v>
      </c>
      <c r="B73" s="62">
        <v>17.96</v>
      </c>
      <c r="C73" s="62">
        <v>0.96</v>
      </c>
      <c r="D73" s="62">
        <v>2.98</v>
      </c>
      <c r="E73" s="62">
        <v>0</v>
      </c>
    </row>
    <row r="74" spans="1:5" x14ac:dyDescent="0.25">
      <c r="A74" s="61">
        <v>63</v>
      </c>
      <c r="B74" s="62">
        <v>18.29</v>
      </c>
      <c r="C74" s="62">
        <v>0.98</v>
      </c>
      <c r="D74" s="62">
        <v>2.98</v>
      </c>
      <c r="E74" s="62">
        <v>0</v>
      </c>
    </row>
    <row r="75" spans="1:5" x14ac:dyDescent="0.25">
      <c r="A75" s="61">
        <v>64</v>
      </c>
      <c r="B75" s="62">
        <v>18.63</v>
      </c>
      <c r="C75" s="62">
        <v>0.99</v>
      </c>
      <c r="D75" s="62">
        <v>2.97</v>
      </c>
      <c r="E75" s="62">
        <v>0</v>
      </c>
    </row>
  </sheetData>
  <sheetProtection algorithmName="SHA-512" hashValue="5d8oqAd3uCwKVD6QBhq/IAOiCZW6l1cwke+SbrMel/9ECxDpfZzHg5hu4ZV6YIiDnpxmwV25syIXJnb5ICyd0A==" saltValue="F0sznlbLNy1tzKPdGqRjAQ==" spinCount="100000" sheet="1" objects="1" scenarios="1"/>
  <conditionalFormatting sqref="A6:A20">
    <cfRule type="expression" dxfId="377" priority="25" stopIfTrue="1">
      <formula>MOD(ROW(),2)=0</formula>
    </cfRule>
    <cfRule type="expression" dxfId="376" priority="26" stopIfTrue="1">
      <formula>MOD(ROW(),2)&lt;&gt;0</formula>
    </cfRule>
  </conditionalFormatting>
  <conditionalFormatting sqref="B6:E16 E18:E21">
    <cfRule type="expression" dxfId="375" priority="27" stopIfTrue="1">
      <formula>MOD(ROW(),2)=0</formula>
    </cfRule>
    <cfRule type="expression" dxfId="374" priority="28" stopIfTrue="1">
      <formula>MOD(ROW(),2)&lt;&gt;0</formula>
    </cfRule>
  </conditionalFormatting>
  <conditionalFormatting sqref="A26:A75">
    <cfRule type="expression" dxfId="373" priority="13" stopIfTrue="1">
      <formula>MOD(ROW(),2)=0</formula>
    </cfRule>
    <cfRule type="expression" dxfId="372" priority="14" stopIfTrue="1">
      <formula>MOD(ROW(),2)&lt;&gt;0</formula>
    </cfRule>
  </conditionalFormatting>
  <conditionalFormatting sqref="B26:E75">
    <cfRule type="expression" dxfId="371" priority="15" stopIfTrue="1">
      <formula>MOD(ROW(),2)=0</formula>
    </cfRule>
    <cfRule type="expression" dxfId="370" priority="16" stopIfTrue="1">
      <formula>MOD(ROW(),2)&lt;&gt;0</formula>
    </cfRule>
  </conditionalFormatting>
  <conditionalFormatting sqref="C18:D21">
    <cfRule type="expression" dxfId="369" priority="11" stopIfTrue="1">
      <formula>MOD(ROW(),2)=0</formula>
    </cfRule>
    <cfRule type="expression" dxfId="368" priority="12" stopIfTrue="1">
      <formula>MOD(ROW(),2)&lt;&gt;0</formula>
    </cfRule>
  </conditionalFormatting>
  <conditionalFormatting sqref="B17:E17">
    <cfRule type="expression" dxfId="367" priority="9" stopIfTrue="1">
      <formula>MOD(ROW(),2)=0</formula>
    </cfRule>
    <cfRule type="expression" dxfId="366" priority="10" stopIfTrue="1">
      <formula>MOD(ROW(),2)&lt;&gt;0</formula>
    </cfRule>
  </conditionalFormatting>
  <conditionalFormatting sqref="B18:B20">
    <cfRule type="expression" dxfId="365" priority="5" stopIfTrue="1">
      <formula>MOD(ROW(),2)=0</formula>
    </cfRule>
    <cfRule type="expression" dxfId="364" priority="6" stopIfTrue="1">
      <formula>MOD(ROW(),2)&lt;&gt;0</formula>
    </cfRule>
  </conditionalFormatting>
  <conditionalFormatting sqref="A21">
    <cfRule type="expression" dxfId="363" priority="3" stopIfTrue="1">
      <formula>MOD(ROW(),2)=0</formula>
    </cfRule>
    <cfRule type="expression" dxfId="362" priority="4" stopIfTrue="1">
      <formula>MOD(ROW(),2)&lt;&gt;0</formula>
    </cfRule>
  </conditionalFormatting>
  <conditionalFormatting sqref="B21">
    <cfRule type="expression" dxfId="361" priority="1" stopIfTrue="1">
      <formula>MOD(ROW(),2)=0</formula>
    </cfRule>
    <cfRule type="expression" dxfId="3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2846-C051-42A2-81FB-8199F61FA829}">
  <sheetPr codeName="Sheet34">
    <tabColor rgb="FF92D050"/>
  </sheetPr>
  <dimension ref="A1:H70"/>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x-206</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x14ac:dyDescent="0.25">
      <c r="A10" s="49" t="s">
        <v>0</v>
      </c>
      <c r="B10" s="50" t="s">
        <v>89</v>
      </c>
      <c r="C10" s="50"/>
      <c r="D10" s="50"/>
      <c r="E10" s="50"/>
    </row>
    <row r="11" spans="1:8" x14ac:dyDescent="0.25">
      <c r="A11" s="49" t="s">
        <v>6</v>
      </c>
      <c r="B11" s="50" t="s">
        <v>65</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206</v>
      </c>
      <c r="C14" s="50"/>
      <c r="D14" s="50"/>
      <c r="E14" s="50"/>
    </row>
    <row r="15" spans="1:8" x14ac:dyDescent="0.25">
      <c r="A15" s="49" t="s">
        <v>76</v>
      </c>
      <c r="B15" s="50" t="s">
        <v>90</v>
      </c>
      <c r="C15" s="50"/>
      <c r="D15" s="50"/>
      <c r="E15" s="50"/>
    </row>
    <row r="16" spans="1:8" x14ac:dyDescent="0.25">
      <c r="A16" s="49" t="s">
        <v>11</v>
      </c>
      <c r="B16" s="50" t="s">
        <v>91</v>
      </c>
      <c r="C16" s="50"/>
      <c r="D16" s="50"/>
      <c r="E16" s="50"/>
    </row>
    <row r="17" spans="1:5" ht="52.8"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211</v>
      </c>
      <c r="C20" s="50"/>
      <c r="D20" s="50"/>
      <c r="E20" s="50"/>
    </row>
    <row r="21" spans="1:5" x14ac:dyDescent="0.25">
      <c r="A21" s="111" t="s">
        <v>314</v>
      </c>
      <c r="B21" s="50" t="s">
        <v>298</v>
      </c>
      <c r="C21" s="50"/>
      <c r="D21" s="50"/>
      <c r="E21" s="50"/>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169</v>
      </c>
      <c r="C26" s="60" t="s">
        <v>170</v>
      </c>
      <c r="D26" s="60" t="s">
        <v>171</v>
      </c>
      <c r="E26" s="60" t="s">
        <v>173</v>
      </c>
    </row>
    <row r="27" spans="1:5" x14ac:dyDescent="0.25">
      <c r="A27" s="61">
        <v>16</v>
      </c>
      <c r="B27" s="62">
        <v>9.01</v>
      </c>
      <c r="C27" s="62">
        <v>0.44</v>
      </c>
      <c r="D27" s="62">
        <v>1.56</v>
      </c>
      <c r="E27" s="62">
        <v>0</v>
      </c>
    </row>
    <row r="28" spans="1:5" x14ac:dyDescent="0.25">
      <c r="A28" s="61">
        <v>17</v>
      </c>
      <c r="B28" s="62">
        <v>9.1300000000000008</v>
      </c>
      <c r="C28" s="62">
        <v>0.45</v>
      </c>
      <c r="D28" s="62">
        <v>1.68</v>
      </c>
      <c r="E28" s="62">
        <v>0</v>
      </c>
    </row>
    <row r="29" spans="1:5" x14ac:dyDescent="0.25">
      <c r="A29" s="61">
        <v>18</v>
      </c>
      <c r="B29" s="62">
        <v>9.27</v>
      </c>
      <c r="C29" s="62">
        <v>0.46</v>
      </c>
      <c r="D29" s="62">
        <v>1.82</v>
      </c>
      <c r="E29" s="62">
        <v>0</v>
      </c>
    </row>
    <row r="30" spans="1:5" x14ac:dyDescent="0.25">
      <c r="A30" s="61">
        <v>19</v>
      </c>
      <c r="B30" s="62">
        <v>9.4</v>
      </c>
      <c r="C30" s="62">
        <v>0.46</v>
      </c>
      <c r="D30" s="62">
        <v>1.9</v>
      </c>
      <c r="E30" s="62">
        <v>0</v>
      </c>
    </row>
    <row r="31" spans="1:5" x14ac:dyDescent="0.25">
      <c r="A31" s="61">
        <v>20</v>
      </c>
      <c r="B31" s="62">
        <v>9.5299999999999994</v>
      </c>
      <c r="C31" s="62">
        <v>0.47</v>
      </c>
      <c r="D31" s="62">
        <v>1.93</v>
      </c>
      <c r="E31" s="62">
        <v>0</v>
      </c>
    </row>
    <row r="32" spans="1:5" x14ac:dyDescent="0.25">
      <c r="A32" s="61">
        <v>21</v>
      </c>
      <c r="B32" s="62">
        <v>9.67</v>
      </c>
      <c r="C32" s="62">
        <v>0.48</v>
      </c>
      <c r="D32" s="62">
        <v>1.96</v>
      </c>
      <c r="E32" s="62">
        <v>0</v>
      </c>
    </row>
    <row r="33" spans="1:5" x14ac:dyDescent="0.25">
      <c r="A33" s="61">
        <v>22</v>
      </c>
      <c r="B33" s="62">
        <v>9.81</v>
      </c>
      <c r="C33" s="62">
        <v>0.49</v>
      </c>
      <c r="D33" s="62">
        <v>1.99</v>
      </c>
      <c r="E33" s="62">
        <v>0</v>
      </c>
    </row>
    <row r="34" spans="1:5" x14ac:dyDescent="0.25">
      <c r="A34" s="61">
        <v>23</v>
      </c>
      <c r="B34" s="62">
        <v>9.9499999999999993</v>
      </c>
      <c r="C34" s="62">
        <v>0.5</v>
      </c>
      <c r="D34" s="62">
        <v>2.0299999999999998</v>
      </c>
      <c r="E34" s="62">
        <v>0</v>
      </c>
    </row>
    <row r="35" spans="1:5" x14ac:dyDescent="0.25">
      <c r="A35" s="61">
        <v>24</v>
      </c>
      <c r="B35" s="62">
        <v>10.09</v>
      </c>
      <c r="C35" s="62">
        <v>0.51</v>
      </c>
      <c r="D35" s="62">
        <v>2.06</v>
      </c>
      <c r="E35" s="62">
        <v>0</v>
      </c>
    </row>
    <row r="36" spans="1:5" x14ac:dyDescent="0.25">
      <c r="A36" s="61">
        <v>25</v>
      </c>
      <c r="B36" s="62">
        <v>10.24</v>
      </c>
      <c r="C36" s="62">
        <v>0.51</v>
      </c>
      <c r="D36" s="62">
        <v>2.09</v>
      </c>
      <c r="E36" s="62">
        <v>0</v>
      </c>
    </row>
    <row r="37" spans="1:5" x14ac:dyDescent="0.25">
      <c r="A37" s="61">
        <v>26</v>
      </c>
      <c r="B37" s="62">
        <v>10.39</v>
      </c>
      <c r="C37" s="62">
        <v>0.52</v>
      </c>
      <c r="D37" s="62">
        <v>2.12</v>
      </c>
      <c r="E37" s="62">
        <v>0</v>
      </c>
    </row>
    <row r="38" spans="1:5" x14ac:dyDescent="0.25">
      <c r="A38" s="61">
        <v>27</v>
      </c>
      <c r="B38" s="62">
        <v>10.53</v>
      </c>
      <c r="C38" s="62">
        <v>0.53</v>
      </c>
      <c r="D38" s="62">
        <v>2.16</v>
      </c>
      <c r="E38" s="62">
        <v>0</v>
      </c>
    </row>
    <row r="39" spans="1:5" x14ac:dyDescent="0.25">
      <c r="A39" s="61">
        <v>28</v>
      </c>
      <c r="B39" s="62">
        <v>10.69</v>
      </c>
      <c r="C39" s="62">
        <v>0.54</v>
      </c>
      <c r="D39" s="62">
        <v>2.19</v>
      </c>
      <c r="E39" s="62">
        <v>0</v>
      </c>
    </row>
    <row r="40" spans="1:5" x14ac:dyDescent="0.25">
      <c r="A40" s="61">
        <v>29</v>
      </c>
      <c r="B40" s="62">
        <v>10.84</v>
      </c>
      <c r="C40" s="62">
        <v>0.55000000000000004</v>
      </c>
      <c r="D40" s="62">
        <v>2.2200000000000002</v>
      </c>
      <c r="E40" s="62">
        <v>0</v>
      </c>
    </row>
    <row r="41" spans="1:5" x14ac:dyDescent="0.25">
      <c r="A41" s="61">
        <v>30</v>
      </c>
      <c r="B41" s="62">
        <v>11</v>
      </c>
      <c r="C41" s="62">
        <v>0.56000000000000005</v>
      </c>
      <c r="D41" s="62">
        <v>2.25</v>
      </c>
      <c r="E41" s="62">
        <v>0</v>
      </c>
    </row>
    <row r="42" spans="1:5" x14ac:dyDescent="0.25">
      <c r="A42" s="61">
        <v>31</v>
      </c>
      <c r="B42" s="62">
        <v>11.16</v>
      </c>
      <c r="C42" s="62">
        <v>0.56999999999999995</v>
      </c>
      <c r="D42" s="62">
        <v>2.29</v>
      </c>
      <c r="E42" s="62">
        <v>0</v>
      </c>
    </row>
    <row r="43" spans="1:5" x14ac:dyDescent="0.25">
      <c r="A43" s="61">
        <v>32</v>
      </c>
      <c r="B43" s="62">
        <v>11.32</v>
      </c>
      <c r="C43" s="62">
        <v>0.57999999999999996</v>
      </c>
      <c r="D43" s="62">
        <v>2.3199999999999998</v>
      </c>
      <c r="E43" s="62">
        <v>0</v>
      </c>
    </row>
    <row r="44" spans="1:5" x14ac:dyDescent="0.25">
      <c r="A44" s="61">
        <v>33</v>
      </c>
      <c r="B44" s="62">
        <v>11.48</v>
      </c>
      <c r="C44" s="62">
        <v>0.59</v>
      </c>
      <c r="D44" s="62">
        <v>2.35</v>
      </c>
      <c r="E44" s="62">
        <v>0</v>
      </c>
    </row>
    <row r="45" spans="1:5" x14ac:dyDescent="0.25">
      <c r="A45" s="61">
        <v>34</v>
      </c>
      <c r="B45" s="62">
        <v>11.65</v>
      </c>
      <c r="C45" s="62">
        <v>0.6</v>
      </c>
      <c r="D45" s="62">
        <v>2.38</v>
      </c>
      <c r="E45" s="62">
        <v>0</v>
      </c>
    </row>
    <row r="46" spans="1:5" x14ac:dyDescent="0.25">
      <c r="A46" s="61">
        <v>35</v>
      </c>
      <c r="B46" s="62">
        <v>11.82</v>
      </c>
      <c r="C46" s="62">
        <v>0.61</v>
      </c>
      <c r="D46" s="62">
        <v>2.41</v>
      </c>
      <c r="E46" s="62">
        <v>0</v>
      </c>
    </row>
    <row r="47" spans="1:5" x14ac:dyDescent="0.25">
      <c r="A47" s="61">
        <v>36</v>
      </c>
      <c r="B47" s="62">
        <v>11.99</v>
      </c>
      <c r="C47" s="62">
        <v>0.62</v>
      </c>
      <c r="D47" s="62">
        <v>2.44</v>
      </c>
      <c r="E47" s="62">
        <v>0</v>
      </c>
    </row>
    <row r="48" spans="1:5" x14ac:dyDescent="0.25">
      <c r="A48" s="61">
        <v>37</v>
      </c>
      <c r="B48" s="62">
        <v>12.16</v>
      </c>
      <c r="C48" s="62">
        <v>0.63</v>
      </c>
      <c r="D48" s="62">
        <v>2.4700000000000002</v>
      </c>
      <c r="E48" s="62">
        <v>0</v>
      </c>
    </row>
    <row r="49" spans="1:5" x14ac:dyDescent="0.25">
      <c r="A49" s="61">
        <v>38</v>
      </c>
      <c r="B49" s="62">
        <v>12.34</v>
      </c>
      <c r="C49" s="62">
        <v>0.64</v>
      </c>
      <c r="D49" s="62">
        <v>2.5099999999999998</v>
      </c>
      <c r="E49" s="62">
        <v>0</v>
      </c>
    </row>
    <row r="50" spans="1:5" x14ac:dyDescent="0.25">
      <c r="A50" s="61">
        <v>39</v>
      </c>
      <c r="B50" s="62">
        <v>12.52</v>
      </c>
      <c r="C50" s="62">
        <v>0.65</v>
      </c>
      <c r="D50" s="62">
        <v>2.54</v>
      </c>
      <c r="E50" s="62">
        <v>0</v>
      </c>
    </row>
    <row r="51" spans="1:5" x14ac:dyDescent="0.25">
      <c r="A51" s="61">
        <v>40</v>
      </c>
      <c r="B51" s="62">
        <v>12.71</v>
      </c>
      <c r="C51" s="62">
        <v>0.66</v>
      </c>
      <c r="D51" s="62">
        <v>2.57</v>
      </c>
      <c r="E51" s="62">
        <v>0</v>
      </c>
    </row>
    <row r="52" spans="1:5" x14ac:dyDescent="0.25">
      <c r="A52" s="61">
        <v>41</v>
      </c>
      <c r="B52" s="62">
        <v>12.9</v>
      </c>
      <c r="C52" s="62">
        <v>0.67</v>
      </c>
      <c r="D52" s="62">
        <v>2.6</v>
      </c>
      <c r="E52" s="62">
        <v>0</v>
      </c>
    </row>
    <row r="53" spans="1:5" x14ac:dyDescent="0.25">
      <c r="A53" s="61">
        <v>42</v>
      </c>
      <c r="B53" s="62">
        <v>13.09</v>
      </c>
      <c r="C53" s="62">
        <v>0.68</v>
      </c>
      <c r="D53" s="62">
        <v>2.62</v>
      </c>
      <c r="E53" s="62">
        <v>0</v>
      </c>
    </row>
    <row r="54" spans="1:5" x14ac:dyDescent="0.25">
      <c r="A54" s="61">
        <v>43</v>
      </c>
      <c r="B54" s="62">
        <v>13.28</v>
      </c>
      <c r="C54" s="62">
        <v>0.7</v>
      </c>
      <c r="D54" s="62">
        <v>2.65</v>
      </c>
      <c r="E54" s="62">
        <v>0</v>
      </c>
    </row>
    <row r="55" spans="1:5" x14ac:dyDescent="0.25">
      <c r="A55" s="61">
        <v>44</v>
      </c>
      <c r="B55" s="62">
        <v>13.48</v>
      </c>
      <c r="C55" s="62">
        <v>0.71</v>
      </c>
      <c r="D55" s="62">
        <v>2.68</v>
      </c>
      <c r="E55" s="62">
        <v>0</v>
      </c>
    </row>
    <row r="56" spans="1:5" x14ac:dyDescent="0.25">
      <c r="A56" s="61">
        <v>45</v>
      </c>
      <c r="B56" s="62">
        <v>13.68</v>
      </c>
      <c r="C56" s="62">
        <v>0.72</v>
      </c>
      <c r="D56" s="62">
        <v>2.71</v>
      </c>
      <c r="E56" s="62">
        <v>0</v>
      </c>
    </row>
    <row r="57" spans="1:5" x14ac:dyDescent="0.25">
      <c r="A57" s="61">
        <v>46</v>
      </c>
      <c r="B57" s="62">
        <v>13.89</v>
      </c>
      <c r="C57" s="62">
        <v>0.73</v>
      </c>
      <c r="D57" s="62">
        <v>2.73</v>
      </c>
      <c r="E57" s="62">
        <v>0</v>
      </c>
    </row>
    <row r="58" spans="1:5" x14ac:dyDescent="0.25">
      <c r="A58" s="61">
        <v>47</v>
      </c>
      <c r="B58" s="62">
        <v>14.1</v>
      </c>
      <c r="C58" s="62">
        <v>0.74</v>
      </c>
      <c r="D58" s="62">
        <v>2.76</v>
      </c>
      <c r="E58" s="62">
        <v>0</v>
      </c>
    </row>
    <row r="59" spans="1:5" x14ac:dyDescent="0.25">
      <c r="A59" s="61">
        <v>48</v>
      </c>
      <c r="B59" s="62">
        <v>14.32</v>
      </c>
      <c r="C59" s="62">
        <v>0.76</v>
      </c>
      <c r="D59" s="62">
        <v>2.78</v>
      </c>
      <c r="E59" s="62">
        <v>0</v>
      </c>
    </row>
    <row r="60" spans="1:5" x14ac:dyDescent="0.25">
      <c r="A60" s="61">
        <v>49</v>
      </c>
      <c r="B60" s="62">
        <v>14.54</v>
      </c>
      <c r="C60" s="62">
        <v>0.77</v>
      </c>
      <c r="D60" s="62">
        <v>2.8</v>
      </c>
      <c r="E60" s="62">
        <v>0</v>
      </c>
    </row>
    <row r="61" spans="1:5" x14ac:dyDescent="0.25">
      <c r="A61" s="61">
        <v>50</v>
      </c>
      <c r="B61" s="62">
        <v>14.76</v>
      </c>
      <c r="C61" s="62">
        <v>0.78</v>
      </c>
      <c r="D61" s="62">
        <v>2.82</v>
      </c>
      <c r="E61" s="62">
        <v>0</v>
      </c>
    </row>
    <row r="62" spans="1:5" x14ac:dyDescent="0.25">
      <c r="A62" s="61">
        <v>51</v>
      </c>
      <c r="B62" s="62">
        <v>14.99</v>
      </c>
      <c r="C62" s="62">
        <v>0.8</v>
      </c>
      <c r="D62" s="62">
        <v>2.84</v>
      </c>
      <c r="E62" s="62">
        <v>0</v>
      </c>
    </row>
    <row r="63" spans="1:5" x14ac:dyDescent="0.25">
      <c r="A63" s="61">
        <v>52</v>
      </c>
      <c r="B63" s="62">
        <v>15.23</v>
      </c>
      <c r="C63" s="62">
        <v>0.81</v>
      </c>
      <c r="D63" s="62">
        <v>2.86</v>
      </c>
      <c r="E63" s="62">
        <v>0</v>
      </c>
    </row>
    <row r="64" spans="1:5" x14ac:dyDescent="0.25">
      <c r="A64" s="61">
        <v>53</v>
      </c>
      <c r="B64" s="62">
        <v>15.47</v>
      </c>
      <c r="C64" s="62">
        <v>0.82</v>
      </c>
      <c r="D64" s="62">
        <v>2.88</v>
      </c>
      <c r="E64" s="62">
        <v>0</v>
      </c>
    </row>
    <row r="65" spans="1:5" x14ac:dyDescent="0.25">
      <c r="A65" s="61">
        <v>54</v>
      </c>
      <c r="B65" s="62">
        <v>15.71</v>
      </c>
      <c r="C65" s="62">
        <v>0.84</v>
      </c>
      <c r="D65" s="62">
        <v>2.9</v>
      </c>
      <c r="E65" s="62">
        <v>0</v>
      </c>
    </row>
    <row r="66" spans="1:5" x14ac:dyDescent="0.25">
      <c r="A66" s="61">
        <v>55</v>
      </c>
      <c r="B66" s="62">
        <v>15.96</v>
      </c>
      <c r="C66" s="62">
        <v>0.85</v>
      </c>
      <c r="D66" s="62">
        <v>2.92</v>
      </c>
      <c r="E66" s="62">
        <v>0</v>
      </c>
    </row>
    <row r="67" spans="1:5" x14ac:dyDescent="0.25">
      <c r="A67" s="61">
        <v>56</v>
      </c>
      <c r="B67" s="62">
        <v>16.22</v>
      </c>
      <c r="C67" s="62">
        <v>0.87</v>
      </c>
      <c r="D67" s="62">
        <v>2.93</v>
      </c>
      <c r="E67" s="62">
        <v>0</v>
      </c>
    </row>
    <row r="68" spans="1:5" x14ac:dyDescent="0.25">
      <c r="A68" s="61">
        <v>57</v>
      </c>
      <c r="B68" s="62">
        <v>16.489999999999998</v>
      </c>
      <c r="C68" s="62">
        <v>0.88</v>
      </c>
      <c r="D68" s="62">
        <v>2.95</v>
      </c>
      <c r="E68" s="62">
        <v>0</v>
      </c>
    </row>
    <row r="69" spans="1:5" x14ac:dyDescent="0.25">
      <c r="A69" s="61">
        <v>58</v>
      </c>
      <c r="B69" s="62">
        <v>16.760000000000002</v>
      </c>
      <c r="C69" s="62">
        <v>0.9</v>
      </c>
      <c r="D69" s="62">
        <v>2.96</v>
      </c>
      <c r="E69" s="62">
        <v>0</v>
      </c>
    </row>
    <row r="70" spans="1:5" x14ac:dyDescent="0.25">
      <c r="A70" s="61">
        <v>59</v>
      </c>
      <c r="B70" s="62">
        <v>17.05</v>
      </c>
      <c r="C70" s="62">
        <v>0.91</v>
      </c>
      <c r="D70" s="62">
        <v>2.97</v>
      </c>
      <c r="E70" s="62">
        <v>0</v>
      </c>
    </row>
  </sheetData>
  <sheetProtection algorithmName="SHA-512" hashValue="jaPmktR3X5a72FB3yOFpYvTfCxK6tL0SYm8AwwuB9Z/aHYSdoEuZPCHNq3M/kJIgWijTjtcUg8sdHPZ/6suSlA==" saltValue="ts3Wr02peOJO8UBsF8KReQ==" spinCount="100000" sheet="1" objects="1" scenarios="1"/>
  <conditionalFormatting sqref="A6:A20">
    <cfRule type="expression" dxfId="359" priority="21" stopIfTrue="1">
      <formula>MOD(ROW(),2)=0</formula>
    </cfRule>
    <cfRule type="expression" dxfId="358" priority="22" stopIfTrue="1">
      <formula>MOD(ROW(),2)&lt;&gt;0</formula>
    </cfRule>
  </conditionalFormatting>
  <conditionalFormatting sqref="B6:E17 C18:E21">
    <cfRule type="expression" dxfId="357" priority="23" stopIfTrue="1">
      <formula>MOD(ROW(),2)=0</formula>
    </cfRule>
    <cfRule type="expression" dxfId="356" priority="24" stopIfTrue="1">
      <formula>MOD(ROW(),2)&lt;&gt;0</formula>
    </cfRule>
  </conditionalFormatting>
  <conditionalFormatting sqref="A26:A70">
    <cfRule type="expression" dxfId="355" priority="9" stopIfTrue="1">
      <formula>MOD(ROW(),2)=0</formula>
    </cfRule>
    <cfRule type="expression" dxfId="354" priority="10" stopIfTrue="1">
      <formula>MOD(ROW(),2)&lt;&gt;0</formula>
    </cfRule>
  </conditionalFormatting>
  <conditionalFormatting sqref="B26:E70">
    <cfRule type="expression" dxfId="353" priority="11" stopIfTrue="1">
      <formula>MOD(ROW(),2)=0</formula>
    </cfRule>
    <cfRule type="expression" dxfId="352" priority="12" stopIfTrue="1">
      <formula>MOD(ROW(),2)&lt;&gt;0</formula>
    </cfRule>
  </conditionalFormatting>
  <conditionalFormatting sqref="B18:B20">
    <cfRule type="expression" dxfId="351" priority="5" stopIfTrue="1">
      <formula>MOD(ROW(),2)=0</formula>
    </cfRule>
    <cfRule type="expression" dxfId="350" priority="6" stopIfTrue="1">
      <formula>MOD(ROW(),2)&lt;&gt;0</formula>
    </cfRule>
  </conditionalFormatting>
  <conditionalFormatting sqref="A21">
    <cfRule type="expression" dxfId="349" priority="3" stopIfTrue="1">
      <formula>MOD(ROW(),2)=0</formula>
    </cfRule>
    <cfRule type="expression" dxfId="348" priority="4" stopIfTrue="1">
      <formula>MOD(ROW(),2)&lt;&gt;0</formula>
    </cfRule>
  </conditionalFormatting>
  <conditionalFormatting sqref="B21">
    <cfRule type="expression" dxfId="347" priority="1" stopIfTrue="1">
      <formula>MOD(ROW(),2)=0</formula>
    </cfRule>
    <cfRule type="expression" dxfId="3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4CBEE-02BC-4E5D-87BA-F5AC339F1DAD}">
  <sheetPr codeName="Sheet36">
    <tabColor rgb="FF92D050"/>
  </sheetPr>
  <dimension ref="A1:I77"/>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x-301</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13.35" customHeight="1" x14ac:dyDescent="0.25">
      <c r="A10" s="49" t="s">
        <v>0</v>
      </c>
      <c r="B10" s="50" t="s">
        <v>94</v>
      </c>
      <c r="C10" s="50"/>
      <c r="D10" s="50"/>
      <c r="E10" s="50"/>
    </row>
    <row r="11" spans="1:9" x14ac:dyDescent="0.25">
      <c r="A11" s="49" t="s">
        <v>6</v>
      </c>
      <c r="B11" s="50" t="s">
        <v>69</v>
      </c>
      <c r="C11" s="50"/>
      <c r="D11" s="50"/>
      <c r="E11" s="50"/>
    </row>
    <row r="12" spans="1:9" ht="13.35" customHeight="1" x14ac:dyDescent="0.25">
      <c r="A12" s="49" t="s">
        <v>18</v>
      </c>
      <c r="B12" s="50" t="s">
        <v>80</v>
      </c>
      <c r="C12" s="50"/>
      <c r="D12" s="50"/>
      <c r="E12" s="50"/>
    </row>
    <row r="13" spans="1:9" x14ac:dyDescent="0.25">
      <c r="A13" s="49" t="s">
        <v>75</v>
      </c>
      <c r="B13" s="50">
        <v>0</v>
      </c>
      <c r="C13" s="50"/>
      <c r="D13" s="50"/>
      <c r="E13" s="50"/>
    </row>
    <row r="14" spans="1:9" x14ac:dyDescent="0.25">
      <c r="A14" s="49" t="s">
        <v>3</v>
      </c>
      <c r="B14" s="50">
        <v>301</v>
      </c>
      <c r="C14" s="50"/>
      <c r="D14" s="50"/>
      <c r="E14" s="50"/>
    </row>
    <row r="15" spans="1:9" x14ac:dyDescent="0.25">
      <c r="A15" s="49" t="s">
        <v>76</v>
      </c>
      <c r="B15" s="50" t="s">
        <v>95</v>
      </c>
      <c r="C15" s="50"/>
      <c r="D15" s="50"/>
      <c r="E15" s="50"/>
    </row>
    <row r="16" spans="1:9" x14ac:dyDescent="0.25">
      <c r="A16" s="49" t="s">
        <v>11</v>
      </c>
      <c r="B16" s="50" t="s">
        <v>96</v>
      </c>
      <c r="C16" s="50"/>
      <c r="D16" s="50"/>
      <c r="E16" s="50"/>
    </row>
    <row r="17" spans="1:5" ht="52.8"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211</v>
      </c>
      <c r="C20" s="50"/>
      <c r="D20" s="50"/>
      <c r="E20" s="56"/>
    </row>
    <row r="21" spans="1:5" x14ac:dyDescent="0.25">
      <c r="A21" s="111" t="s">
        <v>314</v>
      </c>
      <c r="B21" s="50" t="s">
        <v>298</v>
      </c>
      <c r="C21" s="50"/>
      <c r="D21" s="50"/>
      <c r="E21" s="56"/>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174</v>
      </c>
      <c r="C26" s="60" t="s">
        <v>175</v>
      </c>
      <c r="D26" s="60" t="s">
        <v>172</v>
      </c>
      <c r="E26" s="60" t="s">
        <v>173</v>
      </c>
    </row>
    <row r="27" spans="1:5" x14ac:dyDescent="0.25">
      <c r="A27" s="61">
        <v>50</v>
      </c>
      <c r="B27" s="62">
        <v>27.42</v>
      </c>
      <c r="C27" s="62">
        <v>2.69</v>
      </c>
      <c r="D27" s="62"/>
      <c r="E27" s="62">
        <v>0</v>
      </c>
    </row>
    <row r="28" spans="1:5" x14ac:dyDescent="0.25">
      <c r="A28" s="61">
        <v>51</v>
      </c>
      <c r="B28" s="62">
        <v>26.88</v>
      </c>
      <c r="C28" s="62">
        <v>2.72</v>
      </c>
      <c r="D28" s="62"/>
      <c r="E28" s="62">
        <v>0</v>
      </c>
    </row>
    <row r="29" spans="1:5" x14ac:dyDescent="0.25">
      <c r="A29" s="61">
        <v>52</v>
      </c>
      <c r="B29" s="62">
        <v>26.33</v>
      </c>
      <c r="C29" s="62">
        <v>2.74</v>
      </c>
      <c r="D29" s="62"/>
      <c r="E29" s="62">
        <v>0</v>
      </c>
    </row>
    <row r="30" spans="1:5" x14ac:dyDescent="0.25">
      <c r="A30" s="61">
        <v>53</v>
      </c>
      <c r="B30" s="62">
        <v>25.77</v>
      </c>
      <c r="C30" s="62">
        <v>2.76</v>
      </c>
      <c r="D30" s="62"/>
      <c r="E30" s="62">
        <v>0</v>
      </c>
    </row>
    <row r="31" spans="1:5" x14ac:dyDescent="0.25">
      <c r="A31" s="61">
        <v>54</v>
      </c>
      <c r="B31" s="62">
        <v>25.2</v>
      </c>
      <c r="C31" s="62">
        <v>2.79</v>
      </c>
      <c r="D31" s="62"/>
      <c r="E31" s="62">
        <v>0</v>
      </c>
    </row>
    <row r="32" spans="1:5" x14ac:dyDescent="0.25">
      <c r="A32" s="61">
        <v>55</v>
      </c>
      <c r="B32" s="62">
        <v>24.62</v>
      </c>
      <c r="C32" s="62">
        <v>2.81</v>
      </c>
      <c r="D32" s="62"/>
      <c r="E32" s="62">
        <v>0</v>
      </c>
    </row>
    <row r="33" spans="1:5" x14ac:dyDescent="0.25">
      <c r="A33" s="61">
        <v>56</v>
      </c>
      <c r="B33" s="62">
        <v>24.04</v>
      </c>
      <c r="C33" s="62">
        <v>2.83</v>
      </c>
      <c r="D33" s="62"/>
      <c r="E33" s="62">
        <v>0</v>
      </c>
    </row>
    <row r="34" spans="1:5" x14ac:dyDescent="0.25">
      <c r="A34" s="61">
        <v>57</v>
      </c>
      <c r="B34" s="62">
        <v>23.45</v>
      </c>
      <c r="C34" s="62">
        <v>2.85</v>
      </c>
      <c r="D34" s="62"/>
      <c r="E34" s="62">
        <v>0</v>
      </c>
    </row>
    <row r="35" spans="1:5" x14ac:dyDescent="0.25">
      <c r="A35" s="61">
        <v>58</v>
      </c>
      <c r="B35" s="62">
        <v>22.85</v>
      </c>
      <c r="C35" s="62">
        <v>2.87</v>
      </c>
      <c r="D35" s="62"/>
      <c r="E35" s="62">
        <v>0</v>
      </c>
    </row>
    <row r="36" spans="1:5" x14ac:dyDescent="0.25">
      <c r="A36" s="61">
        <v>59</v>
      </c>
      <c r="B36" s="62">
        <v>22.25</v>
      </c>
      <c r="C36" s="62">
        <v>2.89</v>
      </c>
      <c r="D36" s="62"/>
      <c r="E36" s="62">
        <v>0</v>
      </c>
    </row>
    <row r="37" spans="1:5" x14ac:dyDescent="0.25">
      <c r="A37" s="61">
        <v>60</v>
      </c>
      <c r="B37" s="62">
        <v>21.63</v>
      </c>
      <c r="C37" s="62">
        <v>2.91</v>
      </c>
      <c r="D37" s="62"/>
      <c r="E37" s="62">
        <v>0</v>
      </c>
    </row>
    <row r="38" spans="1:5" x14ac:dyDescent="0.25">
      <c r="A38" s="61">
        <v>61</v>
      </c>
      <c r="B38" s="62">
        <v>21.01</v>
      </c>
      <c r="C38" s="62">
        <v>2.93</v>
      </c>
      <c r="D38" s="62"/>
      <c r="E38" s="62">
        <v>0</v>
      </c>
    </row>
    <row r="39" spans="1:5" x14ac:dyDescent="0.25">
      <c r="A39" s="61">
        <v>62</v>
      </c>
      <c r="B39" s="62">
        <v>20.38</v>
      </c>
      <c r="C39" s="62">
        <v>2.94</v>
      </c>
      <c r="D39" s="62"/>
      <c r="E39" s="62">
        <v>0</v>
      </c>
    </row>
    <row r="40" spans="1:5" x14ac:dyDescent="0.25">
      <c r="A40" s="61">
        <v>63</v>
      </c>
      <c r="B40" s="62">
        <v>19.75</v>
      </c>
      <c r="C40" s="62">
        <v>2.96</v>
      </c>
      <c r="D40" s="62"/>
      <c r="E40" s="62">
        <v>0</v>
      </c>
    </row>
    <row r="41" spans="1:5" x14ac:dyDescent="0.25">
      <c r="A41" s="61">
        <v>64</v>
      </c>
      <c r="B41" s="62">
        <v>19.12</v>
      </c>
      <c r="C41" s="62">
        <v>2.96</v>
      </c>
      <c r="D41" s="62"/>
      <c r="E41" s="62">
        <v>0</v>
      </c>
    </row>
    <row r="42" spans="1:5" x14ac:dyDescent="0.25">
      <c r="A42" s="61">
        <v>65</v>
      </c>
      <c r="B42" s="62">
        <v>18.48</v>
      </c>
      <c r="C42" s="62">
        <v>2.96</v>
      </c>
      <c r="D42" s="62"/>
      <c r="E42" s="62"/>
    </row>
    <row r="43" spans="1:5" x14ac:dyDescent="0.25">
      <c r="A43" s="61">
        <v>66</v>
      </c>
      <c r="B43" s="62">
        <v>17.84</v>
      </c>
      <c r="C43" s="62">
        <v>2.96</v>
      </c>
      <c r="D43" s="62"/>
      <c r="E43" s="62"/>
    </row>
    <row r="44" spans="1:5" x14ac:dyDescent="0.25">
      <c r="A44" s="61">
        <v>67</v>
      </c>
      <c r="B44" s="62">
        <v>17.190000000000001</v>
      </c>
      <c r="C44" s="62">
        <v>2.96</v>
      </c>
      <c r="D44" s="62"/>
      <c r="E44" s="62"/>
    </row>
    <row r="45" spans="1:5" x14ac:dyDescent="0.25">
      <c r="A45" s="61">
        <v>68</v>
      </c>
      <c r="B45" s="62">
        <v>16.54</v>
      </c>
      <c r="C45" s="62">
        <v>2.96</v>
      </c>
      <c r="D45" s="62"/>
      <c r="E45" s="62"/>
    </row>
    <row r="46" spans="1:5" x14ac:dyDescent="0.25">
      <c r="A46" s="61">
        <v>69</v>
      </c>
      <c r="B46" s="62">
        <v>15.89</v>
      </c>
      <c r="C46" s="62">
        <v>2.94</v>
      </c>
      <c r="D46" s="62">
        <v>3.23</v>
      </c>
      <c r="E46" s="62"/>
    </row>
    <row r="47" spans="1:5" x14ac:dyDescent="0.25">
      <c r="A47" s="61">
        <v>70</v>
      </c>
      <c r="B47" s="62">
        <v>15.24</v>
      </c>
      <c r="C47" s="62">
        <v>2.92</v>
      </c>
      <c r="D47" s="62">
        <v>3.01</v>
      </c>
      <c r="E47" s="62"/>
    </row>
    <row r="48" spans="1:5" x14ac:dyDescent="0.25">
      <c r="A48" s="61">
        <v>71</v>
      </c>
      <c r="B48" s="62">
        <v>14.59</v>
      </c>
      <c r="C48" s="62">
        <v>2.9</v>
      </c>
      <c r="D48" s="62">
        <v>2.8</v>
      </c>
      <c r="E48" s="62"/>
    </row>
    <row r="49" spans="1:5" x14ac:dyDescent="0.25">
      <c r="A49" s="61">
        <v>72</v>
      </c>
      <c r="B49" s="62">
        <v>13.94</v>
      </c>
      <c r="C49" s="62">
        <v>2.89</v>
      </c>
      <c r="D49" s="62">
        <v>2.6</v>
      </c>
      <c r="E49" s="62"/>
    </row>
    <row r="50" spans="1:5" x14ac:dyDescent="0.25">
      <c r="A50" s="61">
        <v>73</v>
      </c>
      <c r="B50" s="62">
        <v>13.3</v>
      </c>
      <c r="C50" s="62">
        <v>2.87</v>
      </c>
      <c r="D50" s="62">
        <v>2.4</v>
      </c>
      <c r="E50" s="62"/>
    </row>
    <row r="51" spans="1:5" x14ac:dyDescent="0.25">
      <c r="A51" s="61">
        <v>74</v>
      </c>
      <c r="B51" s="62">
        <v>12.66</v>
      </c>
      <c r="C51" s="62">
        <v>2.74</v>
      </c>
      <c r="D51" s="62">
        <v>2.2000000000000002</v>
      </c>
      <c r="E51" s="62"/>
    </row>
    <row r="52" spans="1:5" x14ac:dyDescent="0.25">
      <c r="A52" s="61">
        <v>75</v>
      </c>
      <c r="B52" s="62">
        <v>12.02</v>
      </c>
      <c r="C52" s="62">
        <v>2.6</v>
      </c>
      <c r="D52" s="62">
        <v>2.0099999999999998</v>
      </c>
      <c r="E52" s="62"/>
    </row>
    <row r="53" spans="1:5" x14ac:dyDescent="0.25">
      <c r="A53" s="61">
        <v>76</v>
      </c>
      <c r="B53" s="62">
        <v>11.39</v>
      </c>
      <c r="C53" s="62">
        <v>2.57</v>
      </c>
      <c r="D53" s="62">
        <v>1.84</v>
      </c>
      <c r="E53" s="62"/>
    </row>
    <row r="54" spans="1:5" x14ac:dyDescent="0.25">
      <c r="A54" s="61">
        <v>77</v>
      </c>
      <c r="B54" s="62">
        <v>10.77</v>
      </c>
      <c r="C54" s="62">
        <v>2.5299999999999998</v>
      </c>
      <c r="D54" s="62">
        <v>1.68</v>
      </c>
      <c r="E54" s="62"/>
    </row>
    <row r="55" spans="1:5" x14ac:dyDescent="0.25">
      <c r="A55" s="61">
        <v>78</v>
      </c>
      <c r="B55" s="62">
        <v>10.16</v>
      </c>
      <c r="C55" s="62">
        <v>2.4900000000000002</v>
      </c>
      <c r="D55" s="62">
        <v>1.52</v>
      </c>
      <c r="E55" s="62"/>
    </row>
    <row r="56" spans="1:5" x14ac:dyDescent="0.25">
      <c r="A56" s="61">
        <v>79</v>
      </c>
      <c r="B56" s="62">
        <v>9.56</v>
      </c>
      <c r="C56" s="62">
        <v>2.34</v>
      </c>
      <c r="D56" s="62">
        <v>1.37</v>
      </c>
      <c r="E56" s="62"/>
    </row>
    <row r="57" spans="1:5" x14ac:dyDescent="0.25">
      <c r="A57" s="61">
        <v>80</v>
      </c>
      <c r="B57" s="62">
        <v>8.98</v>
      </c>
      <c r="C57" s="62">
        <v>2.1800000000000002</v>
      </c>
      <c r="D57" s="62">
        <v>1.22</v>
      </c>
      <c r="E57" s="62"/>
    </row>
    <row r="58" spans="1:5" x14ac:dyDescent="0.25">
      <c r="A58" s="61">
        <v>81</v>
      </c>
      <c r="B58" s="62">
        <v>8.41</v>
      </c>
      <c r="C58" s="62">
        <v>2.12</v>
      </c>
      <c r="D58" s="62">
        <v>1.1000000000000001</v>
      </c>
      <c r="E58" s="62"/>
    </row>
    <row r="59" spans="1:5" x14ac:dyDescent="0.25">
      <c r="A59" s="61">
        <v>82</v>
      </c>
      <c r="B59" s="62">
        <v>7.86</v>
      </c>
      <c r="C59" s="62">
        <v>2.06</v>
      </c>
      <c r="D59" s="62">
        <v>0.98</v>
      </c>
      <c r="E59" s="62"/>
    </row>
    <row r="60" spans="1:5" x14ac:dyDescent="0.25">
      <c r="A60" s="61">
        <v>83</v>
      </c>
      <c r="B60" s="62">
        <v>7.34</v>
      </c>
      <c r="C60" s="62">
        <v>1.99</v>
      </c>
      <c r="D60" s="62">
        <v>0.88</v>
      </c>
      <c r="E60" s="62"/>
    </row>
    <row r="61" spans="1:5" x14ac:dyDescent="0.25">
      <c r="A61" s="61">
        <v>84</v>
      </c>
      <c r="B61" s="62">
        <v>6.83</v>
      </c>
      <c r="C61" s="62">
        <v>1.69</v>
      </c>
      <c r="D61" s="62">
        <v>0.76</v>
      </c>
      <c r="E61" s="62"/>
    </row>
    <row r="62" spans="1:5" x14ac:dyDescent="0.25">
      <c r="A62" s="61">
        <v>85</v>
      </c>
      <c r="B62" s="62">
        <v>6.35</v>
      </c>
      <c r="C62" s="62">
        <v>1.4</v>
      </c>
      <c r="D62" s="62">
        <v>0.65</v>
      </c>
      <c r="E62" s="62"/>
    </row>
    <row r="63" spans="1:5" x14ac:dyDescent="0.25">
      <c r="A63" s="61">
        <v>86</v>
      </c>
      <c r="B63" s="62">
        <v>5.89</v>
      </c>
      <c r="C63" s="62">
        <v>1.34</v>
      </c>
      <c r="D63" s="62">
        <v>0.57999999999999996</v>
      </c>
      <c r="E63" s="62"/>
    </row>
    <row r="64" spans="1:5" x14ac:dyDescent="0.25">
      <c r="A64" s="61">
        <v>87</v>
      </c>
      <c r="B64" s="62">
        <v>5.45</v>
      </c>
      <c r="C64" s="62">
        <v>1.27</v>
      </c>
      <c r="D64" s="62">
        <v>0.51</v>
      </c>
      <c r="E64" s="62"/>
    </row>
    <row r="65" spans="1:5" x14ac:dyDescent="0.25">
      <c r="A65" s="61">
        <v>88</v>
      </c>
      <c r="B65" s="62">
        <v>5.04</v>
      </c>
      <c r="C65" s="62">
        <v>1.21</v>
      </c>
      <c r="D65" s="62">
        <v>0.44</v>
      </c>
      <c r="E65" s="62"/>
    </row>
    <row r="66" spans="1:5" x14ac:dyDescent="0.25">
      <c r="A66" s="61">
        <v>89</v>
      </c>
      <c r="B66" s="62">
        <v>4.6500000000000004</v>
      </c>
      <c r="C66" s="62">
        <v>0.98</v>
      </c>
      <c r="D66" s="62">
        <v>0.37</v>
      </c>
      <c r="E66" s="62"/>
    </row>
    <row r="67" spans="1:5" x14ac:dyDescent="0.25">
      <c r="A67" s="61">
        <v>90</v>
      </c>
      <c r="B67" s="62">
        <v>4.3</v>
      </c>
      <c r="C67" s="62">
        <v>0.75</v>
      </c>
      <c r="D67" s="62">
        <v>0.31</v>
      </c>
      <c r="E67" s="62"/>
    </row>
    <row r="68" spans="1:5" x14ac:dyDescent="0.25">
      <c r="A68" s="61">
        <v>91</v>
      </c>
      <c r="B68" s="62">
        <v>3.97</v>
      </c>
      <c r="C68" s="62">
        <v>0.71</v>
      </c>
      <c r="D68" s="62">
        <v>0.27</v>
      </c>
      <c r="E68" s="62"/>
    </row>
    <row r="69" spans="1:5" x14ac:dyDescent="0.25">
      <c r="A69" s="61">
        <v>92</v>
      </c>
      <c r="B69" s="62">
        <v>3.67</v>
      </c>
      <c r="C69" s="62">
        <v>0.66</v>
      </c>
      <c r="D69" s="62">
        <v>0.24</v>
      </c>
      <c r="E69" s="62"/>
    </row>
    <row r="70" spans="1:5" x14ac:dyDescent="0.25">
      <c r="A70" s="61">
        <v>93</v>
      </c>
      <c r="B70" s="62">
        <v>3.39</v>
      </c>
      <c r="C70" s="62">
        <v>0.62</v>
      </c>
      <c r="D70" s="62">
        <v>0.21</v>
      </c>
      <c r="E70" s="62"/>
    </row>
    <row r="71" spans="1:5" x14ac:dyDescent="0.25">
      <c r="A71" s="61">
        <v>94</v>
      </c>
      <c r="B71" s="62">
        <v>3.14</v>
      </c>
      <c r="C71" s="62">
        <v>0.56999999999999995</v>
      </c>
      <c r="D71" s="62">
        <v>0.18</v>
      </c>
      <c r="E71" s="62"/>
    </row>
    <row r="72" spans="1:5" x14ac:dyDescent="0.25">
      <c r="A72" s="61">
        <v>95</v>
      </c>
      <c r="B72" s="62">
        <v>2.92</v>
      </c>
      <c r="C72" s="62">
        <v>0.53</v>
      </c>
      <c r="D72" s="62">
        <v>0.16</v>
      </c>
      <c r="E72" s="62"/>
    </row>
    <row r="73" spans="1:5" x14ac:dyDescent="0.25">
      <c r="D73"/>
    </row>
    <row r="74" spans="1:5" x14ac:dyDescent="0.25">
      <c r="D74"/>
    </row>
    <row r="75" spans="1:5" x14ac:dyDescent="0.25">
      <c r="D75"/>
    </row>
    <row r="76" spans="1:5" x14ac:dyDescent="0.25">
      <c r="D76"/>
    </row>
    <row r="77" spans="1:5" x14ac:dyDescent="0.25">
      <c r="D77"/>
    </row>
  </sheetData>
  <sheetProtection algorithmName="SHA-512" hashValue="y59stKeRlJhe0XiNOz70K/ox14c5eeHLGBiARwC2gI/RvAh920P0jBbk2QT0gTi0wYUNOcbtgeM0tELx7fySmw==" saltValue="+7XQciy9KkUdV0CY1gTJGg==" spinCount="100000" sheet="1" objects="1" scenarios="1"/>
  <conditionalFormatting sqref="A6:A20">
    <cfRule type="expression" dxfId="345" priority="27" stopIfTrue="1">
      <formula>MOD(ROW(),2)=0</formula>
    </cfRule>
    <cfRule type="expression" dxfId="344" priority="28" stopIfTrue="1">
      <formula>MOD(ROW(),2)&lt;&gt;0</formula>
    </cfRule>
  </conditionalFormatting>
  <conditionalFormatting sqref="B6:E16">
    <cfRule type="expression" dxfId="343" priority="29" stopIfTrue="1">
      <formula>MOD(ROW(),2)=0</formula>
    </cfRule>
    <cfRule type="expression" dxfId="342" priority="30" stopIfTrue="1">
      <formula>MOD(ROW(),2)&lt;&gt;0</formula>
    </cfRule>
  </conditionalFormatting>
  <conditionalFormatting sqref="A26:A72">
    <cfRule type="expression" dxfId="341" priority="15" stopIfTrue="1">
      <formula>MOD(ROW(),2)=0</formula>
    </cfRule>
    <cfRule type="expression" dxfId="340" priority="16" stopIfTrue="1">
      <formula>MOD(ROW(),2)&lt;&gt;0</formula>
    </cfRule>
  </conditionalFormatting>
  <conditionalFormatting sqref="B26:E72">
    <cfRule type="expression" dxfId="339" priority="17" stopIfTrue="1">
      <formula>MOD(ROW(),2)=0</formula>
    </cfRule>
    <cfRule type="expression" dxfId="338" priority="18" stopIfTrue="1">
      <formula>MOD(ROW(),2)&lt;&gt;0</formula>
    </cfRule>
  </conditionalFormatting>
  <conditionalFormatting sqref="E18:E21">
    <cfRule type="expression" dxfId="337" priority="13" stopIfTrue="1">
      <formula>MOD(ROW(),2)=0</formula>
    </cfRule>
    <cfRule type="expression" dxfId="336" priority="14" stopIfTrue="1">
      <formula>MOD(ROW(),2)&lt;&gt;0</formula>
    </cfRule>
  </conditionalFormatting>
  <conditionalFormatting sqref="C18:D21">
    <cfRule type="expression" dxfId="335" priority="11" stopIfTrue="1">
      <formula>MOD(ROW(),2)=0</formula>
    </cfRule>
    <cfRule type="expression" dxfId="334" priority="12" stopIfTrue="1">
      <formula>MOD(ROW(),2)&lt;&gt;0</formula>
    </cfRule>
  </conditionalFormatting>
  <conditionalFormatting sqref="B17:E17">
    <cfRule type="expression" dxfId="333" priority="9" stopIfTrue="1">
      <formula>MOD(ROW(),2)=0</formula>
    </cfRule>
    <cfRule type="expression" dxfId="332" priority="10" stopIfTrue="1">
      <formula>MOD(ROW(),2)&lt;&gt;0</formula>
    </cfRule>
  </conditionalFormatting>
  <conditionalFormatting sqref="B18:B20">
    <cfRule type="expression" dxfId="331" priority="5" stopIfTrue="1">
      <formula>MOD(ROW(),2)=0</formula>
    </cfRule>
    <cfRule type="expression" dxfId="330" priority="6" stopIfTrue="1">
      <formula>MOD(ROW(),2)&lt;&gt;0</formula>
    </cfRule>
  </conditionalFormatting>
  <conditionalFormatting sqref="A21">
    <cfRule type="expression" dxfId="329" priority="3" stopIfTrue="1">
      <formula>MOD(ROW(),2)=0</formula>
    </cfRule>
    <cfRule type="expression" dxfId="328" priority="4" stopIfTrue="1">
      <formula>MOD(ROW(),2)&lt;&gt;0</formula>
    </cfRule>
  </conditionalFormatting>
  <conditionalFormatting sqref="B21">
    <cfRule type="expression" dxfId="327" priority="1" stopIfTrue="1">
      <formula>MOD(ROW(),2)=0</formula>
    </cfRule>
    <cfRule type="expression" dxfId="3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D6EE-9045-4C33-8FD7-7B9CF6598617}">
  <sheetPr codeName="Sheet37">
    <tabColor rgb="FF92D050"/>
  </sheetPr>
  <dimension ref="A1:I77"/>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x-302</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26.4" x14ac:dyDescent="0.25">
      <c r="A10" s="49" t="s">
        <v>0</v>
      </c>
      <c r="B10" s="50" t="s">
        <v>97</v>
      </c>
      <c r="C10" s="50"/>
      <c r="D10" s="50"/>
      <c r="E10" s="50"/>
    </row>
    <row r="11" spans="1:9" x14ac:dyDescent="0.25">
      <c r="A11" s="49" t="s">
        <v>6</v>
      </c>
      <c r="B11" s="50" t="s">
        <v>65</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302</v>
      </c>
      <c r="C14" s="50"/>
      <c r="D14" s="50"/>
      <c r="E14" s="50"/>
    </row>
    <row r="15" spans="1:9" x14ac:dyDescent="0.25">
      <c r="A15" s="49" t="s">
        <v>76</v>
      </c>
      <c r="B15" s="50" t="s">
        <v>98</v>
      </c>
      <c r="C15" s="50"/>
      <c r="D15" s="50"/>
      <c r="E15" s="50"/>
    </row>
    <row r="16" spans="1:9" x14ac:dyDescent="0.25">
      <c r="A16" s="49" t="s">
        <v>11</v>
      </c>
      <c r="B16" s="50" t="s">
        <v>99</v>
      </c>
      <c r="C16" s="50"/>
      <c r="D16" s="50"/>
      <c r="E16" s="50"/>
    </row>
    <row r="17" spans="1:5" ht="52.8"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211</v>
      </c>
      <c r="C20" s="50"/>
      <c r="D20" s="50"/>
      <c r="E20" s="50"/>
    </row>
    <row r="21" spans="1:5" x14ac:dyDescent="0.25">
      <c r="A21" s="111" t="s">
        <v>314</v>
      </c>
      <c r="B21" s="50" t="s">
        <v>298</v>
      </c>
      <c r="C21" s="50"/>
      <c r="D21" s="50"/>
      <c r="E21" s="50"/>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174</v>
      </c>
      <c r="C26" s="60" t="s">
        <v>175</v>
      </c>
      <c r="D26" s="60" t="s">
        <v>172</v>
      </c>
      <c r="E26" s="60" t="s">
        <v>173</v>
      </c>
    </row>
    <row r="27" spans="1:5" x14ac:dyDescent="0.25">
      <c r="A27" s="61">
        <v>50</v>
      </c>
      <c r="B27" s="62">
        <v>27.42</v>
      </c>
      <c r="C27" s="62">
        <v>2.69</v>
      </c>
      <c r="D27" s="62"/>
      <c r="E27" s="62">
        <v>0</v>
      </c>
    </row>
    <row r="28" spans="1:5" x14ac:dyDescent="0.25">
      <c r="A28" s="61">
        <v>51</v>
      </c>
      <c r="B28" s="62">
        <v>26.88</v>
      </c>
      <c r="C28" s="62">
        <v>2.72</v>
      </c>
      <c r="D28" s="62"/>
      <c r="E28" s="62">
        <v>0</v>
      </c>
    </row>
    <row r="29" spans="1:5" x14ac:dyDescent="0.25">
      <c r="A29" s="61">
        <v>52</v>
      </c>
      <c r="B29" s="62">
        <v>26.33</v>
      </c>
      <c r="C29" s="62">
        <v>2.74</v>
      </c>
      <c r="D29" s="62"/>
      <c r="E29" s="62">
        <v>0</v>
      </c>
    </row>
    <row r="30" spans="1:5" x14ac:dyDescent="0.25">
      <c r="A30" s="61">
        <v>53</v>
      </c>
      <c r="B30" s="62">
        <v>25.77</v>
      </c>
      <c r="C30" s="62">
        <v>2.76</v>
      </c>
      <c r="D30" s="62"/>
      <c r="E30" s="62">
        <v>0</v>
      </c>
    </row>
    <row r="31" spans="1:5" x14ac:dyDescent="0.25">
      <c r="A31" s="61">
        <v>54</v>
      </c>
      <c r="B31" s="62">
        <v>25.2</v>
      </c>
      <c r="C31" s="62">
        <v>2.79</v>
      </c>
      <c r="D31" s="62"/>
      <c r="E31" s="62">
        <v>0</v>
      </c>
    </row>
    <row r="32" spans="1:5" x14ac:dyDescent="0.25">
      <c r="A32" s="61">
        <v>55</v>
      </c>
      <c r="B32" s="62">
        <v>24.62</v>
      </c>
      <c r="C32" s="62">
        <v>2.81</v>
      </c>
      <c r="D32" s="62"/>
      <c r="E32" s="62">
        <v>0</v>
      </c>
    </row>
    <row r="33" spans="1:5" x14ac:dyDescent="0.25">
      <c r="A33" s="61">
        <v>56</v>
      </c>
      <c r="B33" s="62">
        <v>24.04</v>
      </c>
      <c r="C33" s="62">
        <v>2.83</v>
      </c>
      <c r="D33" s="62"/>
      <c r="E33" s="62">
        <v>0</v>
      </c>
    </row>
    <row r="34" spans="1:5" x14ac:dyDescent="0.25">
      <c r="A34" s="61">
        <v>57</v>
      </c>
      <c r="B34" s="62">
        <v>23.45</v>
      </c>
      <c r="C34" s="62">
        <v>2.85</v>
      </c>
      <c r="D34" s="62"/>
      <c r="E34" s="62">
        <v>0</v>
      </c>
    </row>
    <row r="35" spans="1:5" x14ac:dyDescent="0.25">
      <c r="A35" s="61">
        <v>58</v>
      </c>
      <c r="B35" s="62">
        <v>22.85</v>
      </c>
      <c r="C35" s="62">
        <v>2.87</v>
      </c>
      <c r="D35" s="62"/>
      <c r="E35" s="62">
        <v>0</v>
      </c>
    </row>
    <row r="36" spans="1:5" x14ac:dyDescent="0.25">
      <c r="A36" s="61">
        <v>59</v>
      </c>
      <c r="B36" s="62">
        <v>22.25</v>
      </c>
      <c r="C36" s="62">
        <v>2.89</v>
      </c>
      <c r="D36" s="62"/>
      <c r="E36" s="62">
        <v>0</v>
      </c>
    </row>
    <row r="37" spans="1:5" x14ac:dyDescent="0.25">
      <c r="A37" s="61">
        <v>60</v>
      </c>
      <c r="B37" s="62">
        <v>21.63</v>
      </c>
      <c r="C37" s="62">
        <v>2.91</v>
      </c>
      <c r="D37" s="62"/>
      <c r="E37" s="62">
        <v>0</v>
      </c>
    </row>
    <row r="38" spans="1:5" x14ac:dyDescent="0.25">
      <c r="A38" s="61">
        <v>61</v>
      </c>
      <c r="B38" s="62">
        <v>21.01</v>
      </c>
      <c r="C38" s="62">
        <v>2.93</v>
      </c>
      <c r="D38" s="62"/>
      <c r="E38" s="62">
        <v>0</v>
      </c>
    </row>
    <row r="39" spans="1:5" x14ac:dyDescent="0.25">
      <c r="A39" s="61">
        <v>62</v>
      </c>
      <c r="B39" s="62">
        <v>20.38</v>
      </c>
      <c r="C39" s="62">
        <v>2.94</v>
      </c>
      <c r="D39" s="62"/>
      <c r="E39" s="62">
        <v>0</v>
      </c>
    </row>
    <row r="40" spans="1:5" x14ac:dyDescent="0.25">
      <c r="A40" s="61">
        <v>63</v>
      </c>
      <c r="B40" s="62">
        <v>19.75</v>
      </c>
      <c r="C40" s="62">
        <v>2.96</v>
      </c>
      <c r="D40" s="62"/>
      <c r="E40" s="62">
        <v>0</v>
      </c>
    </row>
    <row r="41" spans="1:5" x14ac:dyDescent="0.25">
      <c r="A41" s="61">
        <v>64</v>
      </c>
      <c r="B41" s="62">
        <v>19.12</v>
      </c>
      <c r="C41" s="62">
        <v>2.96</v>
      </c>
      <c r="D41" s="62"/>
      <c r="E41" s="62">
        <v>0</v>
      </c>
    </row>
    <row r="42" spans="1:5" x14ac:dyDescent="0.25">
      <c r="A42" s="61">
        <v>65</v>
      </c>
      <c r="B42" s="62">
        <v>18.48</v>
      </c>
      <c r="C42" s="62">
        <v>2.96</v>
      </c>
      <c r="D42" s="62"/>
      <c r="E42" s="62"/>
    </row>
    <row r="43" spans="1:5" x14ac:dyDescent="0.25">
      <c r="A43" s="61">
        <v>66</v>
      </c>
      <c r="B43" s="62">
        <v>17.84</v>
      </c>
      <c r="C43" s="62">
        <v>2.96</v>
      </c>
      <c r="D43" s="62"/>
      <c r="E43" s="62"/>
    </row>
    <row r="44" spans="1:5" x14ac:dyDescent="0.25">
      <c r="A44" s="61">
        <v>67</v>
      </c>
      <c r="B44" s="62">
        <v>17.190000000000001</v>
      </c>
      <c r="C44" s="62">
        <v>2.96</v>
      </c>
      <c r="D44" s="62"/>
      <c r="E44" s="62"/>
    </row>
    <row r="45" spans="1:5" x14ac:dyDescent="0.25">
      <c r="A45" s="61">
        <v>68</v>
      </c>
      <c r="B45" s="62">
        <v>16.54</v>
      </c>
      <c r="C45" s="62">
        <v>2.96</v>
      </c>
      <c r="D45" s="62"/>
      <c r="E45" s="62"/>
    </row>
    <row r="46" spans="1:5" x14ac:dyDescent="0.25">
      <c r="A46" s="61">
        <v>69</v>
      </c>
      <c r="B46" s="62">
        <v>15.89</v>
      </c>
      <c r="C46" s="62">
        <v>2.94</v>
      </c>
      <c r="D46" s="62">
        <v>3.1</v>
      </c>
      <c r="E46" s="62"/>
    </row>
    <row r="47" spans="1:5" x14ac:dyDescent="0.25">
      <c r="A47" s="61">
        <v>70</v>
      </c>
      <c r="B47" s="62">
        <v>15.24</v>
      </c>
      <c r="C47" s="62">
        <v>2.92</v>
      </c>
      <c r="D47" s="62">
        <v>2.88</v>
      </c>
      <c r="E47" s="62"/>
    </row>
    <row r="48" spans="1:5" x14ac:dyDescent="0.25">
      <c r="A48" s="61">
        <v>71</v>
      </c>
      <c r="B48" s="62">
        <v>14.59</v>
      </c>
      <c r="C48" s="62">
        <v>2.9</v>
      </c>
      <c r="D48" s="62">
        <v>2.67</v>
      </c>
      <c r="E48" s="62"/>
    </row>
    <row r="49" spans="1:5" x14ac:dyDescent="0.25">
      <c r="A49" s="61">
        <v>72</v>
      </c>
      <c r="B49" s="62">
        <v>13.94</v>
      </c>
      <c r="C49" s="62">
        <v>2.89</v>
      </c>
      <c r="D49" s="62">
        <v>2.4700000000000002</v>
      </c>
      <c r="E49" s="62"/>
    </row>
    <row r="50" spans="1:5" x14ac:dyDescent="0.25">
      <c r="A50" s="61">
        <v>73</v>
      </c>
      <c r="B50" s="62">
        <v>13.3</v>
      </c>
      <c r="C50" s="62">
        <v>2.87</v>
      </c>
      <c r="D50" s="62">
        <v>2.27</v>
      </c>
      <c r="E50" s="62"/>
    </row>
    <row r="51" spans="1:5" x14ac:dyDescent="0.25">
      <c r="A51" s="61">
        <v>74</v>
      </c>
      <c r="B51" s="62">
        <v>12.66</v>
      </c>
      <c r="C51" s="62">
        <v>2.74</v>
      </c>
      <c r="D51" s="62">
        <v>2.09</v>
      </c>
      <c r="E51" s="62"/>
    </row>
    <row r="52" spans="1:5" x14ac:dyDescent="0.25">
      <c r="A52" s="61">
        <v>75</v>
      </c>
      <c r="B52" s="62">
        <v>12.02</v>
      </c>
      <c r="C52" s="62">
        <v>2.6</v>
      </c>
      <c r="D52" s="62">
        <v>1.91</v>
      </c>
      <c r="E52" s="62"/>
    </row>
    <row r="53" spans="1:5" x14ac:dyDescent="0.25">
      <c r="A53" s="61">
        <v>76</v>
      </c>
      <c r="B53" s="62">
        <v>11.39</v>
      </c>
      <c r="C53" s="62">
        <v>2.57</v>
      </c>
      <c r="D53" s="62">
        <v>1.74</v>
      </c>
      <c r="E53" s="62"/>
    </row>
    <row r="54" spans="1:5" x14ac:dyDescent="0.25">
      <c r="A54" s="61">
        <v>77</v>
      </c>
      <c r="B54" s="62">
        <v>10.77</v>
      </c>
      <c r="C54" s="62">
        <v>2.5299999999999998</v>
      </c>
      <c r="D54" s="62">
        <v>1.58</v>
      </c>
      <c r="E54" s="62"/>
    </row>
    <row r="55" spans="1:5" x14ac:dyDescent="0.25">
      <c r="A55" s="61">
        <v>78</v>
      </c>
      <c r="B55" s="62">
        <v>10.16</v>
      </c>
      <c r="C55" s="62">
        <v>2.4900000000000002</v>
      </c>
      <c r="D55" s="62">
        <v>1.42</v>
      </c>
      <c r="E55" s="62"/>
    </row>
    <row r="56" spans="1:5" x14ac:dyDescent="0.25">
      <c r="A56" s="61">
        <v>79</v>
      </c>
      <c r="B56" s="62">
        <v>9.56</v>
      </c>
      <c r="C56" s="62">
        <v>2.34</v>
      </c>
      <c r="D56" s="62">
        <v>1.28</v>
      </c>
      <c r="E56" s="62"/>
    </row>
    <row r="57" spans="1:5" x14ac:dyDescent="0.25">
      <c r="A57" s="61">
        <v>80</v>
      </c>
      <c r="B57" s="62">
        <v>8.98</v>
      </c>
      <c r="C57" s="62">
        <v>2.1800000000000002</v>
      </c>
      <c r="D57" s="62">
        <v>1.1499999999999999</v>
      </c>
      <c r="E57" s="62"/>
    </row>
    <row r="58" spans="1:5" x14ac:dyDescent="0.25">
      <c r="A58" s="61">
        <v>81</v>
      </c>
      <c r="B58" s="62">
        <v>8.41</v>
      </c>
      <c r="C58" s="62">
        <v>2.12</v>
      </c>
      <c r="D58" s="62">
        <v>1.02</v>
      </c>
      <c r="E58" s="62"/>
    </row>
    <row r="59" spans="1:5" x14ac:dyDescent="0.25">
      <c r="A59" s="61">
        <v>82</v>
      </c>
      <c r="B59" s="62">
        <v>7.86</v>
      </c>
      <c r="C59" s="62">
        <v>2.06</v>
      </c>
      <c r="D59" s="62">
        <v>0.91</v>
      </c>
      <c r="E59" s="62"/>
    </row>
    <row r="60" spans="1:5" x14ac:dyDescent="0.25">
      <c r="A60" s="61">
        <v>83</v>
      </c>
      <c r="B60" s="62">
        <v>7.34</v>
      </c>
      <c r="C60" s="62">
        <v>1.99</v>
      </c>
      <c r="D60" s="62">
        <v>0.8</v>
      </c>
      <c r="E60" s="62"/>
    </row>
    <row r="61" spans="1:5" x14ac:dyDescent="0.25">
      <c r="A61" s="61">
        <v>84</v>
      </c>
      <c r="B61" s="62">
        <v>6.83</v>
      </c>
      <c r="C61" s="62">
        <v>1.69</v>
      </c>
      <c r="D61" s="62">
        <v>0.71</v>
      </c>
      <c r="E61" s="62"/>
    </row>
    <row r="62" spans="1:5" x14ac:dyDescent="0.25">
      <c r="A62" s="61">
        <v>85</v>
      </c>
      <c r="B62" s="62">
        <v>6.35</v>
      </c>
      <c r="C62" s="62">
        <v>1.4</v>
      </c>
      <c r="D62" s="62">
        <v>0.62</v>
      </c>
      <c r="E62" s="62"/>
    </row>
    <row r="63" spans="1:5" x14ac:dyDescent="0.25">
      <c r="A63" s="61">
        <v>86</v>
      </c>
      <c r="B63" s="62">
        <v>5.89</v>
      </c>
      <c r="C63" s="62">
        <v>1.34</v>
      </c>
      <c r="D63" s="62">
        <v>0.54</v>
      </c>
      <c r="E63" s="62"/>
    </row>
    <row r="64" spans="1:5" x14ac:dyDescent="0.25">
      <c r="A64" s="61">
        <v>87</v>
      </c>
      <c r="B64" s="62">
        <v>5.45</v>
      </c>
      <c r="C64" s="62">
        <v>1.27</v>
      </c>
      <c r="D64" s="62">
        <v>0.48</v>
      </c>
      <c r="E64" s="62"/>
    </row>
    <row r="65" spans="1:5" x14ac:dyDescent="0.25">
      <c r="A65" s="61">
        <v>88</v>
      </c>
      <c r="B65" s="62">
        <v>5.04</v>
      </c>
      <c r="C65" s="62">
        <v>1.21</v>
      </c>
      <c r="D65" s="62">
        <v>0.41</v>
      </c>
      <c r="E65" s="62"/>
    </row>
    <row r="66" spans="1:5" x14ac:dyDescent="0.25">
      <c r="A66" s="61">
        <v>89</v>
      </c>
      <c r="B66" s="62">
        <v>4.6500000000000004</v>
      </c>
      <c r="C66" s="62">
        <v>0.98</v>
      </c>
      <c r="D66" s="62">
        <v>0.36</v>
      </c>
      <c r="E66" s="62"/>
    </row>
    <row r="67" spans="1:5" x14ac:dyDescent="0.25">
      <c r="A67" s="61">
        <v>90</v>
      </c>
      <c r="B67" s="62">
        <v>4.3</v>
      </c>
      <c r="C67" s="62">
        <v>0.75</v>
      </c>
      <c r="D67" s="62">
        <v>0.31</v>
      </c>
      <c r="E67" s="62"/>
    </row>
    <row r="68" spans="1:5" x14ac:dyDescent="0.25">
      <c r="A68" s="61">
        <v>91</v>
      </c>
      <c r="B68" s="62">
        <v>3.97</v>
      </c>
      <c r="C68" s="62">
        <v>0.71</v>
      </c>
      <c r="D68" s="62">
        <v>0.27</v>
      </c>
      <c r="E68" s="62"/>
    </row>
    <row r="69" spans="1:5" x14ac:dyDescent="0.25">
      <c r="A69" s="61">
        <v>92</v>
      </c>
      <c r="B69" s="62">
        <v>3.67</v>
      </c>
      <c r="C69" s="62">
        <v>0.66</v>
      </c>
      <c r="D69" s="62">
        <v>0.23</v>
      </c>
      <c r="E69" s="62"/>
    </row>
    <row r="70" spans="1:5" x14ac:dyDescent="0.25">
      <c r="A70" s="61">
        <v>93</v>
      </c>
      <c r="B70" s="62">
        <v>3.39</v>
      </c>
      <c r="C70" s="62">
        <v>0.62</v>
      </c>
      <c r="D70" s="62">
        <v>0.2</v>
      </c>
      <c r="E70" s="62"/>
    </row>
    <row r="71" spans="1:5" x14ac:dyDescent="0.25">
      <c r="A71" s="61">
        <v>94</v>
      </c>
      <c r="B71" s="62">
        <v>3.14</v>
      </c>
      <c r="C71" s="62">
        <v>0.56999999999999995</v>
      </c>
      <c r="D71" s="62">
        <v>0.18</v>
      </c>
      <c r="E71" s="62"/>
    </row>
    <row r="72" spans="1:5" x14ac:dyDescent="0.25">
      <c r="A72" s="61">
        <v>95</v>
      </c>
      <c r="B72" s="62">
        <v>2.92</v>
      </c>
      <c r="C72" s="62">
        <v>0.53</v>
      </c>
      <c r="D72" s="62">
        <v>0.15</v>
      </c>
      <c r="E72" s="62"/>
    </row>
    <row r="73" spans="1:5" x14ac:dyDescent="0.25">
      <c r="D73"/>
    </row>
    <row r="74" spans="1:5" x14ac:dyDescent="0.25">
      <c r="D74"/>
    </row>
    <row r="75" spans="1:5" x14ac:dyDescent="0.25">
      <c r="D75"/>
    </row>
    <row r="76" spans="1:5" x14ac:dyDescent="0.25">
      <c r="D76"/>
    </row>
    <row r="77" spans="1:5" x14ac:dyDescent="0.25">
      <c r="D77"/>
    </row>
  </sheetData>
  <sheetProtection algorithmName="SHA-512" hashValue="d28CfrFb3/Vfi85wsPjGtZDYGTyRbLC25AUcjlkLjCAs5i0RFaEJCQGU9/IFkD7tPIHMZ35oumXkBmR7MJx3dQ==" saltValue="XrA3GRh7d1xRKyyj64F05A==" spinCount="100000" sheet="1" objects="1" scenarios="1"/>
  <conditionalFormatting sqref="A6:A20">
    <cfRule type="expression" dxfId="325" priority="21" stopIfTrue="1">
      <formula>MOD(ROW(),2)=0</formula>
    </cfRule>
    <cfRule type="expression" dxfId="324" priority="22" stopIfTrue="1">
      <formula>MOD(ROW(),2)&lt;&gt;0</formula>
    </cfRule>
  </conditionalFormatting>
  <conditionalFormatting sqref="B6:E17 C18:E21">
    <cfRule type="expression" dxfId="323" priority="23" stopIfTrue="1">
      <formula>MOD(ROW(),2)=0</formula>
    </cfRule>
    <cfRule type="expression" dxfId="322" priority="24" stopIfTrue="1">
      <formula>MOD(ROW(),2)&lt;&gt;0</formula>
    </cfRule>
  </conditionalFormatting>
  <conditionalFormatting sqref="A26:A72">
    <cfRule type="expression" dxfId="321" priority="9" stopIfTrue="1">
      <formula>MOD(ROW(),2)=0</formula>
    </cfRule>
    <cfRule type="expression" dxfId="320" priority="10" stopIfTrue="1">
      <formula>MOD(ROW(),2)&lt;&gt;0</formula>
    </cfRule>
  </conditionalFormatting>
  <conditionalFormatting sqref="B26:E72">
    <cfRule type="expression" dxfId="319" priority="11" stopIfTrue="1">
      <formula>MOD(ROW(),2)=0</formula>
    </cfRule>
    <cfRule type="expression" dxfId="318" priority="12" stopIfTrue="1">
      <formula>MOD(ROW(),2)&lt;&gt;0</formula>
    </cfRule>
  </conditionalFormatting>
  <conditionalFormatting sqref="B18:B20">
    <cfRule type="expression" dxfId="317" priority="5" stopIfTrue="1">
      <formula>MOD(ROW(),2)=0</formula>
    </cfRule>
    <cfRule type="expression" dxfId="316" priority="6" stopIfTrue="1">
      <formula>MOD(ROW(),2)&lt;&gt;0</formula>
    </cfRule>
  </conditionalFormatting>
  <conditionalFormatting sqref="A21">
    <cfRule type="expression" dxfId="315" priority="3" stopIfTrue="1">
      <formula>MOD(ROW(),2)=0</formula>
    </cfRule>
    <cfRule type="expression" dxfId="314" priority="4" stopIfTrue="1">
      <formula>MOD(ROW(),2)&lt;&gt;0</formula>
    </cfRule>
  </conditionalFormatting>
  <conditionalFormatting sqref="B21">
    <cfRule type="expression" dxfId="313" priority="1" stopIfTrue="1">
      <formula>MOD(ROW(),2)=0</formula>
    </cfRule>
    <cfRule type="expression" dxfId="3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11E0-3911-4F11-A5E4-2E1F8DFE9B66}">
  <sheetPr codeName="Sheet38">
    <tabColor rgb="FF92D050"/>
  </sheetPr>
  <dimension ref="A1:I107"/>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x-303</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13.35" customHeight="1" x14ac:dyDescent="0.25">
      <c r="A10" s="49" t="s">
        <v>0</v>
      </c>
      <c r="B10" s="50" t="s">
        <v>100</v>
      </c>
      <c r="C10" s="50"/>
      <c r="D10" s="50"/>
      <c r="E10" s="50"/>
    </row>
    <row r="11" spans="1:9" x14ac:dyDescent="0.25">
      <c r="A11" s="49" t="s">
        <v>6</v>
      </c>
      <c r="B11" s="50" t="s">
        <v>69</v>
      </c>
      <c r="C11" s="50"/>
      <c r="D11" s="50"/>
      <c r="E11" s="50"/>
    </row>
    <row r="12" spans="1:9" ht="13.35" customHeight="1" x14ac:dyDescent="0.25">
      <c r="A12" s="49" t="s">
        <v>18</v>
      </c>
      <c r="B12" s="50" t="s">
        <v>80</v>
      </c>
      <c r="C12" s="50"/>
      <c r="D12" s="50"/>
      <c r="E12" s="50"/>
    </row>
    <row r="13" spans="1:9" x14ac:dyDescent="0.25">
      <c r="A13" s="49" t="s">
        <v>75</v>
      </c>
      <c r="B13" s="50">
        <v>0</v>
      </c>
      <c r="C13" s="50"/>
      <c r="D13" s="50"/>
      <c r="E13" s="50"/>
    </row>
    <row r="14" spans="1:9" x14ac:dyDescent="0.25">
      <c r="A14" s="49" t="s">
        <v>3</v>
      </c>
      <c r="B14" s="50">
        <v>303</v>
      </c>
      <c r="C14" s="50"/>
      <c r="D14" s="50"/>
      <c r="E14" s="50"/>
    </row>
    <row r="15" spans="1:9" x14ac:dyDescent="0.25">
      <c r="A15" s="49" t="s">
        <v>76</v>
      </c>
      <c r="B15" s="50" t="s">
        <v>101</v>
      </c>
      <c r="C15" s="50"/>
      <c r="D15" s="50"/>
      <c r="E15" s="50"/>
    </row>
    <row r="16" spans="1:9" x14ac:dyDescent="0.25">
      <c r="A16" s="49" t="s">
        <v>11</v>
      </c>
      <c r="B16" s="50" t="s">
        <v>102</v>
      </c>
      <c r="C16" s="50"/>
      <c r="D16" s="50"/>
      <c r="E16" s="50"/>
    </row>
    <row r="17" spans="1:5" ht="52.8"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211</v>
      </c>
      <c r="C20" s="50"/>
      <c r="D20" s="50"/>
      <c r="E20" s="56"/>
    </row>
    <row r="21" spans="1:5" x14ac:dyDescent="0.25">
      <c r="A21" s="111" t="s">
        <v>314</v>
      </c>
      <c r="B21" s="50" t="s">
        <v>298</v>
      </c>
      <c r="C21" s="50"/>
      <c r="D21" s="50"/>
      <c r="E21" s="56"/>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174</v>
      </c>
      <c r="C26" s="60" t="s">
        <v>175</v>
      </c>
      <c r="D26" s="60" t="s">
        <v>172</v>
      </c>
      <c r="E26" s="60" t="s">
        <v>173</v>
      </c>
    </row>
    <row r="27" spans="1:5" x14ac:dyDescent="0.25">
      <c r="A27" s="61">
        <v>20</v>
      </c>
      <c r="B27" s="62">
        <v>31.58</v>
      </c>
      <c r="C27" s="62">
        <v>7.82</v>
      </c>
      <c r="D27" s="62"/>
      <c r="E27" s="62">
        <v>0</v>
      </c>
    </row>
    <row r="28" spans="1:5" x14ac:dyDescent="0.25">
      <c r="A28" s="61">
        <v>21</v>
      </c>
      <c r="B28" s="62">
        <v>31.32</v>
      </c>
      <c r="C28" s="62">
        <v>7.78</v>
      </c>
      <c r="D28" s="62"/>
      <c r="E28" s="62">
        <v>0</v>
      </c>
    </row>
    <row r="29" spans="1:5" x14ac:dyDescent="0.25">
      <c r="A29" s="61">
        <v>22</v>
      </c>
      <c r="B29" s="62">
        <v>31.07</v>
      </c>
      <c r="C29" s="62">
        <v>7.73</v>
      </c>
      <c r="D29" s="62"/>
      <c r="E29" s="62">
        <v>0</v>
      </c>
    </row>
    <row r="30" spans="1:5" x14ac:dyDescent="0.25">
      <c r="A30" s="61">
        <v>23</v>
      </c>
      <c r="B30" s="62">
        <v>30.83</v>
      </c>
      <c r="C30" s="62">
        <v>7.68</v>
      </c>
      <c r="D30" s="62"/>
      <c r="E30" s="62">
        <v>0</v>
      </c>
    </row>
    <row r="31" spans="1:5" x14ac:dyDescent="0.25">
      <c r="A31" s="61">
        <v>24</v>
      </c>
      <c r="B31" s="62">
        <v>30.58</v>
      </c>
      <c r="C31" s="62">
        <v>7.62</v>
      </c>
      <c r="D31" s="62"/>
      <c r="E31" s="62">
        <v>0</v>
      </c>
    </row>
    <row r="32" spans="1:5" x14ac:dyDescent="0.25">
      <c r="A32" s="61">
        <v>25</v>
      </c>
      <c r="B32" s="62">
        <v>30.32</v>
      </c>
      <c r="C32" s="62">
        <v>7.56</v>
      </c>
      <c r="D32" s="62"/>
      <c r="E32" s="62">
        <v>0</v>
      </c>
    </row>
    <row r="33" spans="1:5" x14ac:dyDescent="0.25">
      <c r="A33" s="61">
        <v>26</v>
      </c>
      <c r="B33" s="62">
        <v>30.06</v>
      </c>
      <c r="C33" s="62">
        <v>7.51</v>
      </c>
      <c r="D33" s="62"/>
      <c r="E33" s="62">
        <v>0</v>
      </c>
    </row>
    <row r="34" spans="1:5" x14ac:dyDescent="0.25">
      <c r="A34" s="61">
        <v>27</v>
      </c>
      <c r="B34" s="62">
        <v>29.8</v>
      </c>
      <c r="C34" s="62">
        <v>7.44</v>
      </c>
      <c r="D34" s="62"/>
      <c r="E34" s="62">
        <v>0</v>
      </c>
    </row>
    <row r="35" spans="1:5" x14ac:dyDescent="0.25">
      <c r="A35" s="61">
        <v>28</v>
      </c>
      <c r="B35" s="62">
        <v>29.54</v>
      </c>
      <c r="C35" s="62">
        <v>7.38</v>
      </c>
      <c r="D35" s="62"/>
      <c r="E35" s="62">
        <v>0</v>
      </c>
    </row>
    <row r="36" spans="1:5" x14ac:dyDescent="0.25">
      <c r="A36" s="61">
        <v>29</v>
      </c>
      <c r="B36" s="62">
        <v>29.28</v>
      </c>
      <c r="C36" s="62">
        <v>7.3</v>
      </c>
      <c r="D36" s="62"/>
      <c r="E36" s="62">
        <v>0</v>
      </c>
    </row>
    <row r="37" spans="1:5" x14ac:dyDescent="0.25">
      <c r="A37" s="61">
        <v>30</v>
      </c>
      <c r="B37" s="62">
        <v>29.04</v>
      </c>
      <c r="C37" s="62">
        <v>7.22</v>
      </c>
      <c r="D37" s="62"/>
      <c r="E37" s="62">
        <v>0</v>
      </c>
    </row>
    <row r="38" spans="1:5" x14ac:dyDescent="0.25">
      <c r="A38" s="61">
        <v>31</v>
      </c>
      <c r="B38" s="62">
        <v>28.8</v>
      </c>
      <c r="C38" s="62">
        <v>7.12</v>
      </c>
      <c r="D38" s="62"/>
      <c r="E38" s="62">
        <v>0</v>
      </c>
    </row>
    <row r="39" spans="1:5" x14ac:dyDescent="0.25">
      <c r="A39" s="61">
        <v>32</v>
      </c>
      <c r="B39" s="62">
        <v>28.55</v>
      </c>
      <c r="C39" s="62">
        <v>7.03</v>
      </c>
      <c r="D39" s="62"/>
      <c r="E39" s="62">
        <v>0</v>
      </c>
    </row>
    <row r="40" spans="1:5" x14ac:dyDescent="0.25">
      <c r="A40" s="61">
        <v>33</v>
      </c>
      <c r="B40" s="62">
        <v>28.31</v>
      </c>
      <c r="C40" s="62">
        <v>6.93</v>
      </c>
      <c r="D40" s="62"/>
      <c r="E40" s="62">
        <v>0</v>
      </c>
    </row>
    <row r="41" spans="1:5" x14ac:dyDescent="0.25">
      <c r="A41" s="61">
        <v>34</v>
      </c>
      <c r="B41" s="62">
        <v>28.06</v>
      </c>
      <c r="C41" s="62">
        <v>6.83</v>
      </c>
      <c r="D41" s="62"/>
      <c r="E41" s="62">
        <v>0</v>
      </c>
    </row>
    <row r="42" spans="1:5" x14ac:dyDescent="0.25">
      <c r="A42" s="61">
        <v>35</v>
      </c>
      <c r="B42" s="62">
        <v>27.82</v>
      </c>
      <c r="C42" s="62">
        <v>6.72</v>
      </c>
      <c r="D42" s="62"/>
      <c r="E42" s="62">
        <v>0</v>
      </c>
    </row>
    <row r="43" spans="1:5" x14ac:dyDescent="0.25">
      <c r="A43" s="61">
        <v>36</v>
      </c>
      <c r="B43" s="62">
        <v>27.57</v>
      </c>
      <c r="C43" s="62">
        <v>6.61</v>
      </c>
      <c r="D43" s="62"/>
      <c r="E43" s="62">
        <v>0</v>
      </c>
    </row>
    <row r="44" spans="1:5" x14ac:dyDescent="0.25">
      <c r="A44" s="61">
        <v>37</v>
      </c>
      <c r="B44" s="62">
        <v>27.31</v>
      </c>
      <c r="C44" s="62">
        <v>6.51</v>
      </c>
      <c r="D44" s="62"/>
      <c r="E44" s="62">
        <v>0</v>
      </c>
    </row>
    <row r="45" spans="1:5" x14ac:dyDescent="0.25">
      <c r="A45" s="61">
        <v>38</v>
      </c>
      <c r="B45" s="62">
        <v>27.04</v>
      </c>
      <c r="C45" s="62">
        <v>6.4</v>
      </c>
      <c r="D45" s="62"/>
      <c r="E45" s="62">
        <v>0</v>
      </c>
    </row>
    <row r="46" spans="1:5" x14ac:dyDescent="0.25">
      <c r="A46" s="61">
        <v>39</v>
      </c>
      <c r="B46" s="62">
        <v>26.77</v>
      </c>
      <c r="C46" s="62">
        <v>6.29</v>
      </c>
      <c r="D46" s="62"/>
      <c r="E46" s="62">
        <v>0</v>
      </c>
    </row>
    <row r="47" spans="1:5" x14ac:dyDescent="0.25">
      <c r="A47" s="61">
        <v>40</v>
      </c>
      <c r="B47" s="62">
        <v>26.49</v>
      </c>
      <c r="C47" s="62">
        <v>6.18</v>
      </c>
      <c r="D47" s="62"/>
      <c r="E47" s="62">
        <v>0</v>
      </c>
    </row>
    <row r="48" spans="1:5" x14ac:dyDescent="0.25">
      <c r="A48" s="61">
        <v>41</v>
      </c>
      <c r="B48" s="62">
        <v>26.21</v>
      </c>
      <c r="C48" s="62">
        <v>6.07</v>
      </c>
      <c r="D48" s="62"/>
      <c r="E48" s="62">
        <v>0</v>
      </c>
    </row>
    <row r="49" spans="1:5" x14ac:dyDescent="0.25">
      <c r="A49" s="61">
        <v>42</v>
      </c>
      <c r="B49" s="62">
        <v>25.93</v>
      </c>
      <c r="C49" s="62">
        <v>5.96</v>
      </c>
      <c r="D49" s="62"/>
      <c r="E49" s="62">
        <v>0</v>
      </c>
    </row>
    <row r="50" spans="1:5" x14ac:dyDescent="0.25">
      <c r="A50" s="61">
        <v>43</v>
      </c>
      <c r="B50" s="62">
        <v>25.64</v>
      </c>
      <c r="C50" s="62">
        <v>5.85</v>
      </c>
      <c r="D50" s="62"/>
      <c r="E50" s="62">
        <v>0</v>
      </c>
    </row>
    <row r="51" spans="1:5" x14ac:dyDescent="0.25">
      <c r="A51" s="61">
        <v>44</v>
      </c>
      <c r="B51" s="62">
        <v>25.35</v>
      </c>
      <c r="C51" s="62">
        <v>5.73</v>
      </c>
      <c r="D51" s="62"/>
      <c r="E51" s="62">
        <v>0</v>
      </c>
    </row>
    <row r="52" spans="1:5" x14ac:dyDescent="0.25">
      <c r="A52" s="61">
        <v>45</v>
      </c>
      <c r="B52" s="62">
        <v>25.05</v>
      </c>
      <c r="C52" s="62">
        <v>5.62</v>
      </c>
      <c r="D52" s="62"/>
      <c r="E52" s="62">
        <v>0</v>
      </c>
    </row>
    <row r="53" spans="1:5" x14ac:dyDescent="0.25">
      <c r="A53" s="61">
        <v>46</v>
      </c>
      <c r="B53" s="62">
        <v>24.73</v>
      </c>
      <c r="C53" s="62">
        <v>5.51</v>
      </c>
      <c r="D53" s="62"/>
      <c r="E53" s="62">
        <v>0</v>
      </c>
    </row>
    <row r="54" spans="1:5" x14ac:dyDescent="0.25">
      <c r="A54" s="61">
        <v>47</v>
      </c>
      <c r="B54" s="62">
        <v>24.41</v>
      </c>
      <c r="C54" s="62">
        <v>5.39</v>
      </c>
      <c r="D54" s="62"/>
      <c r="E54" s="62">
        <v>0</v>
      </c>
    </row>
    <row r="55" spans="1:5" x14ac:dyDescent="0.25">
      <c r="A55" s="61">
        <v>48</v>
      </c>
      <c r="B55" s="62">
        <v>24.08</v>
      </c>
      <c r="C55" s="62">
        <v>5.29</v>
      </c>
      <c r="D55" s="62"/>
      <c r="E55" s="62">
        <v>0</v>
      </c>
    </row>
    <row r="56" spans="1:5" x14ac:dyDescent="0.25">
      <c r="A56" s="61">
        <v>49</v>
      </c>
      <c r="B56" s="62">
        <v>23.74</v>
      </c>
      <c r="C56" s="62">
        <v>5.18</v>
      </c>
      <c r="D56" s="62"/>
      <c r="E56" s="62">
        <v>0</v>
      </c>
    </row>
    <row r="57" spans="1:5" x14ac:dyDescent="0.25">
      <c r="A57" s="61">
        <v>50</v>
      </c>
      <c r="B57" s="62">
        <v>23.38</v>
      </c>
      <c r="C57" s="62">
        <v>5.08</v>
      </c>
      <c r="D57" s="62"/>
      <c r="E57" s="62">
        <v>0</v>
      </c>
    </row>
    <row r="58" spans="1:5" x14ac:dyDescent="0.25">
      <c r="A58" s="61">
        <v>51</v>
      </c>
      <c r="B58" s="62">
        <v>23.01</v>
      </c>
      <c r="C58" s="62">
        <v>4.9800000000000004</v>
      </c>
      <c r="D58" s="62"/>
      <c r="E58" s="62">
        <v>0</v>
      </c>
    </row>
    <row r="59" spans="1:5" x14ac:dyDescent="0.25">
      <c r="A59" s="61">
        <v>52</v>
      </c>
      <c r="B59" s="62">
        <v>22.62</v>
      </c>
      <c r="C59" s="62">
        <v>4.8899999999999997</v>
      </c>
      <c r="D59" s="62"/>
      <c r="E59" s="62">
        <v>0</v>
      </c>
    </row>
    <row r="60" spans="1:5" x14ac:dyDescent="0.25">
      <c r="A60" s="61">
        <v>53</v>
      </c>
      <c r="B60" s="62">
        <v>22.22</v>
      </c>
      <c r="C60" s="62">
        <v>4.8</v>
      </c>
      <c r="D60" s="62"/>
      <c r="E60" s="62">
        <v>0</v>
      </c>
    </row>
    <row r="61" spans="1:5" x14ac:dyDescent="0.25">
      <c r="A61" s="61">
        <v>54</v>
      </c>
      <c r="B61" s="62">
        <v>21.81</v>
      </c>
      <c r="C61" s="62">
        <v>4.72</v>
      </c>
      <c r="D61" s="62"/>
      <c r="E61" s="62">
        <v>0</v>
      </c>
    </row>
    <row r="62" spans="1:5" x14ac:dyDescent="0.25">
      <c r="A62" s="61">
        <v>55</v>
      </c>
      <c r="B62" s="62">
        <v>21.37</v>
      </c>
      <c r="C62" s="62">
        <v>4.6500000000000004</v>
      </c>
      <c r="D62" s="62"/>
      <c r="E62" s="62">
        <v>0</v>
      </c>
    </row>
    <row r="63" spans="1:5" x14ac:dyDescent="0.25">
      <c r="A63" s="61">
        <v>56</v>
      </c>
      <c r="B63" s="62">
        <v>20.92</v>
      </c>
      <c r="C63" s="62">
        <v>4.58</v>
      </c>
      <c r="D63" s="62"/>
      <c r="E63" s="62">
        <v>0</v>
      </c>
    </row>
    <row r="64" spans="1:5" x14ac:dyDescent="0.25">
      <c r="A64" s="61">
        <v>57</v>
      </c>
      <c r="B64" s="62">
        <v>20.46</v>
      </c>
      <c r="C64" s="62">
        <v>4.51</v>
      </c>
      <c r="D64" s="62"/>
      <c r="E64" s="62">
        <v>0</v>
      </c>
    </row>
    <row r="65" spans="1:5" x14ac:dyDescent="0.25">
      <c r="A65" s="61">
        <v>58</v>
      </c>
      <c r="B65" s="62">
        <v>19.98</v>
      </c>
      <c r="C65" s="62">
        <v>4.45</v>
      </c>
      <c r="D65" s="62"/>
      <c r="E65" s="62">
        <v>0</v>
      </c>
    </row>
    <row r="66" spans="1:5" x14ac:dyDescent="0.25">
      <c r="A66" s="61">
        <v>59</v>
      </c>
      <c r="B66" s="62">
        <v>19.489999999999998</v>
      </c>
      <c r="C66" s="62">
        <v>4.3899999999999997</v>
      </c>
      <c r="D66" s="62"/>
      <c r="E66" s="62">
        <v>0</v>
      </c>
    </row>
    <row r="67" spans="1:5" x14ac:dyDescent="0.25">
      <c r="A67" s="61">
        <v>60</v>
      </c>
      <c r="B67" s="62">
        <v>18.989999999999998</v>
      </c>
      <c r="C67" s="62">
        <v>4.34</v>
      </c>
      <c r="D67" s="62"/>
      <c r="E67" s="62">
        <v>0</v>
      </c>
    </row>
    <row r="68" spans="1:5" x14ac:dyDescent="0.25">
      <c r="A68" s="61">
        <v>61</v>
      </c>
      <c r="B68" s="62">
        <v>18.47</v>
      </c>
      <c r="C68" s="62">
        <v>4.29</v>
      </c>
      <c r="D68" s="62"/>
      <c r="E68" s="62">
        <v>0</v>
      </c>
    </row>
    <row r="69" spans="1:5" x14ac:dyDescent="0.25">
      <c r="A69" s="61">
        <v>62</v>
      </c>
      <c r="B69" s="62">
        <v>17.93</v>
      </c>
      <c r="C69" s="62">
        <v>4.24</v>
      </c>
      <c r="D69" s="62"/>
      <c r="E69" s="62">
        <v>0</v>
      </c>
    </row>
    <row r="70" spans="1:5" x14ac:dyDescent="0.25">
      <c r="A70" s="61">
        <v>63</v>
      </c>
      <c r="B70" s="62">
        <v>17.39</v>
      </c>
      <c r="C70" s="62">
        <v>4.1900000000000004</v>
      </c>
      <c r="D70" s="62"/>
      <c r="E70" s="62">
        <v>0</v>
      </c>
    </row>
    <row r="71" spans="1:5" x14ac:dyDescent="0.25">
      <c r="A71" s="61">
        <v>64</v>
      </c>
      <c r="B71" s="62">
        <v>16.84</v>
      </c>
      <c r="C71" s="62">
        <v>4.1399999999999997</v>
      </c>
      <c r="D71" s="62"/>
      <c r="E71" s="62">
        <v>0</v>
      </c>
    </row>
    <row r="72" spans="1:5" x14ac:dyDescent="0.25">
      <c r="A72" s="61">
        <v>65</v>
      </c>
      <c r="B72" s="62">
        <v>16.28</v>
      </c>
      <c r="C72" s="62">
        <v>4.08</v>
      </c>
      <c r="D72" s="62"/>
      <c r="E72" s="62"/>
    </row>
    <row r="73" spans="1:5" x14ac:dyDescent="0.25">
      <c r="A73" s="61">
        <v>66</v>
      </c>
      <c r="B73" s="62">
        <v>15.71</v>
      </c>
      <c r="C73" s="62">
        <v>4.04</v>
      </c>
      <c r="D73" s="62"/>
      <c r="E73" s="62"/>
    </row>
    <row r="74" spans="1:5" x14ac:dyDescent="0.25">
      <c r="A74" s="61">
        <v>67</v>
      </c>
      <c r="B74" s="62">
        <v>15.13</v>
      </c>
      <c r="C74" s="62">
        <v>4</v>
      </c>
      <c r="D74" s="62"/>
      <c r="E74" s="62"/>
    </row>
    <row r="75" spans="1:5" x14ac:dyDescent="0.25">
      <c r="A75" s="61">
        <v>68</v>
      </c>
      <c r="B75" s="62">
        <v>14.55</v>
      </c>
      <c r="C75" s="62">
        <v>3.95</v>
      </c>
      <c r="D75" s="62"/>
      <c r="E75" s="62"/>
    </row>
    <row r="76" spans="1:5" x14ac:dyDescent="0.25">
      <c r="A76" s="61">
        <v>69</v>
      </c>
      <c r="B76" s="62">
        <v>13.97</v>
      </c>
      <c r="C76" s="62">
        <v>3.88</v>
      </c>
      <c r="D76" s="62">
        <v>2.8</v>
      </c>
      <c r="E76" s="62"/>
    </row>
    <row r="77" spans="1:5" x14ac:dyDescent="0.25">
      <c r="A77" s="61">
        <v>70</v>
      </c>
      <c r="B77" s="62">
        <v>13.38</v>
      </c>
      <c r="C77" s="62">
        <v>3.81</v>
      </c>
      <c r="D77" s="62">
        <v>2.61</v>
      </c>
      <c r="E77" s="62"/>
    </row>
    <row r="78" spans="1:5" x14ac:dyDescent="0.25">
      <c r="A78" s="61">
        <v>71</v>
      </c>
      <c r="B78" s="62">
        <v>12.79</v>
      </c>
      <c r="C78" s="62">
        <v>3.76</v>
      </c>
      <c r="D78" s="62">
        <v>2.42</v>
      </c>
      <c r="E78" s="62"/>
    </row>
    <row r="79" spans="1:5" x14ac:dyDescent="0.25">
      <c r="A79" s="61">
        <v>72</v>
      </c>
      <c r="B79" s="62">
        <v>12.2</v>
      </c>
      <c r="C79" s="62">
        <v>3.71</v>
      </c>
      <c r="D79" s="62">
        <v>2.2400000000000002</v>
      </c>
      <c r="E79" s="62"/>
    </row>
    <row r="80" spans="1:5" x14ac:dyDescent="0.25">
      <c r="A80" s="61">
        <v>73</v>
      </c>
      <c r="B80" s="62">
        <v>11.62</v>
      </c>
      <c r="C80" s="62">
        <v>3.65</v>
      </c>
      <c r="D80" s="62">
        <v>2.0699999999999998</v>
      </c>
      <c r="E80" s="62"/>
    </row>
    <row r="81" spans="1:5" x14ac:dyDescent="0.25">
      <c r="A81" s="61">
        <v>74</v>
      </c>
      <c r="B81" s="62">
        <v>11.04</v>
      </c>
      <c r="C81" s="62">
        <v>3.46</v>
      </c>
      <c r="D81" s="62">
        <v>1.89</v>
      </c>
      <c r="E81" s="62"/>
    </row>
    <row r="82" spans="1:5" x14ac:dyDescent="0.25">
      <c r="A82" s="61">
        <v>75</v>
      </c>
      <c r="B82" s="62">
        <v>10.47</v>
      </c>
      <c r="C82" s="62">
        <v>3.26</v>
      </c>
      <c r="D82" s="62">
        <v>1.72</v>
      </c>
      <c r="E82" s="62"/>
    </row>
    <row r="83" spans="1:5" x14ac:dyDescent="0.25">
      <c r="A83" s="61">
        <v>76</v>
      </c>
      <c r="B83" s="62">
        <v>9.9</v>
      </c>
      <c r="C83" s="62">
        <v>3.2</v>
      </c>
      <c r="D83" s="62">
        <v>1.57</v>
      </c>
      <c r="E83" s="62"/>
    </row>
    <row r="84" spans="1:5" x14ac:dyDescent="0.25">
      <c r="A84" s="61">
        <v>77</v>
      </c>
      <c r="B84" s="62">
        <v>9.35</v>
      </c>
      <c r="C84" s="62">
        <v>3.12</v>
      </c>
      <c r="D84" s="62">
        <v>1.43</v>
      </c>
      <c r="E84" s="62"/>
    </row>
    <row r="85" spans="1:5" x14ac:dyDescent="0.25">
      <c r="A85" s="61">
        <v>78</v>
      </c>
      <c r="B85" s="62">
        <v>8.81</v>
      </c>
      <c r="C85" s="62">
        <v>3.05</v>
      </c>
      <c r="D85" s="62">
        <v>1.3</v>
      </c>
      <c r="E85" s="62"/>
    </row>
    <row r="86" spans="1:5" x14ac:dyDescent="0.25">
      <c r="A86" s="61">
        <v>79</v>
      </c>
      <c r="B86" s="62">
        <v>8.2899999999999991</v>
      </c>
      <c r="C86" s="62">
        <v>2.84</v>
      </c>
      <c r="D86" s="62">
        <v>1.17</v>
      </c>
      <c r="E86" s="62"/>
    </row>
    <row r="87" spans="1:5" x14ac:dyDescent="0.25">
      <c r="A87" s="61">
        <v>80</v>
      </c>
      <c r="B87" s="62">
        <v>7.78</v>
      </c>
      <c r="C87" s="62">
        <v>2.62</v>
      </c>
      <c r="D87" s="62">
        <v>1.04</v>
      </c>
      <c r="E87" s="62"/>
    </row>
    <row r="88" spans="1:5" x14ac:dyDescent="0.25">
      <c r="A88" s="61">
        <v>81</v>
      </c>
      <c r="B88" s="62">
        <v>7.29</v>
      </c>
      <c r="C88" s="62">
        <v>2.5299999999999998</v>
      </c>
      <c r="D88" s="62">
        <v>0.93</v>
      </c>
      <c r="E88" s="62"/>
    </row>
    <row r="89" spans="1:5" x14ac:dyDescent="0.25">
      <c r="A89" s="61">
        <v>82</v>
      </c>
      <c r="B89" s="62">
        <v>6.82</v>
      </c>
      <c r="C89" s="62">
        <v>2.44</v>
      </c>
      <c r="D89" s="62">
        <v>0.84</v>
      </c>
      <c r="E89" s="62"/>
    </row>
    <row r="90" spans="1:5" x14ac:dyDescent="0.25">
      <c r="A90" s="61">
        <v>83</v>
      </c>
      <c r="B90" s="62">
        <v>6.38</v>
      </c>
      <c r="C90" s="62">
        <v>2.33</v>
      </c>
      <c r="D90" s="62">
        <v>0.75</v>
      </c>
      <c r="E90" s="62"/>
    </row>
    <row r="91" spans="1:5" x14ac:dyDescent="0.25">
      <c r="A91" s="61">
        <v>84</v>
      </c>
      <c r="B91" s="62">
        <v>5.95</v>
      </c>
      <c r="C91" s="62">
        <v>1.97</v>
      </c>
      <c r="D91" s="62">
        <v>0.64</v>
      </c>
      <c r="E91" s="62"/>
    </row>
    <row r="92" spans="1:5" x14ac:dyDescent="0.25">
      <c r="A92" s="61">
        <v>85</v>
      </c>
      <c r="B92" s="62">
        <v>5.55</v>
      </c>
      <c r="C92" s="62">
        <v>1.61</v>
      </c>
      <c r="D92" s="62">
        <v>0.55000000000000004</v>
      </c>
      <c r="E92" s="62"/>
    </row>
    <row r="93" spans="1:5" x14ac:dyDescent="0.25">
      <c r="A93" s="61">
        <v>86</v>
      </c>
      <c r="B93" s="62">
        <v>5.16</v>
      </c>
      <c r="C93" s="62">
        <v>1.52</v>
      </c>
      <c r="D93" s="62">
        <v>0.49</v>
      </c>
      <c r="E93" s="62"/>
    </row>
    <row r="94" spans="1:5" x14ac:dyDescent="0.25">
      <c r="A94" s="61">
        <v>87</v>
      </c>
      <c r="B94" s="62">
        <v>4.8</v>
      </c>
      <c r="C94" s="62">
        <v>1.44</v>
      </c>
      <c r="D94" s="62">
        <v>0.43</v>
      </c>
      <c r="E94" s="62"/>
    </row>
    <row r="95" spans="1:5" x14ac:dyDescent="0.25">
      <c r="A95" s="61">
        <v>88</v>
      </c>
      <c r="B95" s="62">
        <v>4.47</v>
      </c>
      <c r="C95" s="62">
        <v>1.35</v>
      </c>
      <c r="D95" s="62">
        <v>0.38</v>
      </c>
      <c r="E95" s="62"/>
    </row>
    <row r="96" spans="1:5" x14ac:dyDescent="0.25">
      <c r="A96" s="61">
        <v>89</v>
      </c>
      <c r="B96" s="62">
        <v>4.1500000000000004</v>
      </c>
      <c r="C96" s="62">
        <v>1.08</v>
      </c>
      <c r="D96" s="62">
        <v>0.32</v>
      </c>
      <c r="E96" s="62"/>
    </row>
    <row r="97" spans="1:5" x14ac:dyDescent="0.25">
      <c r="A97" s="61">
        <v>90</v>
      </c>
      <c r="B97" s="62">
        <v>3.86</v>
      </c>
      <c r="C97" s="62">
        <v>0.82</v>
      </c>
      <c r="D97" s="62">
        <v>0.27</v>
      </c>
      <c r="E97" s="62"/>
    </row>
    <row r="98" spans="1:5" x14ac:dyDescent="0.25">
      <c r="A98" s="61">
        <v>91</v>
      </c>
      <c r="B98" s="62">
        <v>3.58</v>
      </c>
      <c r="C98" s="62">
        <v>0.77</v>
      </c>
      <c r="D98" s="62">
        <v>0.24</v>
      </c>
      <c r="E98" s="62"/>
    </row>
    <row r="99" spans="1:5" x14ac:dyDescent="0.25">
      <c r="A99" s="61">
        <v>92</v>
      </c>
      <c r="B99" s="62">
        <v>3.33</v>
      </c>
      <c r="C99" s="62">
        <v>0.71</v>
      </c>
      <c r="D99" s="62">
        <v>0.21</v>
      </c>
      <c r="E99" s="62"/>
    </row>
    <row r="100" spans="1:5" x14ac:dyDescent="0.25">
      <c r="A100" s="61">
        <v>93</v>
      </c>
      <c r="B100" s="62">
        <v>3.1</v>
      </c>
      <c r="C100" s="62">
        <v>0.66</v>
      </c>
      <c r="D100" s="62">
        <v>0.18</v>
      </c>
      <c r="E100" s="62"/>
    </row>
    <row r="101" spans="1:5" x14ac:dyDescent="0.25">
      <c r="A101" s="61">
        <v>94</v>
      </c>
      <c r="B101" s="62">
        <v>2.88</v>
      </c>
      <c r="C101" s="62">
        <v>0.61</v>
      </c>
      <c r="D101" s="62">
        <v>0.16</v>
      </c>
      <c r="E101" s="62"/>
    </row>
    <row r="102" spans="1:5" x14ac:dyDescent="0.25">
      <c r="A102" s="61">
        <v>95</v>
      </c>
      <c r="B102" s="62">
        <v>2.69</v>
      </c>
      <c r="C102" s="62">
        <v>0.56000000000000005</v>
      </c>
      <c r="D102" s="62">
        <v>0.14000000000000001</v>
      </c>
      <c r="E102" s="62"/>
    </row>
    <row r="103" spans="1:5" x14ac:dyDescent="0.25">
      <c r="D103"/>
    </row>
    <row r="104" spans="1:5" x14ac:dyDescent="0.25">
      <c r="D104"/>
    </row>
    <row r="105" spans="1:5" x14ac:dyDescent="0.25">
      <c r="D105"/>
    </row>
    <row r="106" spans="1:5" x14ac:dyDescent="0.25">
      <c r="D106"/>
    </row>
    <row r="107" spans="1:5" x14ac:dyDescent="0.25">
      <c r="D107"/>
    </row>
  </sheetData>
  <sheetProtection algorithmName="SHA-512" hashValue="g/bGWmzBZkcXwz1xKKG2/fN1L2L89pnW6XviYgXDGAZbv0fAsmPDV4FbMrOUCnqQzFqjqF5x/6eKlWvjkpQsLw==" saltValue="61HPjzBq9ejBm23C1fl79g==" spinCount="100000" sheet="1" objects="1" scenarios="1"/>
  <conditionalFormatting sqref="A6:A20">
    <cfRule type="expression" dxfId="311" priority="27" stopIfTrue="1">
      <formula>MOD(ROW(),2)=0</formula>
    </cfRule>
    <cfRule type="expression" dxfId="310" priority="28" stopIfTrue="1">
      <formula>MOD(ROW(),2)&lt;&gt;0</formula>
    </cfRule>
  </conditionalFormatting>
  <conditionalFormatting sqref="B6:E16">
    <cfRule type="expression" dxfId="309" priority="29" stopIfTrue="1">
      <formula>MOD(ROW(),2)=0</formula>
    </cfRule>
    <cfRule type="expression" dxfId="308" priority="30" stopIfTrue="1">
      <formula>MOD(ROW(),2)&lt;&gt;0</formula>
    </cfRule>
  </conditionalFormatting>
  <conditionalFormatting sqref="A26:A102">
    <cfRule type="expression" dxfId="307" priority="15" stopIfTrue="1">
      <formula>MOD(ROW(),2)=0</formula>
    </cfRule>
    <cfRule type="expression" dxfId="306" priority="16" stopIfTrue="1">
      <formula>MOD(ROW(),2)&lt;&gt;0</formula>
    </cfRule>
  </conditionalFormatting>
  <conditionalFormatting sqref="B26:E102">
    <cfRule type="expression" dxfId="305" priority="17" stopIfTrue="1">
      <formula>MOD(ROW(),2)=0</formula>
    </cfRule>
    <cfRule type="expression" dxfId="304" priority="18" stopIfTrue="1">
      <formula>MOD(ROW(),2)&lt;&gt;0</formula>
    </cfRule>
  </conditionalFormatting>
  <conditionalFormatting sqref="E18:E21">
    <cfRule type="expression" dxfId="303" priority="13" stopIfTrue="1">
      <formula>MOD(ROW(),2)=0</formula>
    </cfRule>
    <cfRule type="expression" dxfId="302" priority="14" stopIfTrue="1">
      <formula>MOD(ROW(),2)&lt;&gt;0</formula>
    </cfRule>
  </conditionalFormatting>
  <conditionalFormatting sqref="C18:D21">
    <cfRule type="expression" dxfId="301" priority="11" stopIfTrue="1">
      <formula>MOD(ROW(),2)=0</formula>
    </cfRule>
    <cfRule type="expression" dxfId="300" priority="12" stopIfTrue="1">
      <formula>MOD(ROW(),2)&lt;&gt;0</formula>
    </cfRule>
  </conditionalFormatting>
  <conditionalFormatting sqref="B17:E17">
    <cfRule type="expression" dxfId="299" priority="9" stopIfTrue="1">
      <formula>MOD(ROW(),2)=0</formula>
    </cfRule>
    <cfRule type="expression" dxfId="298" priority="10" stopIfTrue="1">
      <formula>MOD(ROW(),2)&lt;&gt;0</formula>
    </cfRule>
  </conditionalFormatting>
  <conditionalFormatting sqref="B18:B20">
    <cfRule type="expression" dxfId="297" priority="5" stopIfTrue="1">
      <formula>MOD(ROW(),2)=0</formula>
    </cfRule>
    <cfRule type="expression" dxfId="296" priority="6" stopIfTrue="1">
      <formula>MOD(ROW(),2)&lt;&gt;0</formula>
    </cfRule>
  </conditionalFormatting>
  <conditionalFormatting sqref="A21">
    <cfRule type="expression" dxfId="295" priority="3" stopIfTrue="1">
      <formula>MOD(ROW(),2)=0</formula>
    </cfRule>
    <cfRule type="expression" dxfId="294" priority="4" stopIfTrue="1">
      <formula>MOD(ROW(),2)&lt;&gt;0</formula>
    </cfRule>
  </conditionalFormatting>
  <conditionalFormatting sqref="B21">
    <cfRule type="expression" dxfId="293" priority="1" stopIfTrue="1">
      <formula>MOD(ROW(),2)=0</formula>
    </cfRule>
    <cfRule type="expression" dxfId="2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2B52D-B28C-41FA-BDB0-625B06D98DC3}">
  <sheetPr codeName="Sheet39">
    <tabColor rgb="FF92D050"/>
  </sheetPr>
  <dimension ref="A1:I107"/>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x-304</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26.4" x14ac:dyDescent="0.25">
      <c r="A10" s="49" t="s">
        <v>0</v>
      </c>
      <c r="B10" s="50" t="s">
        <v>103</v>
      </c>
      <c r="C10" s="50"/>
      <c r="D10" s="50"/>
      <c r="E10" s="50"/>
    </row>
    <row r="11" spans="1:9" x14ac:dyDescent="0.25">
      <c r="A11" s="49" t="s">
        <v>6</v>
      </c>
      <c r="B11" s="50" t="s">
        <v>65</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304</v>
      </c>
      <c r="C14" s="50"/>
      <c r="D14" s="50"/>
      <c r="E14" s="50"/>
    </row>
    <row r="15" spans="1:9" x14ac:dyDescent="0.25">
      <c r="A15" s="49" t="s">
        <v>76</v>
      </c>
      <c r="B15" s="50" t="s">
        <v>104</v>
      </c>
      <c r="C15" s="50"/>
      <c r="D15" s="50"/>
      <c r="E15" s="50"/>
    </row>
    <row r="16" spans="1:9" x14ac:dyDescent="0.25">
      <c r="A16" s="49" t="s">
        <v>11</v>
      </c>
      <c r="B16" s="50" t="s">
        <v>105</v>
      </c>
      <c r="C16" s="50"/>
      <c r="D16" s="50"/>
      <c r="E16" s="50"/>
    </row>
    <row r="17" spans="1:5" ht="52.8" x14ac:dyDescent="0.25">
      <c r="A17" s="49" t="s">
        <v>12</v>
      </c>
      <c r="B17" s="50"/>
      <c r="C17" s="50"/>
      <c r="D17" s="50"/>
      <c r="E17" s="50"/>
    </row>
    <row r="18" spans="1:5" x14ac:dyDescent="0.25">
      <c r="A18" s="49" t="s">
        <v>4</v>
      </c>
      <c r="B18" s="54">
        <v>45070</v>
      </c>
      <c r="C18" s="56"/>
      <c r="D18" s="56"/>
      <c r="E18" s="56"/>
    </row>
    <row r="19" spans="1:5" ht="26.4" x14ac:dyDescent="0.25">
      <c r="A19" s="49" t="s">
        <v>5</v>
      </c>
      <c r="B19" s="54">
        <v>45014</v>
      </c>
      <c r="C19" s="56"/>
      <c r="D19" s="56"/>
      <c r="E19" s="56"/>
    </row>
    <row r="20" spans="1:5" x14ac:dyDescent="0.25">
      <c r="A20" s="49" t="s">
        <v>17</v>
      </c>
      <c r="B20" s="50" t="s">
        <v>211</v>
      </c>
      <c r="C20" s="56"/>
      <c r="D20" s="56"/>
      <c r="E20" s="56"/>
    </row>
    <row r="21" spans="1:5" x14ac:dyDescent="0.25">
      <c r="A21" s="111" t="s">
        <v>314</v>
      </c>
      <c r="B21" s="50" t="s">
        <v>298</v>
      </c>
      <c r="C21" s="56"/>
      <c r="D21" s="56"/>
      <c r="E21" s="56"/>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174</v>
      </c>
      <c r="C26" s="60" t="s">
        <v>175</v>
      </c>
      <c r="D26" s="60" t="s">
        <v>172</v>
      </c>
      <c r="E26" s="60" t="s">
        <v>173</v>
      </c>
    </row>
    <row r="27" spans="1:5" x14ac:dyDescent="0.25">
      <c r="A27" s="61">
        <v>20</v>
      </c>
      <c r="B27" s="62">
        <v>31.58</v>
      </c>
      <c r="C27" s="62">
        <v>7.82</v>
      </c>
      <c r="D27" s="62"/>
      <c r="E27" s="62">
        <v>0</v>
      </c>
    </row>
    <row r="28" spans="1:5" x14ac:dyDescent="0.25">
      <c r="A28" s="61">
        <v>21</v>
      </c>
      <c r="B28" s="62">
        <v>31.32</v>
      </c>
      <c r="C28" s="62">
        <v>7.78</v>
      </c>
      <c r="D28" s="62"/>
      <c r="E28" s="62">
        <v>0</v>
      </c>
    </row>
    <row r="29" spans="1:5" x14ac:dyDescent="0.25">
      <c r="A29" s="61">
        <v>22</v>
      </c>
      <c r="B29" s="62">
        <v>31.07</v>
      </c>
      <c r="C29" s="62">
        <v>7.73</v>
      </c>
      <c r="D29" s="62"/>
      <c r="E29" s="62">
        <v>0</v>
      </c>
    </row>
    <row r="30" spans="1:5" x14ac:dyDescent="0.25">
      <c r="A30" s="61">
        <v>23</v>
      </c>
      <c r="B30" s="62">
        <v>30.83</v>
      </c>
      <c r="C30" s="62">
        <v>7.68</v>
      </c>
      <c r="D30" s="62"/>
      <c r="E30" s="62">
        <v>0</v>
      </c>
    </row>
    <row r="31" spans="1:5" x14ac:dyDescent="0.25">
      <c r="A31" s="61">
        <v>24</v>
      </c>
      <c r="B31" s="62">
        <v>30.58</v>
      </c>
      <c r="C31" s="62">
        <v>7.62</v>
      </c>
      <c r="D31" s="62"/>
      <c r="E31" s="62">
        <v>0</v>
      </c>
    </row>
    <row r="32" spans="1:5" x14ac:dyDescent="0.25">
      <c r="A32" s="61">
        <v>25</v>
      </c>
      <c r="B32" s="62">
        <v>30.32</v>
      </c>
      <c r="C32" s="62">
        <v>7.56</v>
      </c>
      <c r="D32" s="62"/>
      <c r="E32" s="62">
        <v>0</v>
      </c>
    </row>
    <row r="33" spans="1:5" x14ac:dyDescent="0.25">
      <c r="A33" s="61">
        <v>26</v>
      </c>
      <c r="B33" s="62">
        <v>30.06</v>
      </c>
      <c r="C33" s="62">
        <v>7.51</v>
      </c>
      <c r="D33" s="62"/>
      <c r="E33" s="62">
        <v>0</v>
      </c>
    </row>
    <row r="34" spans="1:5" x14ac:dyDescent="0.25">
      <c r="A34" s="61">
        <v>27</v>
      </c>
      <c r="B34" s="62">
        <v>29.8</v>
      </c>
      <c r="C34" s="62">
        <v>7.44</v>
      </c>
      <c r="D34" s="62"/>
      <c r="E34" s="62">
        <v>0</v>
      </c>
    </row>
    <row r="35" spans="1:5" x14ac:dyDescent="0.25">
      <c r="A35" s="61">
        <v>28</v>
      </c>
      <c r="B35" s="62">
        <v>29.54</v>
      </c>
      <c r="C35" s="62">
        <v>7.38</v>
      </c>
      <c r="D35" s="62"/>
      <c r="E35" s="62">
        <v>0</v>
      </c>
    </row>
    <row r="36" spans="1:5" x14ac:dyDescent="0.25">
      <c r="A36" s="61">
        <v>29</v>
      </c>
      <c r="B36" s="62">
        <v>29.28</v>
      </c>
      <c r="C36" s="62">
        <v>7.3</v>
      </c>
      <c r="D36" s="62"/>
      <c r="E36" s="62">
        <v>0</v>
      </c>
    </row>
    <row r="37" spans="1:5" x14ac:dyDescent="0.25">
      <c r="A37" s="61">
        <v>30</v>
      </c>
      <c r="B37" s="62">
        <v>29.04</v>
      </c>
      <c r="C37" s="62">
        <v>7.22</v>
      </c>
      <c r="D37" s="62"/>
      <c r="E37" s="62">
        <v>0</v>
      </c>
    </row>
    <row r="38" spans="1:5" x14ac:dyDescent="0.25">
      <c r="A38" s="61">
        <v>31</v>
      </c>
      <c r="B38" s="62">
        <v>28.8</v>
      </c>
      <c r="C38" s="62">
        <v>7.12</v>
      </c>
      <c r="D38" s="62"/>
      <c r="E38" s="62">
        <v>0</v>
      </c>
    </row>
    <row r="39" spans="1:5" x14ac:dyDescent="0.25">
      <c r="A39" s="61">
        <v>32</v>
      </c>
      <c r="B39" s="62">
        <v>28.55</v>
      </c>
      <c r="C39" s="62">
        <v>7.03</v>
      </c>
      <c r="D39" s="62"/>
      <c r="E39" s="62">
        <v>0</v>
      </c>
    </row>
    <row r="40" spans="1:5" x14ac:dyDescent="0.25">
      <c r="A40" s="61">
        <v>33</v>
      </c>
      <c r="B40" s="62">
        <v>28.31</v>
      </c>
      <c r="C40" s="62">
        <v>6.93</v>
      </c>
      <c r="D40" s="62"/>
      <c r="E40" s="62">
        <v>0</v>
      </c>
    </row>
    <row r="41" spans="1:5" x14ac:dyDescent="0.25">
      <c r="A41" s="61">
        <v>34</v>
      </c>
      <c r="B41" s="62">
        <v>28.06</v>
      </c>
      <c r="C41" s="62">
        <v>6.83</v>
      </c>
      <c r="D41" s="62"/>
      <c r="E41" s="62">
        <v>0</v>
      </c>
    </row>
    <row r="42" spans="1:5" x14ac:dyDescent="0.25">
      <c r="A42" s="61">
        <v>35</v>
      </c>
      <c r="B42" s="62">
        <v>27.82</v>
      </c>
      <c r="C42" s="62">
        <v>6.72</v>
      </c>
      <c r="D42" s="62"/>
      <c r="E42" s="62">
        <v>0</v>
      </c>
    </row>
    <row r="43" spans="1:5" x14ac:dyDescent="0.25">
      <c r="A43" s="61">
        <v>36</v>
      </c>
      <c r="B43" s="62">
        <v>27.57</v>
      </c>
      <c r="C43" s="62">
        <v>6.61</v>
      </c>
      <c r="D43" s="62"/>
      <c r="E43" s="62">
        <v>0</v>
      </c>
    </row>
    <row r="44" spans="1:5" x14ac:dyDescent="0.25">
      <c r="A44" s="61">
        <v>37</v>
      </c>
      <c r="B44" s="62">
        <v>27.31</v>
      </c>
      <c r="C44" s="62">
        <v>6.51</v>
      </c>
      <c r="D44" s="62"/>
      <c r="E44" s="62">
        <v>0</v>
      </c>
    </row>
    <row r="45" spans="1:5" x14ac:dyDescent="0.25">
      <c r="A45" s="61">
        <v>38</v>
      </c>
      <c r="B45" s="62">
        <v>27.04</v>
      </c>
      <c r="C45" s="62">
        <v>6.4</v>
      </c>
      <c r="D45" s="62"/>
      <c r="E45" s="62">
        <v>0</v>
      </c>
    </row>
    <row r="46" spans="1:5" x14ac:dyDescent="0.25">
      <c r="A46" s="61">
        <v>39</v>
      </c>
      <c r="B46" s="62">
        <v>26.77</v>
      </c>
      <c r="C46" s="62">
        <v>6.29</v>
      </c>
      <c r="D46" s="62"/>
      <c r="E46" s="62">
        <v>0</v>
      </c>
    </row>
    <row r="47" spans="1:5" x14ac:dyDescent="0.25">
      <c r="A47" s="61">
        <v>40</v>
      </c>
      <c r="B47" s="62">
        <v>26.49</v>
      </c>
      <c r="C47" s="62">
        <v>6.18</v>
      </c>
      <c r="D47" s="62"/>
      <c r="E47" s="62">
        <v>0</v>
      </c>
    </row>
    <row r="48" spans="1:5" x14ac:dyDescent="0.25">
      <c r="A48" s="61">
        <v>41</v>
      </c>
      <c r="B48" s="62">
        <v>26.21</v>
      </c>
      <c r="C48" s="62">
        <v>6.07</v>
      </c>
      <c r="D48" s="62"/>
      <c r="E48" s="62">
        <v>0</v>
      </c>
    </row>
    <row r="49" spans="1:5" x14ac:dyDescent="0.25">
      <c r="A49" s="61">
        <v>42</v>
      </c>
      <c r="B49" s="62">
        <v>25.93</v>
      </c>
      <c r="C49" s="62">
        <v>5.96</v>
      </c>
      <c r="D49" s="62"/>
      <c r="E49" s="62">
        <v>0</v>
      </c>
    </row>
    <row r="50" spans="1:5" x14ac:dyDescent="0.25">
      <c r="A50" s="61">
        <v>43</v>
      </c>
      <c r="B50" s="62">
        <v>25.64</v>
      </c>
      <c r="C50" s="62">
        <v>5.85</v>
      </c>
      <c r="D50" s="62"/>
      <c r="E50" s="62">
        <v>0</v>
      </c>
    </row>
    <row r="51" spans="1:5" x14ac:dyDescent="0.25">
      <c r="A51" s="61">
        <v>44</v>
      </c>
      <c r="B51" s="62">
        <v>25.35</v>
      </c>
      <c r="C51" s="62">
        <v>5.73</v>
      </c>
      <c r="D51" s="62"/>
      <c r="E51" s="62">
        <v>0</v>
      </c>
    </row>
    <row r="52" spans="1:5" x14ac:dyDescent="0.25">
      <c r="A52" s="61">
        <v>45</v>
      </c>
      <c r="B52" s="62">
        <v>25.05</v>
      </c>
      <c r="C52" s="62">
        <v>5.62</v>
      </c>
      <c r="D52" s="62"/>
      <c r="E52" s="62">
        <v>0</v>
      </c>
    </row>
    <row r="53" spans="1:5" x14ac:dyDescent="0.25">
      <c r="A53" s="61">
        <v>46</v>
      </c>
      <c r="B53" s="62">
        <v>24.73</v>
      </c>
      <c r="C53" s="62">
        <v>5.51</v>
      </c>
      <c r="D53" s="62"/>
      <c r="E53" s="62">
        <v>0</v>
      </c>
    </row>
    <row r="54" spans="1:5" x14ac:dyDescent="0.25">
      <c r="A54" s="61">
        <v>47</v>
      </c>
      <c r="B54" s="62">
        <v>24.41</v>
      </c>
      <c r="C54" s="62">
        <v>5.39</v>
      </c>
      <c r="D54" s="62"/>
      <c r="E54" s="62">
        <v>0</v>
      </c>
    </row>
    <row r="55" spans="1:5" x14ac:dyDescent="0.25">
      <c r="A55" s="61">
        <v>48</v>
      </c>
      <c r="B55" s="62">
        <v>24.08</v>
      </c>
      <c r="C55" s="62">
        <v>5.29</v>
      </c>
      <c r="D55" s="62"/>
      <c r="E55" s="62">
        <v>0</v>
      </c>
    </row>
    <row r="56" spans="1:5" x14ac:dyDescent="0.25">
      <c r="A56" s="61">
        <v>49</v>
      </c>
      <c r="B56" s="62">
        <v>23.74</v>
      </c>
      <c r="C56" s="62">
        <v>5.18</v>
      </c>
      <c r="D56" s="62"/>
      <c r="E56" s="62">
        <v>0</v>
      </c>
    </row>
    <row r="57" spans="1:5" x14ac:dyDescent="0.25">
      <c r="A57" s="61">
        <v>50</v>
      </c>
      <c r="B57" s="62">
        <v>23.38</v>
      </c>
      <c r="C57" s="62">
        <v>5.08</v>
      </c>
      <c r="D57" s="62"/>
      <c r="E57" s="62">
        <v>0</v>
      </c>
    </row>
    <row r="58" spans="1:5" x14ac:dyDescent="0.25">
      <c r="A58" s="61">
        <v>51</v>
      </c>
      <c r="B58" s="62">
        <v>23.01</v>
      </c>
      <c r="C58" s="62">
        <v>4.9800000000000004</v>
      </c>
      <c r="D58" s="62"/>
      <c r="E58" s="62">
        <v>0</v>
      </c>
    </row>
    <row r="59" spans="1:5" x14ac:dyDescent="0.25">
      <c r="A59" s="61">
        <v>52</v>
      </c>
      <c r="B59" s="62">
        <v>22.62</v>
      </c>
      <c r="C59" s="62">
        <v>4.8899999999999997</v>
      </c>
      <c r="D59" s="62"/>
      <c r="E59" s="62">
        <v>0</v>
      </c>
    </row>
    <row r="60" spans="1:5" x14ac:dyDescent="0.25">
      <c r="A60" s="61">
        <v>53</v>
      </c>
      <c r="B60" s="62">
        <v>22.22</v>
      </c>
      <c r="C60" s="62">
        <v>4.8</v>
      </c>
      <c r="D60" s="62"/>
      <c r="E60" s="62">
        <v>0</v>
      </c>
    </row>
    <row r="61" spans="1:5" x14ac:dyDescent="0.25">
      <c r="A61" s="61">
        <v>54</v>
      </c>
      <c r="B61" s="62">
        <v>21.81</v>
      </c>
      <c r="C61" s="62">
        <v>4.72</v>
      </c>
      <c r="D61" s="62"/>
      <c r="E61" s="62">
        <v>0</v>
      </c>
    </row>
    <row r="62" spans="1:5" x14ac:dyDescent="0.25">
      <c r="A62" s="61">
        <v>55</v>
      </c>
      <c r="B62" s="62">
        <v>21.37</v>
      </c>
      <c r="C62" s="62">
        <v>4.6500000000000004</v>
      </c>
      <c r="D62" s="62"/>
      <c r="E62" s="62">
        <v>0</v>
      </c>
    </row>
    <row r="63" spans="1:5" x14ac:dyDescent="0.25">
      <c r="A63" s="61">
        <v>56</v>
      </c>
      <c r="B63" s="62">
        <v>20.92</v>
      </c>
      <c r="C63" s="62">
        <v>4.58</v>
      </c>
      <c r="D63" s="62"/>
      <c r="E63" s="62">
        <v>0</v>
      </c>
    </row>
    <row r="64" spans="1:5" x14ac:dyDescent="0.25">
      <c r="A64" s="61">
        <v>57</v>
      </c>
      <c r="B64" s="62">
        <v>20.46</v>
      </c>
      <c r="C64" s="62">
        <v>4.51</v>
      </c>
      <c r="D64" s="62"/>
      <c r="E64" s="62">
        <v>0</v>
      </c>
    </row>
    <row r="65" spans="1:5" x14ac:dyDescent="0.25">
      <c r="A65" s="61">
        <v>58</v>
      </c>
      <c r="B65" s="62">
        <v>19.98</v>
      </c>
      <c r="C65" s="62">
        <v>4.45</v>
      </c>
      <c r="D65" s="62"/>
      <c r="E65" s="62">
        <v>0</v>
      </c>
    </row>
    <row r="66" spans="1:5" x14ac:dyDescent="0.25">
      <c r="A66" s="61">
        <v>59</v>
      </c>
      <c r="B66" s="62">
        <v>19.489999999999998</v>
      </c>
      <c r="C66" s="62">
        <v>4.3899999999999997</v>
      </c>
      <c r="D66" s="62"/>
      <c r="E66" s="62">
        <v>0</v>
      </c>
    </row>
    <row r="67" spans="1:5" x14ac:dyDescent="0.25">
      <c r="A67" s="61">
        <v>60</v>
      </c>
      <c r="B67" s="62">
        <v>18.989999999999998</v>
      </c>
      <c r="C67" s="62">
        <v>4.34</v>
      </c>
      <c r="D67" s="62"/>
      <c r="E67" s="62">
        <v>0</v>
      </c>
    </row>
    <row r="68" spans="1:5" x14ac:dyDescent="0.25">
      <c r="A68" s="61">
        <v>61</v>
      </c>
      <c r="B68" s="62">
        <v>18.47</v>
      </c>
      <c r="C68" s="62">
        <v>4.29</v>
      </c>
      <c r="D68" s="62"/>
      <c r="E68" s="62">
        <v>0</v>
      </c>
    </row>
    <row r="69" spans="1:5" x14ac:dyDescent="0.25">
      <c r="A69" s="61">
        <v>62</v>
      </c>
      <c r="B69" s="62">
        <v>17.93</v>
      </c>
      <c r="C69" s="62">
        <v>4.24</v>
      </c>
      <c r="D69" s="62"/>
      <c r="E69" s="62">
        <v>0</v>
      </c>
    </row>
    <row r="70" spans="1:5" x14ac:dyDescent="0.25">
      <c r="A70" s="61">
        <v>63</v>
      </c>
      <c r="B70" s="62">
        <v>17.39</v>
      </c>
      <c r="C70" s="62">
        <v>4.1900000000000004</v>
      </c>
      <c r="D70" s="62"/>
      <c r="E70" s="62">
        <v>0</v>
      </c>
    </row>
    <row r="71" spans="1:5" x14ac:dyDescent="0.25">
      <c r="A71" s="61">
        <v>64</v>
      </c>
      <c r="B71" s="62">
        <v>16.84</v>
      </c>
      <c r="C71" s="62">
        <v>4.1399999999999997</v>
      </c>
      <c r="D71" s="62"/>
      <c r="E71" s="62">
        <v>0</v>
      </c>
    </row>
    <row r="72" spans="1:5" x14ac:dyDescent="0.25">
      <c r="A72" s="61">
        <v>65</v>
      </c>
      <c r="B72" s="62">
        <v>16.28</v>
      </c>
      <c r="C72" s="62">
        <v>4.08</v>
      </c>
      <c r="D72" s="62"/>
      <c r="E72" s="62"/>
    </row>
    <row r="73" spans="1:5" x14ac:dyDescent="0.25">
      <c r="A73" s="61">
        <v>66</v>
      </c>
      <c r="B73" s="62">
        <v>15.71</v>
      </c>
      <c r="C73" s="62">
        <v>4.04</v>
      </c>
      <c r="D73" s="62"/>
      <c r="E73" s="62"/>
    </row>
    <row r="74" spans="1:5" x14ac:dyDescent="0.25">
      <c r="A74" s="61">
        <v>67</v>
      </c>
      <c r="B74" s="62">
        <v>15.13</v>
      </c>
      <c r="C74" s="62">
        <v>4</v>
      </c>
      <c r="D74" s="62"/>
      <c r="E74" s="62"/>
    </row>
    <row r="75" spans="1:5" x14ac:dyDescent="0.25">
      <c r="A75" s="61">
        <v>68</v>
      </c>
      <c r="B75" s="62">
        <v>14.55</v>
      </c>
      <c r="C75" s="62">
        <v>3.95</v>
      </c>
      <c r="D75" s="62"/>
      <c r="E75" s="62"/>
    </row>
    <row r="76" spans="1:5" x14ac:dyDescent="0.25">
      <c r="A76" s="61">
        <v>69</v>
      </c>
      <c r="B76" s="62">
        <v>13.97</v>
      </c>
      <c r="C76" s="62">
        <v>3.88</v>
      </c>
      <c r="D76" s="62">
        <v>2.73</v>
      </c>
      <c r="E76" s="62"/>
    </row>
    <row r="77" spans="1:5" x14ac:dyDescent="0.25">
      <c r="A77" s="61">
        <v>70</v>
      </c>
      <c r="B77" s="62">
        <v>13.38</v>
      </c>
      <c r="C77" s="62">
        <v>3.81</v>
      </c>
      <c r="D77" s="62">
        <v>2.54</v>
      </c>
      <c r="E77" s="62"/>
    </row>
    <row r="78" spans="1:5" x14ac:dyDescent="0.25">
      <c r="A78" s="61">
        <v>71</v>
      </c>
      <c r="B78" s="62">
        <v>12.79</v>
      </c>
      <c r="C78" s="62">
        <v>3.76</v>
      </c>
      <c r="D78" s="62">
        <v>2.35</v>
      </c>
      <c r="E78" s="62"/>
    </row>
    <row r="79" spans="1:5" x14ac:dyDescent="0.25">
      <c r="A79" s="61">
        <v>72</v>
      </c>
      <c r="B79" s="62">
        <v>12.2</v>
      </c>
      <c r="C79" s="62">
        <v>3.71</v>
      </c>
      <c r="D79" s="62">
        <v>2.17</v>
      </c>
      <c r="E79" s="62"/>
    </row>
    <row r="80" spans="1:5" x14ac:dyDescent="0.25">
      <c r="A80" s="61">
        <v>73</v>
      </c>
      <c r="B80" s="62">
        <v>11.62</v>
      </c>
      <c r="C80" s="62">
        <v>3.65</v>
      </c>
      <c r="D80" s="62">
        <v>1.99</v>
      </c>
      <c r="E80" s="62"/>
    </row>
    <row r="81" spans="1:5" x14ac:dyDescent="0.25">
      <c r="A81" s="61">
        <v>74</v>
      </c>
      <c r="B81" s="62">
        <v>11.04</v>
      </c>
      <c r="C81" s="62">
        <v>3.46</v>
      </c>
      <c r="D81" s="62">
        <v>1.83</v>
      </c>
      <c r="E81" s="62"/>
    </row>
    <row r="82" spans="1:5" x14ac:dyDescent="0.25">
      <c r="A82" s="61">
        <v>75</v>
      </c>
      <c r="B82" s="62">
        <v>10.47</v>
      </c>
      <c r="C82" s="62">
        <v>3.26</v>
      </c>
      <c r="D82" s="62">
        <v>1.67</v>
      </c>
      <c r="E82" s="62"/>
    </row>
    <row r="83" spans="1:5" x14ac:dyDescent="0.25">
      <c r="A83" s="61">
        <v>76</v>
      </c>
      <c r="B83" s="62">
        <v>9.9</v>
      </c>
      <c r="C83" s="62">
        <v>3.2</v>
      </c>
      <c r="D83" s="62">
        <v>1.52</v>
      </c>
      <c r="E83" s="62"/>
    </row>
    <row r="84" spans="1:5" x14ac:dyDescent="0.25">
      <c r="A84" s="61">
        <v>77</v>
      </c>
      <c r="B84" s="62">
        <v>9.35</v>
      </c>
      <c r="C84" s="62">
        <v>3.12</v>
      </c>
      <c r="D84" s="62">
        <v>1.38</v>
      </c>
      <c r="E84" s="62"/>
    </row>
    <row r="85" spans="1:5" x14ac:dyDescent="0.25">
      <c r="A85" s="61">
        <v>78</v>
      </c>
      <c r="B85" s="62">
        <v>8.81</v>
      </c>
      <c r="C85" s="62">
        <v>3.05</v>
      </c>
      <c r="D85" s="62">
        <v>1.24</v>
      </c>
      <c r="E85" s="62"/>
    </row>
    <row r="86" spans="1:5" x14ac:dyDescent="0.25">
      <c r="A86" s="61">
        <v>79</v>
      </c>
      <c r="B86" s="62">
        <v>8.2899999999999991</v>
      </c>
      <c r="C86" s="62">
        <v>2.84</v>
      </c>
      <c r="D86" s="62">
        <v>1.1200000000000001</v>
      </c>
      <c r="E86" s="62"/>
    </row>
    <row r="87" spans="1:5" x14ac:dyDescent="0.25">
      <c r="A87" s="61">
        <v>80</v>
      </c>
      <c r="B87" s="62">
        <v>7.78</v>
      </c>
      <c r="C87" s="62">
        <v>2.62</v>
      </c>
      <c r="D87" s="62">
        <v>1</v>
      </c>
      <c r="E87" s="62"/>
    </row>
    <row r="88" spans="1:5" x14ac:dyDescent="0.25">
      <c r="A88" s="61">
        <v>81</v>
      </c>
      <c r="B88" s="62">
        <v>7.29</v>
      </c>
      <c r="C88" s="62">
        <v>2.5299999999999998</v>
      </c>
      <c r="D88" s="62">
        <v>0.9</v>
      </c>
      <c r="E88" s="62"/>
    </row>
    <row r="89" spans="1:5" x14ac:dyDescent="0.25">
      <c r="A89" s="61">
        <v>82</v>
      </c>
      <c r="B89" s="62">
        <v>6.82</v>
      </c>
      <c r="C89" s="62">
        <v>2.44</v>
      </c>
      <c r="D89" s="62">
        <v>0.8</v>
      </c>
      <c r="E89" s="62"/>
    </row>
    <row r="90" spans="1:5" x14ac:dyDescent="0.25">
      <c r="A90" s="61">
        <v>83</v>
      </c>
      <c r="B90" s="62">
        <v>6.38</v>
      </c>
      <c r="C90" s="62">
        <v>2.33</v>
      </c>
      <c r="D90" s="62">
        <v>0.71</v>
      </c>
      <c r="E90" s="62"/>
    </row>
    <row r="91" spans="1:5" x14ac:dyDescent="0.25">
      <c r="A91" s="61">
        <v>84</v>
      </c>
      <c r="B91" s="62">
        <v>5.95</v>
      </c>
      <c r="C91" s="62">
        <v>1.97</v>
      </c>
      <c r="D91" s="62">
        <v>0.63</v>
      </c>
      <c r="E91" s="62"/>
    </row>
    <row r="92" spans="1:5" x14ac:dyDescent="0.25">
      <c r="A92" s="61">
        <v>85</v>
      </c>
      <c r="B92" s="62">
        <v>5.55</v>
      </c>
      <c r="C92" s="62">
        <v>1.61</v>
      </c>
      <c r="D92" s="62">
        <v>0.55000000000000004</v>
      </c>
      <c r="E92" s="62"/>
    </row>
    <row r="93" spans="1:5" x14ac:dyDescent="0.25">
      <c r="A93" s="61">
        <v>86</v>
      </c>
      <c r="B93" s="62">
        <v>5.16</v>
      </c>
      <c r="C93" s="62">
        <v>1.52</v>
      </c>
      <c r="D93" s="62">
        <v>0.49</v>
      </c>
      <c r="E93" s="62"/>
    </row>
    <row r="94" spans="1:5" x14ac:dyDescent="0.25">
      <c r="A94" s="61">
        <v>87</v>
      </c>
      <c r="B94" s="62">
        <v>4.8</v>
      </c>
      <c r="C94" s="62">
        <v>1.44</v>
      </c>
      <c r="D94" s="62">
        <v>0.42</v>
      </c>
      <c r="E94" s="62"/>
    </row>
    <row r="95" spans="1:5" x14ac:dyDescent="0.25">
      <c r="A95" s="61">
        <v>88</v>
      </c>
      <c r="B95" s="62">
        <v>4.47</v>
      </c>
      <c r="C95" s="62">
        <v>1.35</v>
      </c>
      <c r="D95" s="62">
        <v>0.37</v>
      </c>
      <c r="E95" s="62"/>
    </row>
    <row r="96" spans="1:5" x14ac:dyDescent="0.25">
      <c r="A96" s="61">
        <v>89</v>
      </c>
      <c r="B96" s="62">
        <v>4.1500000000000004</v>
      </c>
      <c r="C96" s="62">
        <v>1.08</v>
      </c>
      <c r="D96" s="62">
        <v>0.32</v>
      </c>
      <c r="E96" s="62"/>
    </row>
    <row r="97" spans="1:5" x14ac:dyDescent="0.25">
      <c r="A97" s="61">
        <v>90</v>
      </c>
      <c r="B97" s="62">
        <v>3.86</v>
      </c>
      <c r="C97" s="62">
        <v>0.82</v>
      </c>
      <c r="D97" s="62">
        <v>0.28000000000000003</v>
      </c>
      <c r="E97" s="62"/>
    </row>
    <row r="98" spans="1:5" x14ac:dyDescent="0.25">
      <c r="A98" s="61">
        <v>91</v>
      </c>
      <c r="B98" s="62">
        <v>3.58</v>
      </c>
      <c r="C98" s="62">
        <v>0.77</v>
      </c>
      <c r="D98" s="62">
        <v>0.24</v>
      </c>
      <c r="E98" s="62"/>
    </row>
    <row r="99" spans="1:5" x14ac:dyDescent="0.25">
      <c r="A99" s="61">
        <v>92</v>
      </c>
      <c r="B99" s="62">
        <v>3.33</v>
      </c>
      <c r="C99" s="62">
        <v>0.71</v>
      </c>
      <c r="D99" s="62">
        <v>0.21</v>
      </c>
      <c r="E99" s="62"/>
    </row>
    <row r="100" spans="1:5" x14ac:dyDescent="0.25">
      <c r="A100" s="61">
        <v>93</v>
      </c>
      <c r="B100" s="62">
        <v>3.1</v>
      </c>
      <c r="C100" s="62">
        <v>0.66</v>
      </c>
      <c r="D100" s="62">
        <v>0.18</v>
      </c>
      <c r="E100" s="62"/>
    </row>
    <row r="101" spans="1:5" x14ac:dyDescent="0.25">
      <c r="A101" s="61">
        <v>94</v>
      </c>
      <c r="B101" s="62">
        <v>2.88</v>
      </c>
      <c r="C101" s="62">
        <v>0.61</v>
      </c>
      <c r="D101" s="62">
        <v>0.16</v>
      </c>
      <c r="E101" s="62"/>
    </row>
    <row r="102" spans="1:5" x14ac:dyDescent="0.25">
      <c r="A102" s="61">
        <v>95</v>
      </c>
      <c r="B102" s="62">
        <v>2.69</v>
      </c>
      <c r="C102" s="62">
        <v>0.56000000000000005</v>
      </c>
      <c r="D102" s="62">
        <v>0.14000000000000001</v>
      </c>
      <c r="E102" s="62"/>
    </row>
    <row r="103" spans="1:5" x14ac:dyDescent="0.25">
      <c r="D103"/>
    </row>
    <row r="104" spans="1:5" x14ac:dyDescent="0.25">
      <c r="D104"/>
    </row>
    <row r="105" spans="1:5" x14ac:dyDescent="0.25">
      <c r="D105"/>
    </row>
    <row r="106" spans="1:5" x14ac:dyDescent="0.25">
      <c r="D106"/>
    </row>
    <row r="107" spans="1:5" x14ac:dyDescent="0.25">
      <c r="D107"/>
    </row>
  </sheetData>
  <sheetProtection algorithmName="SHA-512" hashValue="30kBMQQBT99kVAWz9ApIy9uBnxlSMTrdhnBH/cjw6/1+MlMfBLFx0mb6gEVOyPhXEB90QPO0kfmxGDOIoodrNA==" saltValue="qrwmlUwC9kNIQ96cJPt0IQ==" spinCount="100000" sheet="1" objects="1" scenarios="1"/>
  <conditionalFormatting sqref="A6:A20">
    <cfRule type="expression" dxfId="291" priority="25" stopIfTrue="1">
      <formula>MOD(ROW(),2)=0</formula>
    </cfRule>
    <cfRule type="expression" dxfId="290" priority="26" stopIfTrue="1">
      <formula>MOD(ROW(),2)&lt;&gt;0</formula>
    </cfRule>
  </conditionalFormatting>
  <conditionalFormatting sqref="B6:E17 C18:E21">
    <cfRule type="expression" dxfId="289" priority="27" stopIfTrue="1">
      <formula>MOD(ROW(),2)=0</formula>
    </cfRule>
    <cfRule type="expression" dxfId="288" priority="28" stopIfTrue="1">
      <formula>MOD(ROW(),2)&lt;&gt;0</formula>
    </cfRule>
  </conditionalFormatting>
  <conditionalFormatting sqref="A26:A102">
    <cfRule type="expression" dxfId="287" priority="13" stopIfTrue="1">
      <formula>MOD(ROW(),2)=0</formula>
    </cfRule>
    <cfRule type="expression" dxfId="286" priority="14" stopIfTrue="1">
      <formula>MOD(ROW(),2)&lt;&gt;0</formula>
    </cfRule>
  </conditionalFormatting>
  <conditionalFormatting sqref="B27:E102 B26:C26 E26">
    <cfRule type="expression" dxfId="285" priority="15" stopIfTrue="1">
      <formula>MOD(ROW(),2)=0</formula>
    </cfRule>
    <cfRule type="expression" dxfId="284" priority="16" stopIfTrue="1">
      <formula>MOD(ROW(),2)&lt;&gt;0</formula>
    </cfRule>
  </conditionalFormatting>
  <conditionalFormatting sqref="D26">
    <cfRule type="expression" dxfId="283" priority="9" stopIfTrue="1">
      <formula>MOD(ROW(),2)=0</formula>
    </cfRule>
    <cfRule type="expression" dxfId="282" priority="10" stopIfTrue="1">
      <formula>MOD(ROW(),2)&lt;&gt;0</formula>
    </cfRule>
  </conditionalFormatting>
  <conditionalFormatting sqref="B18:B20">
    <cfRule type="expression" dxfId="281" priority="5" stopIfTrue="1">
      <formula>MOD(ROW(),2)=0</formula>
    </cfRule>
    <cfRule type="expression" dxfId="280" priority="6" stopIfTrue="1">
      <formula>MOD(ROW(),2)&lt;&gt;0</formula>
    </cfRule>
  </conditionalFormatting>
  <conditionalFormatting sqref="A21">
    <cfRule type="expression" dxfId="279" priority="3" stopIfTrue="1">
      <formula>MOD(ROW(),2)=0</formula>
    </cfRule>
    <cfRule type="expression" dxfId="278" priority="4" stopIfTrue="1">
      <formula>MOD(ROW(),2)&lt;&gt;0</formula>
    </cfRule>
  </conditionalFormatting>
  <conditionalFormatting sqref="B21">
    <cfRule type="expression" dxfId="277" priority="1" stopIfTrue="1">
      <formula>MOD(ROW(),2)=0</formula>
    </cfRule>
    <cfRule type="expression" dxfId="2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276C-ED37-4A51-81AC-5A6C487A6EB0}">
  <sheetPr codeName="Sheet40">
    <tabColor rgb="FF92D050"/>
  </sheetPr>
  <dimension ref="A1:I46"/>
  <sheetViews>
    <sheetView showGridLines="0" zoomScale="85" zoomScaleNormal="85" workbookViewId="0">
      <selection activeCell="D30" sqref="D30"/>
    </sheetView>
  </sheetViews>
  <sheetFormatPr defaultColWidth="10" defaultRowHeight="13.2" x14ac:dyDescent="0.25"/>
  <cols>
    <col min="1" max="1" width="31.5546875" style="9" customWidth="1"/>
    <col min="2" max="2" width="22.5546875" style="9" customWidth="1"/>
    <col min="3" max="3" width="10.44140625" style="9" customWidth="1"/>
    <col min="4" max="4" width="10" style="9" customWidth="1"/>
    <col min="5" max="5" width="31.5546875" style="9" customWidth="1"/>
    <col min="6" max="7" width="22.5546875" style="9" customWidth="1"/>
    <col min="8"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x-305</v>
      </c>
      <c r="B3" s="27"/>
      <c r="C3" s="27"/>
      <c r="D3" s="27"/>
      <c r="E3" s="27"/>
      <c r="F3" s="27"/>
      <c r="G3" s="27"/>
      <c r="H3" s="27"/>
      <c r="I3" s="27"/>
    </row>
    <row r="4" spans="1:9" x14ac:dyDescent="0.25">
      <c r="A4" s="12"/>
    </row>
    <row r="6" spans="1:9" ht="26.4" x14ac:dyDescent="0.25">
      <c r="A6" s="47" t="s">
        <v>72</v>
      </c>
      <c r="B6" s="48" t="s">
        <v>73</v>
      </c>
      <c r="E6" s="47" t="s">
        <v>72</v>
      </c>
      <c r="F6" s="48" t="s">
        <v>73</v>
      </c>
      <c r="G6" s="48"/>
    </row>
    <row r="7" spans="1:9" x14ac:dyDescent="0.25">
      <c r="A7" s="49" t="s">
        <v>74</v>
      </c>
      <c r="B7" s="50" t="s">
        <v>52</v>
      </c>
      <c r="E7" s="49" t="s">
        <v>74</v>
      </c>
      <c r="F7" s="50" t="s">
        <v>52</v>
      </c>
      <c r="G7" s="50"/>
    </row>
    <row r="8" spans="1:9" x14ac:dyDescent="0.25">
      <c r="A8" s="49" t="s">
        <v>8</v>
      </c>
      <c r="B8" s="50" t="s">
        <v>53</v>
      </c>
      <c r="E8" s="49" t="s">
        <v>8</v>
      </c>
      <c r="F8" s="50" t="s">
        <v>53</v>
      </c>
      <c r="G8" s="50"/>
    </row>
    <row r="9" spans="1:9" x14ac:dyDescent="0.25">
      <c r="A9" s="49" t="s">
        <v>2</v>
      </c>
      <c r="B9" s="50" t="s">
        <v>93</v>
      </c>
      <c r="E9" s="49" t="s">
        <v>2</v>
      </c>
      <c r="F9" s="50" t="s">
        <v>93</v>
      </c>
      <c r="G9" s="50"/>
    </row>
    <row r="10" spans="1:9" ht="39.6" x14ac:dyDescent="0.25">
      <c r="A10" s="49" t="s">
        <v>0</v>
      </c>
      <c r="B10" s="50" t="s">
        <v>106</v>
      </c>
      <c r="E10" s="49" t="s">
        <v>0</v>
      </c>
      <c r="F10" s="50" t="s">
        <v>106</v>
      </c>
      <c r="G10" s="50"/>
    </row>
    <row r="11" spans="1:9" x14ac:dyDescent="0.25">
      <c r="A11" s="49" t="s">
        <v>6</v>
      </c>
      <c r="B11" s="50" t="s">
        <v>107</v>
      </c>
      <c r="E11" s="49" t="s">
        <v>6</v>
      </c>
      <c r="F11" s="50" t="s">
        <v>92</v>
      </c>
      <c r="G11" s="50"/>
    </row>
    <row r="12" spans="1:9" x14ac:dyDescent="0.25">
      <c r="A12" s="49" t="s">
        <v>18</v>
      </c>
      <c r="B12" s="50" t="s">
        <v>108</v>
      </c>
      <c r="E12" s="49" t="s">
        <v>18</v>
      </c>
      <c r="F12" s="50" t="s">
        <v>108</v>
      </c>
      <c r="G12" s="50"/>
    </row>
    <row r="13" spans="1:9" x14ac:dyDescent="0.25">
      <c r="A13" s="49" t="s">
        <v>75</v>
      </c>
      <c r="B13" s="50">
        <v>0</v>
      </c>
      <c r="E13" s="49" t="s">
        <v>75</v>
      </c>
      <c r="F13" s="50">
        <v>0</v>
      </c>
      <c r="G13" s="50"/>
    </row>
    <row r="14" spans="1:9" x14ac:dyDescent="0.25">
      <c r="A14" s="49" t="s">
        <v>3</v>
      </c>
      <c r="B14" s="50">
        <v>305</v>
      </c>
      <c r="E14" s="49" t="s">
        <v>3</v>
      </c>
      <c r="F14" s="50">
        <v>305</v>
      </c>
      <c r="G14" s="50"/>
    </row>
    <row r="15" spans="1:9" x14ac:dyDescent="0.25">
      <c r="A15" s="49" t="s">
        <v>76</v>
      </c>
      <c r="B15" s="50" t="s">
        <v>109</v>
      </c>
      <c r="E15" s="49" t="s">
        <v>76</v>
      </c>
      <c r="F15" s="50" t="s">
        <v>111</v>
      </c>
      <c r="G15" s="50"/>
    </row>
    <row r="16" spans="1:9" x14ac:dyDescent="0.25">
      <c r="A16" s="49" t="s">
        <v>11</v>
      </c>
      <c r="B16" s="50" t="s">
        <v>110</v>
      </c>
      <c r="E16" s="49" t="s">
        <v>11</v>
      </c>
      <c r="F16" s="50" t="s">
        <v>110</v>
      </c>
      <c r="G16" s="50"/>
    </row>
    <row r="17" spans="1:7" ht="52.8" x14ac:dyDescent="0.25">
      <c r="A17" s="49" t="s">
        <v>12</v>
      </c>
      <c r="B17" s="50"/>
      <c r="E17" s="49" t="s">
        <v>12</v>
      </c>
      <c r="F17" s="50"/>
      <c r="G17" s="50"/>
    </row>
    <row r="18" spans="1:7" x14ac:dyDescent="0.25">
      <c r="A18" s="49" t="s">
        <v>4</v>
      </c>
      <c r="B18" s="54">
        <v>45070</v>
      </c>
      <c r="E18" s="49" t="s">
        <v>4</v>
      </c>
      <c r="F18" s="54">
        <v>45070</v>
      </c>
      <c r="G18" s="50"/>
    </row>
    <row r="19" spans="1:7" ht="26.4" x14ac:dyDescent="0.25">
      <c r="A19" s="49" t="s">
        <v>5</v>
      </c>
      <c r="B19" s="54">
        <v>45014</v>
      </c>
      <c r="E19" s="49" t="s">
        <v>5</v>
      </c>
      <c r="F19" s="54">
        <v>45014</v>
      </c>
      <c r="G19" s="50"/>
    </row>
    <row r="20" spans="1:7" x14ac:dyDescent="0.25">
      <c r="A20" s="49" t="s">
        <v>17</v>
      </c>
      <c r="B20" s="50" t="s">
        <v>211</v>
      </c>
      <c r="E20" s="49" t="s">
        <v>17</v>
      </c>
      <c r="F20" s="50" t="s">
        <v>211</v>
      </c>
      <c r="G20" s="50"/>
    </row>
    <row r="21" spans="1:7" ht="26.4" x14ac:dyDescent="0.25">
      <c r="A21" s="111" t="s">
        <v>314</v>
      </c>
      <c r="B21" s="50" t="s">
        <v>298</v>
      </c>
      <c r="E21" s="111" t="s">
        <v>314</v>
      </c>
      <c r="F21" s="50" t="s">
        <v>298</v>
      </c>
      <c r="G21" s="50"/>
    </row>
    <row r="23" spans="1:7" x14ac:dyDescent="0.25">
      <c r="B23" s="63" t="str">
        <f>HYPERLINK("#'Factor List'!A1","Back to Factor List")</f>
        <v>Back to Factor List</v>
      </c>
    </row>
    <row r="24" spans="1:7" x14ac:dyDescent="0.25">
      <c r="B24" s="63" t="str">
        <f>HYPERLINK("#'Assumptions'!A1","Back to Assumptions")</f>
        <v>Back to Assumptions</v>
      </c>
    </row>
    <row r="26" spans="1:7" x14ac:dyDescent="0.25">
      <c r="A26" s="60" t="s">
        <v>77</v>
      </c>
      <c r="B26" s="60" t="s">
        <v>176</v>
      </c>
      <c r="E26" s="60" t="s">
        <v>77</v>
      </c>
      <c r="F26" s="60" t="s">
        <v>177</v>
      </c>
      <c r="G26" s="60" t="s">
        <v>178</v>
      </c>
    </row>
    <row r="27" spans="1:7" x14ac:dyDescent="0.25">
      <c r="A27" s="61">
        <v>50</v>
      </c>
      <c r="B27" s="62">
        <v>0.85</v>
      </c>
      <c r="E27" s="61">
        <v>50</v>
      </c>
      <c r="F27" s="62">
        <v>23.11</v>
      </c>
      <c r="G27" s="62">
        <v>23.11</v>
      </c>
    </row>
    <row r="28" spans="1:7" x14ac:dyDescent="0.25">
      <c r="A28" s="61">
        <v>51</v>
      </c>
      <c r="B28" s="62">
        <v>0.88</v>
      </c>
      <c r="E28" s="61">
        <v>51</v>
      </c>
      <c r="F28" s="62">
        <v>23.5</v>
      </c>
      <c r="G28" s="62">
        <v>23.5</v>
      </c>
    </row>
    <row r="29" spans="1:7" x14ac:dyDescent="0.25">
      <c r="A29" s="61">
        <v>52</v>
      </c>
      <c r="B29" s="62">
        <v>0.91</v>
      </c>
      <c r="E29" s="61">
        <v>52</v>
      </c>
      <c r="F29" s="62">
        <v>23.89</v>
      </c>
      <c r="G29" s="62">
        <v>23.89</v>
      </c>
    </row>
    <row r="30" spans="1:7" x14ac:dyDescent="0.25">
      <c r="A30" s="61">
        <v>53</v>
      </c>
      <c r="B30" s="62">
        <v>0.95</v>
      </c>
      <c r="E30" s="61">
        <v>53</v>
      </c>
      <c r="F30" s="62">
        <v>24.29</v>
      </c>
      <c r="G30" s="62">
        <v>24.29</v>
      </c>
    </row>
    <row r="31" spans="1:7" x14ac:dyDescent="0.25">
      <c r="A31" s="61">
        <v>54</v>
      </c>
      <c r="B31" s="62">
        <v>0.98</v>
      </c>
      <c r="E31" s="61">
        <v>54</v>
      </c>
      <c r="F31" s="62">
        <v>24.71</v>
      </c>
      <c r="G31" s="62">
        <v>24.71</v>
      </c>
    </row>
    <row r="44" ht="39.6" customHeight="1" x14ac:dyDescent="0.25"/>
    <row r="46" ht="27.6" customHeight="1" x14ac:dyDescent="0.25"/>
  </sheetData>
  <sheetProtection algorithmName="SHA-512" hashValue="u07b66NnGHC9JGsk+/XcW7VNKl3h2Ry7sG/oYXFPfa+fF8G5X55Abml4NuvboOjdkVJN06haRy1sQ1sY+Cgz/w==" saltValue="3V0zoR66MUCJpsyuhwKQRg==" spinCount="100000" sheet="1" objects="1" scenarios="1"/>
  <conditionalFormatting sqref="A6:A20">
    <cfRule type="expression" dxfId="275" priority="37" stopIfTrue="1">
      <formula>MOD(ROW(),2)=0</formula>
    </cfRule>
    <cfRule type="expression" dxfId="274" priority="38" stopIfTrue="1">
      <formula>MOD(ROW(),2)&lt;&gt;0</formula>
    </cfRule>
  </conditionalFormatting>
  <conditionalFormatting sqref="B6:B17">
    <cfRule type="expression" dxfId="273" priority="39" stopIfTrue="1">
      <formula>MOD(ROW(),2)=0</formula>
    </cfRule>
    <cfRule type="expression" dxfId="272" priority="40" stopIfTrue="1">
      <formula>MOD(ROW(),2)&lt;&gt;0</formula>
    </cfRule>
  </conditionalFormatting>
  <conditionalFormatting sqref="E6:E20">
    <cfRule type="expression" dxfId="271" priority="45" stopIfTrue="1">
      <formula>MOD(ROW(),2)=0</formula>
    </cfRule>
    <cfRule type="expression" dxfId="270" priority="46" stopIfTrue="1">
      <formula>MOD(ROW(),2)&lt;&gt;0</formula>
    </cfRule>
  </conditionalFormatting>
  <conditionalFormatting sqref="F6:G17 G18:G21">
    <cfRule type="expression" dxfId="269" priority="47" stopIfTrue="1">
      <formula>MOD(ROW(),2)=0</formula>
    </cfRule>
    <cfRule type="expression" dxfId="268" priority="48" stopIfTrue="1">
      <formula>MOD(ROW(),2)&lt;&gt;0</formula>
    </cfRule>
  </conditionalFormatting>
  <conditionalFormatting sqref="A26:A31">
    <cfRule type="expression" dxfId="267" priority="21" stopIfTrue="1">
      <formula>MOD(ROW(),2)=0</formula>
    </cfRule>
    <cfRule type="expression" dxfId="266" priority="22" stopIfTrue="1">
      <formula>MOD(ROW(),2)&lt;&gt;0</formula>
    </cfRule>
  </conditionalFormatting>
  <conditionalFormatting sqref="B26:B31">
    <cfRule type="expression" dxfId="265" priority="23" stopIfTrue="1">
      <formula>MOD(ROW(),2)=0</formula>
    </cfRule>
    <cfRule type="expression" dxfId="264" priority="24" stopIfTrue="1">
      <formula>MOD(ROW(),2)&lt;&gt;0</formula>
    </cfRule>
  </conditionalFormatting>
  <conditionalFormatting sqref="E26:E31">
    <cfRule type="expression" dxfId="263" priority="17" stopIfTrue="1">
      <formula>MOD(ROW(),2)=0</formula>
    </cfRule>
    <cfRule type="expression" dxfId="262" priority="18" stopIfTrue="1">
      <formula>MOD(ROW(),2)&lt;&gt;0</formula>
    </cfRule>
  </conditionalFormatting>
  <conditionalFormatting sqref="F26:G31">
    <cfRule type="expression" dxfId="261" priority="19" stopIfTrue="1">
      <formula>MOD(ROW(),2)=0</formula>
    </cfRule>
    <cfRule type="expression" dxfId="260" priority="20" stopIfTrue="1">
      <formula>MOD(ROW(),2)&lt;&gt;0</formula>
    </cfRule>
  </conditionalFormatting>
  <conditionalFormatting sqref="F18:F20">
    <cfRule type="expression" dxfId="259" priority="11" stopIfTrue="1">
      <formula>MOD(ROW(),2)=0</formula>
    </cfRule>
    <cfRule type="expression" dxfId="258" priority="12" stopIfTrue="1">
      <formula>MOD(ROW(),2)&lt;&gt;0</formula>
    </cfRule>
  </conditionalFormatting>
  <conditionalFormatting sqref="B18:B20">
    <cfRule type="expression" dxfId="257" priority="9" stopIfTrue="1">
      <formula>MOD(ROW(),2)=0</formula>
    </cfRule>
    <cfRule type="expression" dxfId="256" priority="10" stopIfTrue="1">
      <formula>MOD(ROW(),2)&lt;&gt;0</formula>
    </cfRule>
  </conditionalFormatting>
  <conditionalFormatting sqref="A21">
    <cfRule type="expression" dxfId="255" priority="7" stopIfTrue="1">
      <formula>MOD(ROW(),2)=0</formula>
    </cfRule>
    <cfRule type="expression" dxfId="254" priority="8" stopIfTrue="1">
      <formula>MOD(ROW(),2)&lt;&gt;0</formula>
    </cfRule>
  </conditionalFormatting>
  <conditionalFormatting sqref="B21">
    <cfRule type="expression" dxfId="253" priority="5" stopIfTrue="1">
      <formula>MOD(ROW(),2)=0</formula>
    </cfRule>
    <cfRule type="expression" dxfId="252" priority="6" stopIfTrue="1">
      <formula>MOD(ROW(),2)&lt;&gt;0</formula>
    </cfRule>
  </conditionalFormatting>
  <conditionalFormatting sqref="E21">
    <cfRule type="expression" dxfId="251" priority="3" stopIfTrue="1">
      <formula>MOD(ROW(),2)=0</formula>
    </cfRule>
    <cfRule type="expression" dxfId="250" priority="4" stopIfTrue="1">
      <formula>MOD(ROW(),2)&lt;&gt;0</formula>
    </cfRule>
  </conditionalFormatting>
  <conditionalFormatting sqref="F21">
    <cfRule type="expression" dxfId="249" priority="1" stopIfTrue="1">
      <formula>MOD(ROW(),2)=0</formula>
    </cfRule>
    <cfRule type="expression" dxfId="2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4F1E-BA21-4E98-9768-3982E3C49B44}">
  <sheetPr codeName="Sheet50">
    <tabColor rgb="FF92D050"/>
  </sheetPr>
  <dimension ref="A1:I106"/>
  <sheetViews>
    <sheetView showGridLines="0" zoomScale="85" zoomScaleNormal="85" workbookViewId="0">
      <selection activeCell="B24" sqref="B24"/>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Pension Credit - x-306</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147</v>
      </c>
      <c r="C9" s="50"/>
    </row>
    <row r="10" spans="1:9" ht="26.4" x14ac:dyDescent="0.25">
      <c r="A10" s="49" t="s">
        <v>0</v>
      </c>
      <c r="B10" s="50" t="s">
        <v>233</v>
      </c>
      <c r="C10" s="50"/>
    </row>
    <row r="11" spans="1:9" x14ac:dyDescent="0.25">
      <c r="A11" s="49" t="s">
        <v>6</v>
      </c>
      <c r="B11" s="50" t="s">
        <v>69</v>
      </c>
      <c r="C11" s="50"/>
    </row>
    <row r="12" spans="1:9" x14ac:dyDescent="0.25">
      <c r="A12" s="49" t="s">
        <v>18</v>
      </c>
      <c r="B12" s="50" t="s">
        <v>80</v>
      </c>
      <c r="C12" s="50"/>
    </row>
    <row r="13" spans="1:9" x14ac:dyDescent="0.25">
      <c r="A13" s="49" t="s">
        <v>75</v>
      </c>
      <c r="B13" s="50">
        <v>0</v>
      </c>
      <c r="C13" s="50"/>
    </row>
    <row r="14" spans="1:9" x14ac:dyDescent="0.25">
      <c r="A14" s="49" t="s">
        <v>3</v>
      </c>
      <c r="B14" s="50">
        <v>306</v>
      </c>
      <c r="C14" s="50"/>
    </row>
    <row r="15" spans="1:9" x14ac:dyDescent="0.25">
      <c r="A15" s="49" t="s">
        <v>76</v>
      </c>
      <c r="B15" s="50" t="s">
        <v>149</v>
      </c>
      <c r="C15" s="50"/>
    </row>
    <row r="16" spans="1:9" x14ac:dyDescent="0.25">
      <c r="A16" s="49" t="s">
        <v>11</v>
      </c>
      <c r="B16" s="50" t="s">
        <v>150</v>
      </c>
      <c r="C16" s="50"/>
    </row>
    <row r="17" spans="1:3" ht="52.8" x14ac:dyDescent="0.25">
      <c r="A17" s="49" t="s">
        <v>12</v>
      </c>
      <c r="B17" s="50"/>
      <c r="C17" s="50"/>
    </row>
    <row r="18" spans="1:3" x14ac:dyDescent="0.25">
      <c r="A18" s="49" t="s">
        <v>4</v>
      </c>
      <c r="B18" s="54">
        <v>45070</v>
      </c>
      <c r="C18" s="56"/>
    </row>
    <row r="19" spans="1:3" ht="26.4" x14ac:dyDescent="0.25">
      <c r="A19" s="49" t="s">
        <v>5</v>
      </c>
      <c r="B19" s="54">
        <v>45014</v>
      </c>
      <c r="C19" s="56"/>
    </row>
    <row r="20" spans="1:3" x14ac:dyDescent="0.25">
      <c r="A20" s="49" t="s">
        <v>17</v>
      </c>
      <c r="B20" s="50" t="s">
        <v>211</v>
      </c>
      <c r="C20" s="56"/>
    </row>
    <row r="21" spans="1:3" x14ac:dyDescent="0.25">
      <c r="A21" s="111" t="s">
        <v>314</v>
      </c>
      <c r="B21" s="50" t="s">
        <v>298</v>
      </c>
      <c r="C21" s="56"/>
    </row>
    <row r="23" spans="1:3" x14ac:dyDescent="0.25">
      <c r="B23" s="63" t="str">
        <f>HYPERLINK("#'Factor List'!A1","Back to Factor List")</f>
        <v>Back to Factor List</v>
      </c>
    </row>
    <row r="24" spans="1:3" x14ac:dyDescent="0.25">
      <c r="B24" s="63" t="str">
        <f>HYPERLINK("#'Assumptions'!A1","Back to Assumptions")</f>
        <v>Back to Assumptions</v>
      </c>
    </row>
    <row r="26" spans="1:3" ht="26.4" x14ac:dyDescent="0.25">
      <c r="A26" s="60" t="s">
        <v>77</v>
      </c>
      <c r="B26" s="60" t="s">
        <v>192</v>
      </c>
      <c r="C26" s="60" t="s">
        <v>170</v>
      </c>
    </row>
    <row r="27" spans="1:3" x14ac:dyDescent="0.25">
      <c r="A27" s="61">
        <v>16</v>
      </c>
      <c r="B27" s="62">
        <v>11.66</v>
      </c>
      <c r="C27" s="62">
        <v>0.48</v>
      </c>
    </row>
    <row r="28" spans="1:3" x14ac:dyDescent="0.25">
      <c r="A28" s="61">
        <v>17</v>
      </c>
      <c r="B28" s="62">
        <v>11.84</v>
      </c>
      <c r="C28" s="62">
        <v>0.49</v>
      </c>
    </row>
    <row r="29" spans="1:3" x14ac:dyDescent="0.25">
      <c r="A29" s="61">
        <v>18</v>
      </c>
      <c r="B29" s="62">
        <v>12.02</v>
      </c>
      <c r="C29" s="62">
        <v>0.5</v>
      </c>
    </row>
    <row r="30" spans="1:3" x14ac:dyDescent="0.25">
      <c r="A30" s="61">
        <v>19</v>
      </c>
      <c r="B30" s="62">
        <v>12.2</v>
      </c>
      <c r="C30" s="62">
        <v>0.51</v>
      </c>
    </row>
    <row r="31" spans="1:3" x14ac:dyDescent="0.25">
      <c r="A31" s="61">
        <v>20</v>
      </c>
      <c r="B31" s="62">
        <v>12.38</v>
      </c>
      <c r="C31" s="62">
        <v>0.51</v>
      </c>
    </row>
    <row r="32" spans="1:3" x14ac:dyDescent="0.25">
      <c r="A32" s="61">
        <v>21</v>
      </c>
      <c r="B32" s="62">
        <v>12.57</v>
      </c>
      <c r="C32" s="62">
        <v>0.52</v>
      </c>
    </row>
    <row r="33" spans="1:3" x14ac:dyDescent="0.25">
      <c r="A33" s="61">
        <v>22</v>
      </c>
      <c r="B33" s="62">
        <v>12.76</v>
      </c>
      <c r="C33" s="62">
        <v>0.53</v>
      </c>
    </row>
    <row r="34" spans="1:3" x14ac:dyDescent="0.25">
      <c r="A34" s="61">
        <v>23</v>
      </c>
      <c r="B34" s="62">
        <v>12.95</v>
      </c>
      <c r="C34" s="62">
        <v>0.54</v>
      </c>
    </row>
    <row r="35" spans="1:3" x14ac:dyDescent="0.25">
      <c r="A35" s="61">
        <v>24</v>
      </c>
      <c r="B35" s="62">
        <v>13.15</v>
      </c>
      <c r="C35" s="62">
        <v>0.55000000000000004</v>
      </c>
    </row>
    <row r="36" spans="1:3" x14ac:dyDescent="0.25">
      <c r="A36" s="61">
        <v>25</v>
      </c>
      <c r="B36" s="62">
        <v>13.34</v>
      </c>
      <c r="C36" s="62">
        <v>0.56000000000000005</v>
      </c>
    </row>
    <row r="37" spans="1:3" x14ac:dyDescent="0.25">
      <c r="A37" s="61">
        <v>26</v>
      </c>
      <c r="B37" s="62">
        <v>13.55</v>
      </c>
      <c r="C37" s="62">
        <v>0.56999999999999995</v>
      </c>
    </row>
    <row r="38" spans="1:3" x14ac:dyDescent="0.25">
      <c r="A38" s="61">
        <v>27</v>
      </c>
      <c r="B38" s="62">
        <v>13.75</v>
      </c>
      <c r="C38" s="62">
        <v>0.57999999999999996</v>
      </c>
    </row>
    <row r="39" spans="1:3" x14ac:dyDescent="0.25">
      <c r="A39" s="61">
        <v>28</v>
      </c>
      <c r="B39" s="62">
        <v>13.96</v>
      </c>
      <c r="C39" s="62">
        <v>0.59</v>
      </c>
    </row>
    <row r="40" spans="1:3" x14ac:dyDescent="0.25">
      <c r="A40" s="61">
        <v>29</v>
      </c>
      <c r="B40" s="62">
        <v>14.17</v>
      </c>
      <c r="C40" s="62">
        <v>0.6</v>
      </c>
    </row>
    <row r="41" spans="1:3" x14ac:dyDescent="0.25">
      <c r="A41" s="61">
        <v>30</v>
      </c>
      <c r="B41" s="62">
        <v>14.38</v>
      </c>
      <c r="C41" s="62">
        <v>0.61</v>
      </c>
    </row>
    <row r="42" spans="1:3" x14ac:dyDescent="0.25">
      <c r="A42" s="61">
        <v>31</v>
      </c>
      <c r="B42" s="62">
        <v>14.6</v>
      </c>
      <c r="C42" s="62">
        <v>0.62</v>
      </c>
    </row>
    <row r="43" spans="1:3" x14ac:dyDescent="0.25">
      <c r="A43" s="61">
        <v>32</v>
      </c>
      <c r="B43" s="62">
        <v>14.82</v>
      </c>
      <c r="C43" s="62">
        <v>0.63</v>
      </c>
    </row>
    <row r="44" spans="1:3" x14ac:dyDescent="0.25">
      <c r="A44" s="61">
        <v>33</v>
      </c>
      <c r="B44" s="62">
        <v>15.05</v>
      </c>
      <c r="C44" s="62">
        <v>0.64</v>
      </c>
    </row>
    <row r="45" spans="1:3" x14ac:dyDescent="0.25">
      <c r="A45" s="61">
        <v>34</v>
      </c>
      <c r="B45" s="62">
        <v>15.27</v>
      </c>
      <c r="C45" s="62">
        <v>0.65</v>
      </c>
    </row>
    <row r="46" spans="1:3" x14ac:dyDescent="0.25">
      <c r="A46" s="61">
        <v>35</v>
      </c>
      <c r="B46" s="62">
        <v>15.51</v>
      </c>
      <c r="C46" s="62">
        <v>0.66</v>
      </c>
    </row>
    <row r="47" spans="1:3" x14ac:dyDescent="0.25">
      <c r="A47" s="61">
        <v>36</v>
      </c>
      <c r="B47" s="62">
        <v>15.74</v>
      </c>
      <c r="C47" s="62">
        <v>0.67</v>
      </c>
    </row>
    <row r="48" spans="1:3" x14ac:dyDescent="0.25">
      <c r="A48" s="61">
        <v>37</v>
      </c>
      <c r="B48" s="62">
        <v>15.98</v>
      </c>
      <c r="C48" s="62">
        <v>0.68</v>
      </c>
    </row>
    <row r="49" spans="1:3" x14ac:dyDescent="0.25">
      <c r="A49" s="61">
        <v>38</v>
      </c>
      <c r="B49" s="62">
        <v>16.22</v>
      </c>
      <c r="C49" s="62">
        <v>0.7</v>
      </c>
    </row>
    <row r="50" spans="1:3" x14ac:dyDescent="0.25">
      <c r="A50" s="61">
        <v>39</v>
      </c>
      <c r="B50" s="62">
        <v>16.47</v>
      </c>
      <c r="C50" s="62">
        <v>0.71</v>
      </c>
    </row>
    <row r="51" spans="1:3" x14ac:dyDescent="0.25">
      <c r="A51" s="61">
        <v>40</v>
      </c>
      <c r="B51" s="62">
        <v>16.72</v>
      </c>
      <c r="C51" s="62">
        <v>0.72</v>
      </c>
    </row>
    <row r="52" spans="1:3" x14ac:dyDescent="0.25">
      <c r="A52" s="61">
        <v>41</v>
      </c>
      <c r="B52" s="62">
        <v>16.98</v>
      </c>
      <c r="C52" s="62">
        <v>0.73</v>
      </c>
    </row>
    <row r="53" spans="1:3" x14ac:dyDescent="0.25">
      <c r="A53" s="61">
        <v>42</v>
      </c>
      <c r="B53" s="62">
        <v>17.239999999999998</v>
      </c>
      <c r="C53" s="62">
        <v>0.74</v>
      </c>
    </row>
    <row r="54" spans="1:3" x14ac:dyDescent="0.25">
      <c r="A54" s="61">
        <v>43</v>
      </c>
      <c r="B54" s="62">
        <v>17.5</v>
      </c>
      <c r="C54" s="62">
        <v>0.76</v>
      </c>
    </row>
    <row r="55" spans="1:3" x14ac:dyDescent="0.25">
      <c r="A55" s="61">
        <v>44</v>
      </c>
      <c r="B55" s="62">
        <v>17.77</v>
      </c>
      <c r="C55" s="62">
        <v>0.77</v>
      </c>
    </row>
    <row r="56" spans="1:3" x14ac:dyDescent="0.25">
      <c r="A56" s="61">
        <v>45</v>
      </c>
      <c r="B56" s="62">
        <v>18.05</v>
      </c>
      <c r="C56" s="62">
        <v>0.78</v>
      </c>
    </row>
    <row r="57" spans="1:3" x14ac:dyDescent="0.25">
      <c r="A57" s="61">
        <v>46</v>
      </c>
      <c r="B57" s="62">
        <v>18.329999999999998</v>
      </c>
      <c r="C57" s="62">
        <v>0.8</v>
      </c>
    </row>
    <row r="58" spans="1:3" x14ac:dyDescent="0.25">
      <c r="A58" s="61">
        <v>47</v>
      </c>
      <c r="B58" s="62">
        <v>18.61</v>
      </c>
      <c r="C58" s="62">
        <v>0.81</v>
      </c>
    </row>
    <row r="59" spans="1:3" x14ac:dyDescent="0.25">
      <c r="A59" s="61">
        <v>48</v>
      </c>
      <c r="B59" s="62">
        <v>18.899999999999999</v>
      </c>
      <c r="C59" s="62">
        <v>0.82</v>
      </c>
    </row>
    <row r="60" spans="1:3" x14ac:dyDescent="0.25">
      <c r="A60" s="61">
        <v>49</v>
      </c>
      <c r="B60" s="62">
        <v>19.2</v>
      </c>
      <c r="C60" s="62">
        <v>0.84</v>
      </c>
    </row>
    <row r="61" spans="1:3" x14ac:dyDescent="0.25">
      <c r="A61" s="61">
        <v>50</v>
      </c>
      <c r="B61" s="62">
        <v>19.5</v>
      </c>
      <c r="C61" s="62">
        <v>0.85</v>
      </c>
    </row>
    <row r="62" spans="1:3" x14ac:dyDescent="0.25">
      <c r="A62" s="61">
        <v>51</v>
      </c>
      <c r="B62" s="62">
        <v>19.809999999999999</v>
      </c>
      <c r="C62" s="62">
        <v>0.87</v>
      </c>
    </row>
    <row r="63" spans="1:3" x14ac:dyDescent="0.25">
      <c r="A63" s="61">
        <v>52</v>
      </c>
      <c r="B63" s="62">
        <v>20.13</v>
      </c>
      <c r="C63" s="62">
        <v>0.88</v>
      </c>
    </row>
    <row r="64" spans="1:3" x14ac:dyDescent="0.25">
      <c r="A64" s="61">
        <v>53</v>
      </c>
      <c r="B64" s="62">
        <v>20.45</v>
      </c>
      <c r="C64" s="62">
        <v>0.9</v>
      </c>
    </row>
    <row r="65" spans="1:3" x14ac:dyDescent="0.25">
      <c r="A65" s="61">
        <v>54</v>
      </c>
      <c r="B65" s="62">
        <v>20.78</v>
      </c>
      <c r="C65" s="62">
        <v>0.91</v>
      </c>
    </row>
    <row r="66" spans="1:3" x14ac:dyDescent="0.25">
      <c r="A66" s="61">
        <v>55</v>
      </c>
      <c r="B66" s="62">
        <v>21.12</v>
      </c>
      <c r="C66" s="62">
        <v>0.93</v>
      </c>
    </row>
    <row r="67" spans="1:3" x14ac:dyDescent="0.25">
      <c r="A67" s="61">
        <v>56</v>
      </c>
      <c r="B67" s="62">
        <v>21.46</v>
      </c>
      <c r="C67" s="62">
        <v>0.94</v>
      </c>
    </row>
    <row r="68" spans="1:3" x14ac:dyDescent="0.25">
      <c r="A68" s="61">
        <v>57</v>
      </c>
      <c r="B68" s="62">
        <v>21.82</v>
      </c>
      <c r="C68" s="62">
        <v>0.96</v>
      </c>
    </row>
    <row r="69" spans="1:3" x14ac:dyDescent="0.25">
      <c r="A69" s="61">
        <v>58</v>
      </c>
      <c r="B69" s="62">
        <v>22.19</v>
      </c>
      <c r="C69" s="62">
        <v>0.98</v>
      </c>
    </row>
    <row r="70" spans="1:3" x14ac:dyDescent="0.25">
      <c r="A70" s="61">
        <v>59</v>
      </c>
      <c r="B70" s="62">
        <v>22.56</v>
      </c>
      <c r="C70" s="62">
        <v>0.99</v>
      </c>
    </row>
    <row r="71" spans="1:3" x14ac:dyDescent="0.25">
      <c r="A71" s="61">
        <v>60</v>
      </c>
      <c r="B71" s="62">
        <v>22.45</v>
      </c>
      <c r="C71" s="62">
        <v>1</v>
      </c>
    </row>
    <row r="72" spans="1:3" x14ac:dyDescent="0.25">
      <c r="A72" s="61">
        <v>61</v>
      </c>
      <c r="B72" s="62">
        <v>21.83</v>
      </c>
      <c r="C72" s="62">
        <v>1</v>
      </c>
    </row>
    <row r="73" spans="1:3" x14ac:dyDescent="0.25">
      <c r="A73" s="61">
        <v>62</v>
      </c>
      <c r="B73" s="62">
        <v>21.21</v>
      </c>
      <c r="C73" s="62">
        <v>1</v>
      </c>
    </row>
    <row r="74" spans="1:3" x14ac:dyDescent="0.25">
      <c r="A74" s="61">
        <v>63</v>
      </c>
      <c r="B74" s="62">
        <v>20.58</v>
      </c>
      <c r="C74" s="62">
        <v>1</v>
      </c>
    </row>
    <row r="75" spans="1:3" x14ac:dyDescent="0.25">
      <c r="A75" s="61">
        <v>64</v>
      </c>
      <c r="B75" s="62">
        <v>19.95</v>
      </c>
      <c r="C75" s="62">
        <v>1</v>
      </c>
    </row>
    <row r="76" spans="1:3" x14ac:dyDescent="0.25">
      <c r="A76" s="61">
        <v>65</v>
      </c>
      <c r="B76" s="62">
        <v>19.309999999999999</v>
      </c>
      <c r="C76" s="62">
        <v>1</v>
      </c>
    </row>
    <row r="77" spans="1:3" x14ac:dyDescent="0.25">
      <c r="A77" s="61">
        <v>66</v>
      </c>
      <c r="B77" s="62">
        <v>18.670000000000002</v>
      </c>
      <c r="C77" s="62">
        <v>1</v>
      </c>
    </row>
    <row r="78" spans="1:3" x14ac:dyDescent="0.25">
      <c r="A78" s="61">
        <v>67</v>
      </c>
      <c r="B78" s="62">
        <v>18.02</v>
      </c>
      <c r="C78" s="62">
        <v>1</v>
      </c>
    </row>
    <row r="79" spans="1:3" x14ac:dyDescent="0.25">
      <c r="A79" s="61">
        <v>68</v>
      </c>
      <c r="B79" s="62">
        <v>17.37</v>
      </c>
      <c r="C79" s="62">
        <v>1</v>
      </c>
    </row>
    <row r="80" spans="1:3" x14ac:dyDescent="0.25">
      <c r="A80" s="61">
        <v>69</v>
      </c>
      <c r="B80" s="62">
        <v>16.71</v>
      </c>
      <c r="C80" s="62">
        <v>1</v>
      </c>
    </row>
    <row r="81" spans="1:3" x14ac:dyDescent="0.25">
      <c r="A81" s="61">
        <v>70</v>
      </c>
      <c r="B81" s="62">
        <v>16.05</v>
      </c>
      <c r="C81" s="62">
        <v>1</v>
      </c>
    </row>
    <row r="82" spans="1:3" x14ac:dyDescent="0.25">
      <c r="A82" s="61">
        <v>71</v>
      </c>
      <c r="B82" s="62">
        <v>15.39</v>
      </c>
      <c r="C82" s="62">
        <v>1</v>
      </c>
    </row>
    <row r="83" spans="1:3" x14ac:dyDescent="0.25">
      <c r="A83" s="61">
        <v>72</v>
      </c>
      <c r="B83" s="62">
        <v>14.73</v>
      </c>
      <c r="C83" s="62">
        <v>1</v>
      </c>
    </row>
    <row r="84" spans="1:3" x14ac:dyDescent="0.25">
      <c r="A84" s="61">
        <v>73</v>
      </c>
      <c r="B84" s="62">
        <v>14.07</v>
      </c>
      <c r="C84" s="62">
        <v>1</v>
      </c>
    </row>
    <row r="85" spans="1:3" x14ac:dyDescent="0.25">
      <c r="A85" s="61">
        <v>74</v>
      </c>
      <c r="B85" s="62">
        <v>13.41</v>
      </c>
      <c r="C85" s="62">
        <v>1</v>
      </c>
    </row>
    <row r="86" spans="1:3" x14ac:dyDescent="0.25">
      <c r="A86" s="61">
        <v>75</v>
      </c>
      <c r="B86" s="62">
        <v>12.76</v>
      </c>
      <c r="C86" s="62">
        <v>1</v>
      </c>
    </row>
    <row r="87" spans="1:3" x14ac:dyDescent="0.25">
      <c r="A87" s="61">
        <v>76</v>
      </c>
      <c r="B87" s="62">
        <v>12.1</v>
      </c>
      <c r="C87" s="62">
        <v>1</v>
      </c>
    </row>
    <row r="88" spans="1:3" x14ac:dyDescent="0.25">
      <c r="A88" s="61">
        <v>77</v>
      </c>
      <c r="B88" s="62">
        <v>11.45</v>
      </c>
      <c r="C88" s="62">
        <v>1</v>
      </c>
    </row>
    <row r="89" spans="1:3" x14ac:dyDescent="0.25">
      <c r="A89" s="61">
        <v>78</v>
      </c>
      <c r="B89" s="62">
        <v>10.81</v>
      </c>
      <c r="C89" s="62">
        <v>1</v>
      </c>
    </row>
    <row r="90" spans="1:3" x14ac:dyDescent="0.25">
      <c r="A90" s="61">
        <v>79</v>
      </c>
      <c r="B90" s="62">
        <v>10.19</v>
      </c>
      <c r="C90" s="62">
        <v>1</v>
      </c>
    </row>
    <row r="91" spans="1:3" x14ac:dyDescent="0.25">
      <c r="A91" s="61">
        <v>80</v>
      </c>
      <c r="B91" s="62">
        <v>9.57</v>
      </c>
      <c r="C91" s="62">
        <v>1</v>
      </c>
    </row>
    <row r="92" spans="1:3" x14ac:dyDescent="0.25">
      <c r="A92" s="61">
        <v>81</v>
      </c>
      <c r="B92" s="62">
        <v>8.9700000000000006</v>
      </c>
      <c r="C92" s="62">
        <v>1</v>
      </c>
    </row>
    <row r="93" spans="1:3" x14ac:dyDescent="0.25">
      <c r="A93" s="61">
        <v>82</v>
      </c>
      <c r="B93" s="62">
        <v>8.3800000000000008</v>
      </c>
      <c r="C93" s="62">
        <v>1</v>
      </c>
    </row>
    <row r="94" spans="1:3" x14ac:dyDescent="0.25">
      <c r="A94" s="61">
        <v>83</v>
      </c>
      <c r="B94" s="62">
        <v>7.82</v>
      </c>
      <c r="C94" s="62">
        <v>1</v>
      </c>
    </row>
    <row r="95" spans="1:3" x14ac:dyDescent="0.25">
      <c r="A95" s="61">
        <v>84</v>
      </c>
      <c r="B95" s="62">
        <v>7.28</v>
      </c>
      <c r="C95" s="62">
        <v>1</v>
      </c>
    </row>
    <row r="96" spans="1:3" x14ac:dyDescent="0.25">
      <c r="A96" s="61">
        <v>85</v>
      </c>
      <c r="B96" s="62">
        <v>6.76</v>
      </c>
      <c r="C96" s="62">
        <v>1</v>
      </c>
    </row>
    <row r="97" spans="1:3" x14ac:dyDescent="0.25">
      <c r="A97" s="61">
        <v>86</v>
      </c>
      <c r="B97" s="62">
        <v>6.26</v>
      </c>
      <c r="C97" s="62">
        <v>1</v>
      </c>
    </row>
    <row r="98" spans="1:3" x14ac:dyDescent="0.25">
      <c r="A98" s="61">
        <v>87</v>
      </c>
      <c r="B98" s="62">
        <v>5.79</v>
      </c>
      <c r="C98" s="62">
        <v>1</v>
      </c>
    </row>
    <row r="99" spans="1:3" x14ac:dyDescent="0.25">
      <c r="A99" s="61">
        <v>88</v>
      </c>
      <c r="B99" s="62">
        <v>5.35</v>
      </c>
      <c r="C99" s="62">
        <v>1</v>
      </c>
    </row>
    <row r="100" spans="1:3" x14ac:dyDescent="0.25">
      <c r="A100" s="61">
        <v>89</v>
      </c>
      <c r="B100" s="62">
        <v>4.9400000000000004</v>
      </c>
      <c r="C100" s="62">
        <v>1</v>
      </c>
    </row>
    <row r="101" spans="1:3" x14ac:dyDescent="0.25">
      <c r="A101" s="61">
        <v>90</v>
      </c>
      <c r="B101" s="62">
        <v>4.5599999999999996</v>
      </c>
      <c r="C101" s="62">
        <v>1</v>
      </c>
    </row>
    <row r="102" spans="1:3" x14ac:dyDescent="0.25">
      <c r="A102" s="61">
        <v>91</v>
      </c>
      <c r="B102" s="62">
        <v>4.21</v>
      </c>
      <c r="C102" s="62">
        <v>1</v>
      </c>
    </row>
    <row r="103" spans="1:3" x14ac:dyDescent="0.25">
      <c r="A103" s="61">
        <v>92</v>
      </c>
      <c r="B103" s="62">
        <v>3.88</v>
      </c>
      <c r="C103" s="62">
        <v>1</v>
      </c>
    </row>
    <row r="104" spans="1:3" x14ac:dyDescent="0.25">
      <c r="A104" s="61">
        <v>93</v>
      </c>
      <c r="B104" s="62">
        <v>3.59</v>
      </c>
      <c r="C104" s="62">
        <v>1</v>
      </c>
    </row>
    <row r="105" spans="1:3" x14ac:dyDescent="0.25">
      <c r="A105" s="61">
        <v>94</v>
      </c>
      <c r="B105" s="62">
        <v>3.32</v>
      </c>
      <c r="C105" s="62">
        <v>1</v>
      </c>
    </row>
    <row r="106" spans="1:3" x14ac:dyDescent="0.25">
      <c r="A106" s="61">
        <v>95</v>
      </c>
      <c r="B106" s="62">
        <v>3.08</v>
      </c>
      <c r="C106" s="62">
        <v>1</v>
      </c>
    </row>
  </sheetData>
  <sheetProtection algorithmName="SHA-512" hashValue="8+D9UR+ZW6fjyct1lA/o0LwB1iLxY6lKa9RMLmZrZc50QCLNttXyhqmg8y96iV2KmLqp1NSRMVIeMzclR6h09g==" saltValue="HpocQy2jlQ/VFOyJK1E8Bg==" spinCount="100000" sheet="1" objects="1" scenarios="1"/>
  <conditionalFormatting sqref="A6:A20">
    <cfRule type="expression" dxfId="247" priority="21" stopIfTrue="1">
      <formula>MOD(ROW(),2)=0</formula>
    </cfRule>
    <cfRule type="expression" dxfId="246" priority="22" stopIfTrue="1">
      <formula>MOD(ROW(),2)&lt;&gt;0</formula>
    </cfRule>
  </conditionalFormatting>
  <conditionalFormatting sqref="B6:C17 C18:C21">
    <cfRule type="expression" dxfId="245" priority="23" stopIfTrue="1">
      <formula>MOD(ROW(),2)=0</formula>
    </cfRule>
    <cfRule type="expression" dxfId="244" priority="24" stopIfTrue="1">
      <formula>MOD(ROW(),2)&lt;&gt;0</formula>
    </cfRule>
  </conditionalFormatting>
  <conditionalFormatting sqref="A26:A106">
    <cfRule type="expression" dxfId="243" priority="9" stopIfTrue="1">
      <formula>MOD(ROW(),2)=0</formula>
    </cfRule>
    <cfRule type="expression" dxfId="242" priority="10" stopIfTrue="1">
      <formula>MOD(ROW(),2)&lt;&gt;0</formula>
    </cfRule>
  </conditionalFormatting>
  <conditionalFormatting sqref="B26:C106">
    <cfRule type="expression" dxfId="241" priority="11" stopIfTrue="1">
      <formula>MOD(ROW(),2)=0</formula>
    </cfRule>
    <cfRule type="expression" dxfId="240" priority="12" stopIfTrue="1">
      <formula>MOD(ROW(),2)&lt;&gt;0</formula>
    </cfRule>
  </conditionalFormatting>
  <conditionalFormatting sqref="B18:B20">
    <cfRule type="expression" dxfId="239" priority="5" stopIfTrue="1">
      <formula>MOD(ROW(),2)=0</formula>
    </cfRule>
    <cfRule type="expression" dxfId="238" priority="6" stopIfTrue="1">
      <formula>MOD(ROW(),2)&lt;&gt;0</formula>
    </cfRule>
  </conditionalFormatting>
  <conditionalFormatting sqref="A21">
    <cfRule type="expression" dxfId="237" priority="3" stopIfTrue="1">
      <formula>MOD(ROW(),2)=0</formula>
    </cfRule>
    <cfRule type="expression" dxfId="236" priority="4" stopIfTrue="1">
      <formula>MOD(ROW(),2)&lt;&gt;0</formula>
    </cfRule>
  </conditionalFormatting>
  <conditionalFormatting sqref="B21">
    <cfRule type="expression" dxfId="235" priority="1" stopIfTrue="1">
      <formula>MOD(ROW(),2)=0</formula>
    </cfRule>
    <cfRule type="expression" dxfId="2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4595-81DA-4998-ACEF-6F9D900FBA56}">
  <sheetPr codeName="Sheet51">
    <tabColor rgb="FF92D050"/>
  </sheetPr>
  <dimension ref="A1:I106"/>
  <sheetViews>
    <sheetView showGridLines="0" zoomScale="85" zoomScaleNormal="85" workbookViewId="0">
      <selection activeCell="A17" sqref="A17"/>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Pension Credit - x-307</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147</v>
      </c>
      <c r="C9" s="50"/>
    </row>
    <row r="10" spans="1:9" ht="26.4" x14ac:dyDescent="0.25">
      <c r="A10" s="49" t="s">
        <v>0</v>
      </c>
      <c r="B10" s="50" t="s">
        <v>234</v>
      </c>
      <c r="C10" s="50"/>
    </row>
    <row r="11" spans="1:9" x14ac:dyDescent="0.25">
      <c r="A11" s="49" t="s">
        <v>6</v>
      </c>
      <c r="B11" s="50" t="s">
        <v>65</v>
      </c>
      <c r="C11" s="50"/>
    </row>
    <row r="12" spans="1:9" x14ac:dyDescent="0.25">
      <c r="A12" s="49" t="s">
        <v>18</v>
      </c>
      <c r="B12" s="50" t="s">
        <v>80</v>
      </c>
      <c r="C12" s="50"/>
    </row>
    <row r="13" spans="1:9" x14ac:dyDescent="0.25">
      <c r="A13" s="49" t="s">
        <v>75</v>
      </c>
      <c r="B13" s="50">
        <v>0</v>
      </c>
      <c r="C13" s="50"/>
    </row>
    <row r="14" spans="1:9" x14ac:dyDescent="0.25">
      <c r="A14" s="49" t="s">
        <v>3</v>
      </c>
      <c r="B14" s="50">
        <v>307</v>
      </c>
      <c r="C14" s="50"/>
    </row>
    <row r="15" spans="1:9" x14ac:dyDescent="0.25">
      <c r="A15" s="49" t="s">
        <v>76</v>
      </c>
      <c r="B15" s="50" t="s">
        <v>152</v>
      </c>
      <c r="C15" s="50"/>
    </row>
    <row r="16" spans="1:9" x14ac:dyDescent="0.25">
      <c r="A16" s="49" t="s">
        <v>11</v>
      </c>
      <c r="B16" s="50" t="s">
        <v>153</v>
      </c>
      <c r="C16" s="50"/>
    </row>
    <row r="17" spans="1:3" ht="52.8" x14ac:dyDescent="0.25">
      <c r="A17" s="49" t="s">
        <v>12</v>
      </c>
      <c r="B17" s="50"/>
      <c r="C17" s="50"/>
    </row>
    <row r="18" spans="1:3" x14ac:dyDescent="0.25">
      <c r="A18" s="49" t="s">
        <v>4</v>
      </c>
      <c r="B18" s="54">
        <v>45070</v>
      </c>
      <c r="C18" s="50"/>
    </row>
    <row r="19" spans="1:3" ht="26.4" x14ac:dyDescent="0.25">
      <c r="A19" s="49" t="s">
        <v>5</v>
      </c>
      <c r="B19" s="54">
        <v>45014</v>
      </c>
      <c r="C19" s="50"/>
    </row>
    <row r="20" spans="1:3" x14ac:dyDescent="0.25">
      <c r="A20" s="49" t="s">
        <v>17</v>
      </c>
      <c r="B20" s="50" t="s">
        <v>211</v>
      </c>
      <c r="C20" s="50"/>
    </row>
    <row r="21" spans="1:3" x14ac:dyDescent="0.25">
      <c r="A21" s="111" t="s">
        <v>314</v>
      </c>
      <c r="B21" s="50" t="s">
        <v>298</v>
      </c>
      <c r="C21" s="50"/>
    </row>
    <row r="23" spans="1:3" x14ac:dyDescent="0.25">
      <c r="B23" s="63" t="str">
        <f>HYPERLINK("#'Factor List'!A1","Back to Factor List")</f>
        <v>Back to Factor List</v>
      </c>
    </row>
    <row r="24" spans="1:3" x14ac:dyDescent="0.25">
      <c r="B24" s="63" t="str">
        <f>HYPERLINK("#'Assumptions'!A1","Back to Assumptions")</f>
        <v>Back to Assumptions</v>
      </c>
    </row>
    <row r="26" spans="1:3" ht="26.4" x14ac:dyDescent="0.25">
      <c r="A26" s="60" t="s">
        <v>77</v>
      </c>
      <c r="B26" s="60" t="s">
        <v>192</v>
      </c>
      <c r="C26" s="60" t="s">
        <v>170</v>
      </c>
    </row>
    <row r="27" spans="1:3" x14ac:dyDescent="0.25">
      <c r="A27" s="61">
        <v>16</v>
      </c>
      <c r="B27" s="62">
        <v>11.66</v>
      </c>
      <c r="C27" s="62">
        <v>0.48</v>
      </c>
    </row>
    <row r="28" spans="1:3" x14ac:dyDescent="0.25">
      <c r="A28" s="61">
        <v>17</v>
      </c>
      <c r="B28" s="62">
        <v>11.84</v>
      </c>
      <c r="C28" s="62">
        <v>0.49</v>
      </c>
    </row>
    <row r="29" spans="1:3" x14ac:dyDescent="0.25">
      <c r="A29" s="61">
        <v>18</v>
      </c>
      <c r="B29" s="62">
        <v>12.02</v>
      </c>
      <c r="C29" s="62">
        <v>0.5</v>
      </c>
    </row>
    <row r="30" spans="1:3" x14ac:dyDescent="0.25">
      <c r="A30" s="61">
        <v>19</v>
      </c>
      <c r="B30" s="62">
        <v>12.2</v>
      </c>
      <c r="C30" s="62">
        <v>0.51</v>
      </c>
    </row>
    <row r="31" spans="1:3" x14ac:dyDescent="0.25">
      <c r="A31" s="61">
        <v>20</v>
      </c>
      <c r="B31" s="62">
        <v>12.38</v>
      </c>
      <c r="C31" s="62">
        <v>0.51</v>
      </c>
    </row>
    <row r="32" spans="1:3" x14ac:dyDescent="0.25">
      <c r="A32" s="61">
        <v>21</v>
      </c>
      <c r="B32" s="62">
        <v>12.57</v>
      </c>
      <c r="C32" s="62">
        <v>0.52</v>
      </c>
    </row>
    <row r="33" spans="1:3" x14ac:dyDescent="0.25">
      <c r="A33" s="61">
        <v>22</v>
      </c>
      <c r="B33" s="62">
        <v>12.76</v>
      </c>
      <c r="C33" s="62">
        <v>0.53</v>
      </c>
    </row>
    <row r="34" spans="1:3" x14ac:dyDescent="0.25">
      <c r="A34" s="61">
        <v>23</v>
      </c>
      <c r="B34" s="62">
        <v>12.95</v>
      </c>
      <c r="C34" s="62">
        <v>0.54</v>
      </c>
    </row>
    <row r="35" spans="1:3" x14ac:dyDescent="0.25">
      <c r="A35" s="61">
        <v>24</v>
      </c>
      <c r="B35" s="62">
        <v>13.15</v>
      </c>
      <c r="C35" s="62">
        <v>0.55000000000000004</v>
      </c>
    </row>
    <row r="36" spans="1:3" x14ac:dyDescent="0.25">
      <c r="A36" s="61">
        <v>25</v>
      </c>
      <c r="B36" s="62">
        <v>13.34</v>
      </c>
      <c r="C36" s="62">
        <v>0.56000000000000005</v>
      </c>
    </row>
    <row r="37" spans="1:3" x14ac:dyDescent="0.25">
      <c r="A37" s="61">
        <v>26</v>
      </c>
      <c r="B37" s="62">
        <v>13.55</v>
      </c>
      <c r="C37" s="62">
        <v>0.56999999999999995</v>
      </c>
    </row>
    <row r="38" spans="1:3" x14ac:dyDescent="0.25">
      <c r="A38" s="61">
        <v>27</v>
      </c>
      <c r="B38" s="62">
        <v>13.75</v>
      </c>
      <c r="C38" s="62">
        <v>0.57999999999999996</v>
      </c>
    </row>
    <row r="39" spans="1:3" x14ac:dyDescent="0.25">
      <c r="A39" s="61">
        <v>28</v>
      </c>
      <c r="B39" s="62">
        <v>13.96</v>
      </c>
      <c r="C39" s="62">
        <v>0.59</v>
      </c>
    </row>
    <row r="40" spans="1:3" x14ac:dyDescent="0.25">
      <c r="A40" s="61">
        <v>29</v>
      </c>
      <c r="B40" s="62">
        <v>14.17</v>
      </c>
      <c r="C40" s="62">
        <v>0.6</v>
      </c>
    </row>
    <row r="41" spans="1:3" x14ac:dyDescent="0.25">
      <c r="A41" s="61">
        <v>30</v>
      </c>
      <c r="B41" s="62">
        <v>14.38</v>
      </c>
      <c r="C41" s="62">
        <v>0.61</v>
      </c>
    </row>
    <row r="42" spans="1:3" x14ac:dyDescent="0.25">
      <c r="A42" s="61">
        <v>31</v>
      </c>
      <c r="B42" s="62">
        <v>14.6</v>
      </c>
      <c r="C42" s="62">
        <v>0.62</v>
      </c>
    </row>
    <row r="43" spans="1:3" x14ac:dyDescent="0.25">
      <c r="A43" s="61">
        <v>32</v>
      </c>
      <c r="B43" s="62">
        <v>14.82</v>
      </c>
      <c r="C43" s="62">
        <v>0.63</v>
      </c>
    </row>
    <row r="44" spans="1:3" x14ac:dyDescent="0.25">
      <c r="A44" s="61">
        <v>33</v>
      </c>
      <c r="B44" s="62">
        <v>15.05</v>
      </c>
      <c r="C44" s="62">
        <v>0.64</v>
      </c>
    </row>
    <row r="45" spans="1:3" x14ac:dyDescent="0.25">
      <c r="A45" s="61">
        <v>34</v>
      </c>
      <c r="B45" s="62">
        <v>15.27</v>
      </c>
      <c r="C45" s="62">
        <v>0.65</v>
      </c>
    </row>
    <row r="46" spans="1:3" x14ac:dyDescent="0.25">
      <c r="A46" s="61">
        <v>35</v>
      </c>
      <c r="B46" s="62">
        <v>15.51</v>
      </c>
      <c r="C46" s="62">
        <v>0.66</v>
      </c>
    </row>
    <row r="47" spans="1:3" x14ac:dyDescent="0.25">
      <c r="A47" s="61">
        <v>36</v>
      </c>
      <c r="B47" s="62">
        <v>15.74</v>
      </c>
      <c r="C47" s="62">
        <v>0.67</v>
      </c>
    </row>
    <row r="48" spans="1:3" x14ac:dyDescent="0.25">
      <c r="A48" s="61">
        <v>37</v>
      </c>
      <c r="B48" s="62">
        <v>15.98</v>
      </c>
      <c r="C48" s="62">
        <v>0.68</v>
      </c>
    </row>
    <row r="49" spans="1:3" x14ac:dyDescent="0.25">
      <c r="A49" s="61">
        <v>38</v>
      </c>
      <c r="B49" s="62">
        <v>16.22</v>
      </c>
      <c r="C49" s="62">
        <v>0.7</v>
      </c>
    </row>
    <row r="50" spans="1:3" x14ac:dyDescent="0.25">
      <c r="A50" s="61">
        <v>39</v>
      </c>
      <c r="B50" s="62">
        <v>16.47</v>
      </c>
      <c r="C50" s="62">
        <v>0.71</v>
      </c>
    </row>
    <row r="51" spans="1:3" x14ac:dyDescent="0.25">
      <c r="A51" s="61">
        <v>40</v>
      </c>
      <c r="B51" s="62">
        <v>16.72</v>
      </c>
      <c r="C51" s="62">
        <v>0.72</v>
      </c>
    </row>
    <row r="52" spans="1:3" x14ac:dyDescent="0.25">
      <c r="A52" s="61">
        <v>41</v>
      </c>
      <c r="B52" s="62">
        <v>16.98</v>
      </c>
      <c r="C52" s="62">
        <v>0.73</v>
      </c>
    </row>
    <row r="53" spans="1:3" x14ac:dyDescent="0.25">
      <c r="A53" s="61">
        <v>42</v>
      </c>
      <c r="B53" s="62">
        <v>17.239999999999998</v>
      </c>
      <c r="C53" s="62">
        <v>0.74</v>
      </c>
    </row>
    <row r="54" spans="1:3" x14ac:dyDescent="0.25">
      <c r="A54" s="61">
        <v>43</v>
      </c>
      <c r="B54" s="62">
        <v>17.5</v>
      </c>
      <c r="C54" s="62">
        <v>0.76</v>
      </c>
    </row>
    <row r="55" spans="1:3" x14ac:dyDescent="0.25">
      <c r="A55" s="61">
        <v>44</v>
      </c>
      <c r="B55" s="62">
        <v>17.77</v>
      </c>
      <c r="C55" s="62">
        <v>0.77</v>
      </c>
    </row>
    <row r="56" spans="1:3" x14ac:dyDescent="0.25">
      <c r="A56" s="61">
        <v>45</v>
      </c>
      <c r="B56" s="62">
        <v>18.05</v>
      </c>
      <c r="C56" s="62">
        <v>0.78</v>
      </c>
    </row>
    <row r="57" spans="1:3" x14ac:dyDescent="0.25">
      <c r="A57" s="61">
        <v>46</v>
      </c>
      <c r="B57" s="62">
        <v>18.329999999999998</v>
      </c>
      <c r="C57" s="62">
        <v>0.8</v>
      </c>
    </row>
    <row r="58" spans="1:3" x14ac:dyDescent="0.25">
      <c r="A58" s="61">
        <v>47</v>
      </c>
      <c r="B58" s="62">
        <v>18.61</v>
      </c>
      <c r="C58" s="62">
        <v>0.81</v>
      </c>
    </row>
    <row r="59" spans="1:3" x14ac:dyDescent="0.25">
      <c r="A59" s="61">
        <v>48</v>
      </c>
      <c r="B59" s="62">
        <v>18.899999999999999</v>
      </c>
      <c r="C59" s="62">
        <v>0.82</v>
      </c>
    </row>
    <row r="60" spans="1:3" x14ac:dyDescent="0.25">
      <c r="A60" s="61">
        <v>49</v>
      </c>
      <c r="B60" s="62">
        <v>19.2</v>
      </c>
      <c r="C60" s="62">
        <v>0.84</v>
      </c>
    </row>
    <row r="61" spans="1:3" x14ac:dyDescent="0.25">
      <c r="A61" s="61">
        <v>50</v>
      </c>
      <c r="B61" s="62">
        <v>19.5</v>
      </c>
      <c r="C61" s="62">
        <v>0.85</v>
      </c>
    </row>
    <row r="62" spans="1:3" x14ac:dyDescent="0.25">
      <c r="A62" s="61">
        <v>51</v>
      </c>
      <c r="B62" s="62">
        <v>19.809999999999999</v>
      </c>
      <c r="C62" s="62">
        <v>0.87</v>
      </c>
    </row>
    <row r="63" spans="1:3" x14ac:dyDescent="0.25">
      <c r="A63" s="61">
        <v>52</v>
      </c>
      <c r="B63" s="62">
        <v>20.13</v>
      </c>
      <c r="C63" s="62">
        <v>0.88</v>
      </c>
    </row>
    <row r="64" spans="1:3" x14ac:dyDescent="0.25">
      <c r="A64" s="61">
        <v>53</v>
      </c>
      <c r="B64" s="62">
        <v>20.45</v>
      </c>
      <c r="C64" s="62">
        <v>0.9</v>
      </c>
    </row>
    <row r="65" spans="1:3" x14ac:dyDescent="0.25">
      <c r="A65" s="61">
        <v>54</v>
      </c>
      <c r="B65" s="62">
        <v>20.78</v>
      </c>
      <c r="C65" s="62">
        <v>0.91</v>
      </c>
    </row>
    <row r="66" spans="1:3" x14ac:dyDescent="0.25">
      <c r="A66" s="61">
        <v>55</v>
      </c>
      <c r="B66" s="62">
        <v>21.12</v>
      </c>
      <c r="C66" s="62">
        <v>0.93</v>
      </c>
    </row>
    <row r="67" spans="1:3" x14ac:dyDescent="0.25">
      <c r="A67" s="61">
        <v>56</v>
      </c>
      <c r="B67" s="62">
        <v>21.46</v>
      </c>
      <c r="C67" s="62">
        <v>0.94</v>
      </c>
    </row>
    <row r="68" spans="1:3" x14ac:dyDescent="0.25">
      <c r="A68" s="61">
        <v>57</v>
      </c>
      <c r="B68" s="62">
        <v>21.82</v>
      </c>
      <c r="C68" s="62">
        <v>0.96</v>
      </c>
    </row>
    <row r="69" spans="1:3" x14ac:dyDescent="0.25">
      <c r="A69" s="61">
        <v>58</v>
      </c>
      <c r="B69" s="62">
        <v>22.19</v>
      </c>
      <c r="C69" s="62">
        <v>0.98</v>
      </c>
    </row>
    <row r="70" spans="1:3" x14ac:dyDescent="0.25">
      <c r="A70" s="61">
        <v>59</v>
      </c>
      <c r="B70" s="62">
        <v>22.56</v>
      </c>
      <c r="C70" s="62">
        <v>0.99</v>
      </c>
    </row>
    <row r="71" spans="1:3" x14ac:dyDescent="0.25">
      <c r="A71" s="61">
        <v>60</v>
      </c>
      <c r="B71" s="62">
        <v>22.45</v>
      </c>
      <c r="C71" s="62">
        <v>1</v>
      </c>
    </row>
    <row r="72" spans="1:3" x14ac:dyDescent="0.25">
      <c r="A72" s="61">
        <v>61</v>
      </c>
      <c r="B72" s="62">
        <v>21.83</v>
      </c>
      <c r="C72" s="62">
        <v>1</v>
      </c>
    </row>
    <row r="73" spans="1:3" x14ac:dyDescent="0.25">
      <c r="A73" s="61">
        <v>62</v>
      </c>
      <c r="B73" s="62">
        <v>21.21</v>
      </c>
      <c r="C73" s="62">
        <v>1</v>
      </c>
    </row>
    <row r="74" spans="1:3" x14ac:dyDescent="0.25">
      <c r="A74" s="61">
        <v>63</v>
      </c>
      <c r="B74" s="62">
        <v>20.58</v>
      </c>
      <c r="C74" s="62">
        <v>1</v>
      </c>
    </row>
    <row r="75" spans="1:3" x14ac:dyDescent="0.25">
      <c r="A75" s="61">
        <v>64</v>
      </c>
      <c r="B75" s="62">
        <v>19.95</v>
      </c>
      <c r="C75" s="62">
        <v>1</v>
      </c>
    </row>
    <row r="76" spans="1:3" x14ac:dyDescent="0.25">
      <c r="A76" s="61">
        <v>65</v>
      </c>
      <c r="B76" s="62">
        <v>19.309999999999999</v>
      </c>
      <c r="C76" s="62">
        <v>1</v>
      </c>
    </row>
    <row r="77" spans="1:3" x14ac:dyDescent="0.25">
      <c r="A77" s="61">
        <v>66</v>
      </c>
      <c r="B77" s="62">
        <v>18.670000000000002</v>
      </c>
      <c r="C77" s="62">
        <v>1</v>
      </c>
    </row>
    <row r="78" spans="1:3" x14ac:dyDescent="0.25">
      <c r="A78" s="61">
        <v>67</v>
      </c>
      <c r="B78" s="62">
        <v>18.02</v>
      </c>
      <c r="C78" s="62">
        <v>1</v>
      </c>
    </row>
    <row r="79" spans="1:3" x14ac:dyDescent="0.25">
      <c r="A79" s="61">
        <v>68</v>
      </c>
      <c r="B79" s="62">
        <v>17.37</v>
      </c>
      <c r="C79" s="62">
        <v>1</v>
      </c>
    </row>
    <row r="80" spans="1:3" x14ac:dyDescent="0.25">
      <c r="A80" s="61">
        <v>69</v>
      </c>
      <c r="B80" s="62">
        <v>16.71</v>
      </c>
      <c r="C80" s="62">
        <v>1</v>
      </c>
    </row>
    <row r="81" spans="1:3" x14ac:dyDescent="0.25">
      <c r="A81" s="61">
        <v>70</v>
      </c>
      <c r="B81" s="62">
        <v>16.05</v>
      </c>
      <c r="C81" s="62">
        <v>1</v>
      </c>
    </row>
    <row r="82" spans="1:3" x14ac:dyDescent="0.25">
      <c r="A82" s="61">
        <v>71</v>
      </c>
      <c r="B82" s="62">
        <v>15.39</v>
      </c>
      <c r="C82" s="62">
        <v>1</v>
      </c>
    </row>
    <row r="83" spans="1:3" x14ac:dyDescent="0.25">
      <c r="A83" s="61">
        <v>72</v>
      </c>
      <c r="B83" s="62">
        <v>14.73</v>
      </c>
      <c r="C83" s="62">
        <v>1</v>
      </c>
    </row>
    <row r="84" spans="1:3" x14ac:dyDescent="0.25">
      <c r="A84" s="61">
        <v>73</v>
      </c>
      <c r="B84" s="62">
        <v>14.07</v>
      </c>
      <c r="C84" s="62">
        <v>1</v>
      </c>
    </row>
    <row r="85" spans="1:3" x14ac:dyDescent="0.25">
      <c r="A85" s="61">
        <v>74</v>
      </c>
      <c r="B85" s="62">
        <v>13.41</v>
      </c>
      <c r="C85" s="62">
        <v>1</v>
      </c>
    </row>
    <row r="86" spans="1:3" x14ac:dyDescent="0.25">
      <c r="A86" s="61">
        <v>75</v>
      </c>
      <c r="B86" s="62">
        <v>12.76</v>
      </c>
      <c r="C86" s="62">
        <v>1</v>
      </c>
    </row>
    <row r="87" spans="1:3" x14ac:dyDescent="0.25">
      <c r="A87" s="61">
        <v>76</v>
      </c>
      <c r="B87" s="62">
        <v>12.1</v>
      </c>
      <c r="C87" s="62">
        <v>1</v>
      </c>
    </row>
    <row r="88" spans="1:3" x14ac:dyDescent="0.25">
      <c r="A88" s="61">
        <v>77</v>
      </c>
      <c r="B88" s="62">
        <v>11.45</v>
      </c>
      <c r="C88" s="62">
        <v>1</v>
      </c>
    </row>
    <row r="89" spans="1:3" x14ac:dyDescent="0.25">
      <c r="A89" s="61">
        <v>78</v>
      </c>
      <c r="B89" s="62">
        <v>10.81</v>
      </c>
      <c r="C89" s="62">
        <v>1</v>
      </c>
    </row>
    <row r="90" spans="1:3" x14ac:dyDescent="0.25">
      <c r="A90" s="61">
        <v>79</v>
      </c>
      <c r="B90" s="62">
        <v>10.19</v>
      </c>
      <c r="C90" s="62">
        <v>1</v>
      </c>
    </row>
    <row r="91" spans="1:3" x14ac:dyDescent="0.25">
      <c r="A91" s="61">
        <v>80</v>
      </c>
      <c r="B91" s="62">
        <v>9.57</v>
      </c>
      <c r="C91" s="62">
        <v>1</v>
      </c>
    </row>
    <row r="92" spans="1:3" x14ac:dyDescent="0.25">
      <c r="A92" s="61">
        <v>81</v>
      </c>
      <c r="B92" s="62">
        <v>8.9700000000000006</v>
      </c>
      <c r="C92" s="62">
        <v>1</v>
      </c>
    </row>
    <row r="93" spans="1:3" x14ac:dyDescent="0.25">
      <c r="A93" s="61">
        <v>82</v>
      </c>
      <c r="B93" s="62">
        <v>8.3800000000000008</v>
      </c>
      <c r="C93" s="62">
        <v>1</v>
      </c>
    </row>
    <row r="94" spans="1:3" x14ac:dyDescent="0.25">
      <c r="A94" s="61">
        <v>83</v>
      </c>
      <c r="B94" s="62">
        <v>7.82</v>
      </c>
      <c r="C94" s="62">
        <v>1</v>
      </c>
    </row>
    <row r="95" spans="1:3" x14ac:dyDescent="0.25">
      <c r="A95" s="61">
        <v>84</v>
      </c>
      <c r="B95" s="62">
        <v>7.28</v>
      </c>
      <c r="C95" s="62">
        <v>1</v>
      </c>
    </row>
    <row r="96" spans="1:3" x14ac:dyDescent="0.25">
      <c r="A96" s="61">
        <v>85</v>
      </c>
      <c r="B96" s="62">
        <v>6.76</v>
      </c>
      <c r="C96" s="62">
        <v>1</v>
      </c>
    </row>
    <row r="97" spans="1:3" x14ac:dyDescent="0.25">
      <c r="A97" s="61">
        <v>86</v>
      </c>
      <c r="B97" s="62">
        <v>6.26</v>
      </c>
      <c r="C97" s="62">
        <v>1</v>
      </c>
    </row>
    <row r="98" spans="1:3" x14ac:dyDescent="0.25">
      <c r="A98" s="61">
        <v>87</v>
      </c>
      <c r="B98" s="62">
        <v>5.79</v>
      </c>
      <c r="C98" s="62">
        <v>1</v>
      </c>
    </row>
    <row r="99" spans="1:3" x14ac:dyDescent="0.25">
      <c r="A99" s="61">
        <v>88</v>
      </c>
      <c r="B99" s="62">
        <v>5.35</v>
      </c>
      <c r="C99" s="62">
        <v>1</v>
      </c>
    </row>
    <row r="100" spans="1:3" x14ac:dyDescent="0.25">
      <c r="A100" s="61">
        <v>89</v>
      </c>
      <c r="B100" s="62">
        <v>4.9400000000000004</v>
      </c>
      <c r="C100" s="62">
        <v>1</v>
      </c>
    </row>
    <row r="101" spans="1:3" x14ac:dyDescent="0.25">
      <c r="A101" s="61">
        <v>90</v>
      </c>
      <c r="B101" s="62">
        <v>4.5599999999999996</v>
      </c>
      <c r="C101" s="62">
        <v>1</v>
      </c>
    </row>
    <row r="102" spans="1:3" x14ac:dyDescent="0.25">
      <c r="A102" s="61">
        <v>91</v>
      </c>
      <c r="B102" s="62">
        <v>4.21</v>
      </c>
      <c r="C102" s="62">
        <v>1</v>
      </c>
    </row>
    <row r="103" spans="1:3" x14ac:dyDescent="0.25">
      <c r="A103" s="61">
        <v>92</v>
      </c>
      <c r="B103" s="62">
        <v>3.88</v>
      </c>
      <c r="C103" s="62">
        <v>1</v>
      </c>
    </row>
    <row r="104" spans="1:3" x14ac:dyDescent="0.25">
      <c r="A104" s="61">
        <v>93</v>
      </c>
      <c r="B104" s="62">
        <v>3.59</v>
      </c>
      <c r="C104" s="62">
        <v>1</v>
      </c>
    </row>
    <row r="105" spans="1:3" x14ac:dyDescent="0.25">
      <c r="A105" s="61">
        <v>94</v>
      </c>
      <c r="B105" s="62">
        <v>3.32</v>
      </c>
      <c r="C105" s="62">
        <v>1</v>
      </c>
    </row>
    <row r="106" spans="1:3" x14ac:dyDescent="0.25">
      <c r="A106" s="61">
        <v>95</v>
      </c>
      <c r="B106" s="62">
        <v>3.08</v>
      </c>
      <c r="C106" s="62">
        <v>1</v>
      </c>
    </row>
  </sheetData>
  <sheetProtection algorithmName="SHA-512" hashValue="t/ph9iti7xfknJS9Kss5L9gdmkBFEk56Pav7vN7azYzNBw98lPFq8bytxzUeASnHKdvURXKnk4FroUip3R6RSQ==" saltValue="aQUtAk6vcqJxz5RYbHvyJA==" spinCount="100000" sheet="1" objects="1" scenarios="1"/>
  <conditionalFormatting sqref="A6:A20">
    <cfRule type="expression" dxfId="233" priority="21" stopIfTrue="1">
      <formula>MOD(ROW(),2)=0</formula>
    </cfRule>
    <cfRule type="expression" dxfId="232" priority="22" stopIfTrue="1">
      <formula>MOD(ROW(),2)&lt;&gt;0</formula>
    </cfRule>
  </conditionalFormatting>
  <conditionalFormatting sqref="B6:C17 C18:C21">
    <cfRule type="expression" dxfId="231" priority="23" stopIfTrue="1">
      <formula>MOD(ROW(),2)=0</formula>
    </cfRule>
    <cfRule type="expression" dxfId="230" priority="24" stopIfTrue="1">
      <formula>MOD(ROW(),2)&lt;&gt;0</formula>
    </cfRule>
  </conditionalFormatting>
  <conditionalFormatting sqref="A26:A106">
    <cfRule type="expression" dxfId="229" priority="9" stopIfTrue="1">
      <formula>MOD(ROW(),2)=0</formula>
    </cfRule>
    <cfRule type="expression" dxfId="228" priority="10" stopIfTrue="1">
      <formula>MOD(ROW(),2)&lt;&gt;0</formula>
    </cfRule>
  </conditionalFormatting>
  <conditionalFormatting sqref="B26:C106">
    <cfRule type="expression" dxfId="227" priority="11" stopIfTrue="1">
      <formula>MOD(ROW(),2)=0</formula>
    </cfRule>
    <cfRule type="expression" dxfId="226" priority="12" stopIfTrue="1">
      <formula>MOD(ROW(),2)&lt;&gt;0</formula>
    </cfRule>
  </conditionalFormatting>
  <conditionalFormatting sqref="B18:B20">
    <cfRule type="expression" dxfId="225" priority="5" stopIfTrue="1">
      <formula>MOD(ROW(),2)=0</formula>
    </cfRule>
    <cfRule type="expression" dxfId="224" priority="6" stopIfTrue="1">
      <formula>MOD(ROW(),2)&lt;&gt;0</formula>
    </cfRule>
  </conditionalFormatting>
  <conditionalFormatting sqref="A21">
    <cfRule type="expression" dxfId="223" priority="3" stopIfTrue="1">
      <formula>MOD(ROW(),2)=0</formula>
    </cfRule>
    <cfRule type="expression" dxfId="222" priority="4" stopIfTrue="1">
      <formula>MOD(ROW(),2)&lt;&gt;0</formula>
    </cfRule>
  </conditionalFormatting>
  <conditionalFormatting sqref="B21">
    <cfRule type="expression" dxfId="221" priority="1" stopIfTrue="1">
      <formula>MOD(ROW(),2)=0</formula>
    </cfRule>
    <cfRule type="expression" dxfId="2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733D-444F-4EB6-A26D-06F8212F75A4}">
  <sheetPr codeName="Sheet2">
    <tabColor rgb="FF00B050"/>
  </sheetPr>
  <dimension ref="A1:M12"/>
  <sheetViews>
    <sheetView showGridLines="0" topLeftCell="A5" workbookViewId="0">
      <selection activeCell="A9" sqref="A9:M12"/>
    </sheetView>
  </sheetViews>
  <sheetFormatPr defaultColWidth="8.5546875" defaultRowHeight="13.2" x14ac:dyDescent="0.25"/>
  <cols>
    <col min="1" max="16384" width="8.5546875" style="9"/>
  </cols>
  <sheetData>
    <row r="1" spans="1:13" ht="21" x14ac:dyDescent="0.4">
      <c r="A1" s="8" t="s">
        <v>1</v>
      </c>
      <c r="B1" s="8"/>
      <c r="C1" s="8"/>
      <c r="D1" s="8"/>
      <c r="E1" s="8"/>
      <c r="F1" s="8"/>
      <c r="G1" s="8"/>
      <c r="H1" s="8"/>
      <c r="I1" s="8"/>
      <c r="J1" s="8"/>
      <c r="K1" s="8"/>
      <c r="L1" s="8"/>
    </row>
    <row r="2" spans="1:13" ht="15.6" x14ac:dyDescent="0.3">
      <c r="A2" s="10" t="str">
        <f>IF(title="&gt; Enter workbook title here","Enter workbook title in Cover sheet",title)</f>
        <v>UKAEA - Consolidated Factor Spreadsheet</v>
      </c>
      <c r="B2" s="10"/>
      <c r="C2" s="10"/>
      <c r="D2" s="10"/>
      <c r="E2" s="10"/>
      <c r="F2" s="10"/>
      <c r="G2" s="10"/>
      <c r="H2" s="10"/>
      <c r="I2" s="10"/>
      <c r="J2" s="10"/>
      <c r="K2" s="10"/>
      <c r="L2" s="10"/>
    </row>
    <row r="3" spans="1:13" ht="15.6" x14ac:dyDescent="0.3">
      <c r="A3" s="11" t="s">
        <v>48</v>
      </c>
      <c r="B3" s="11"/>
      <c r="C3" s="11"/>
      <c r="D3" s="11"/>
      <c r="E3" s="11"/>
      <c r="F3" s="11"/>
      <c r="G3" s="11"/>
      <c r="H3" s="11"/>
      <c r="I3" s="11"/>
      <c r="J3" s="11"/>
      <c r="K3" s="11"/>
      <c r="L3" s="11"/>
    </row>
    <row r="4" spans="1:13" x14ac:dyDescent="0.25">
      <c r="A4" s="12" t="str">
        <f ca="1">CELL("filename",A1)</f>
        <v>P:\AST development\Hosted\Factors Modernisation\Data import\Consolidated Factor Workbooks\2025-02\[UKAEA Consolidated Factors 2025-01 FINAL.xlsm]Purpose of spreadsheet</v>
      </c>
      <c r="B4" s="12"/>
    </row>
    <row r="5" spans="1:13" x14ac:dyDescent="0.25">
      <c r="E5" s="14"/>
      <c r="F5" s="14"/>
      <c r="G5" s="14"/>
    </row>
    <row r="7" spans="1:13" x14ac:dyDescent="0.25">
      <c r="A7" s="117" t="s">
        <v>49</v>
      </c>
      <c r="B7" s="118"/>
      <c r="C7" s="118"/>
      <c r="D7" s="118"/>
      <c r="E7" s="118"/>
      <c r="F7" s="118"/>
      <c r="G7" s="118"/>
      <c r="H7" s="118"/>
      <c r="I7" s="118"/>
      <c r="J7" s="118"/>
      <c r="K7" s="118"/>
      <c r="L7" s="118"/>
      <c r="M7" s="119"/>
    </row>
    <row r="8" spans="1:13" x14ac:dyDescent="0.25">
      <c r="A8" s="18"/>
      <c r="M8" s="22"/>
    </row>
    <row r="9" spans="1:13" x14ac:dyDescent="0.25">
      <c r="A9" s="120" t="s">
        <v>315</v>
      </c>
      <c r="B9" s="121"/>
      <c r="C9" s="121"/>
      <c r="D9" s="121"/>
      <c r="E9" s="121"/>
      <c r="F9" s="121"/>
      <c r="G9" s="121"/>
      <c r="H9" s="121"/>
      <c r="I9" s="121"/>
      <c r="J9" s="121"/>
      <c r="K9" s="121"/>
      <c r="L9" s="121"/>
      <c r="M9" s="122"/>
    </row>
    <row r="10" spans="1:13" ht="22.5" customHeight="1" x14ac:dyDescent="0.25">
      <c r="A10" s="123"/>
      <c r="B10" s="121"/>
      <c r="C10" s="121"/>
      <c r="D10" s="121"/>
      <c r="E10" s="121"/>
      <c r="F10" s="121"/>
      <c r="G10" s="121"/>
      <c r="H10" s="121"/>
      <c r="I10" s="121"/>
      <c r="J10" s="121"/>
      <c r="K10" s="121"/>
      <c r="L10" s="121"/>
      <c r="M10" s="122"/>
    </row>
    <row r="11" spans="1:13" ht="31.5" customHeight="1" x14ac:dyDescent="0.25">
      <c r="A11" s="123"/>
      <c r="B11" s="121"/>
      <c r="C11" s="121"/>
      <c r="D11" s="121"/>
      <c r="E11" s="121"/>
      <c r="F11" s="121"/>
      <c r="G11" s="121"/>
      <c r="H11" s="121"/>
      <c r="I11" s="121"/>
      <c r="J11" s="121"/>
      <c r="K11" s="121"/>
      <c r="L11" s="121"/>
      <c r="M11" s="122"/>
    </row>
    <row r="12" spans="1:13" ht="128.1" customHeight="1" x14ac:dyDescent="0.25">
      <c r="A12" s="124"/>
      <c r="B12" s="125"/>
      <c r="C12" s="125"/>
      <c r="D12" s="125"/>
      <c r="E12" s="125"/>
      <c r="F12" s="125"/>
      <c r="G12" s="125"/>
      <c r="H12" s="125"/>
      <c r="I12" s="125"/>
      <c r="J12" s="125"/>
      <c r="K12" s="125"/>
      <c r="L12" s="125"/>
      <c r="M12" s="126"/>
    </row>
  </sheetData>
  <sheetProtection algorithmName="SHA-512" hashValue="M6yeFMBnNSpofqGFXuADaYm9U+cVruSry4YG0p0GcnuPvvnfx9r5l19MGoBNdKDVZKHW0xE5s0e5ts+eVgZmuw==" saltValue="D3ip5XYSCINPJDpfQ1pcA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F53E7-299B-4D80-B34D-0E0882638EB3}">
  <sheetPr codeName="Sheet48">
    <tabColor rgb="FF92D050"/>
  </sheetPr>
  <dimension ref="A1:I46"/>
  <sheetViews>
    <sheetView showGridLines="0" zoomScale="85" zoomScaleNormal="85" workbookViewId="0">
      <selection activeCell="A17" sqref="A17"/>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ERF - x-401</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138</v>
      </c>
      <c r="C9" s="50"/>
    </row>
    <row r="10" spans="1:9" x14ac:dyDescent="0.25">
      <c r="A10" s="49" t="s">
        <v>0</v>
      </c>
      <c r="B10" s="50" t="s">
        <v>139</v>
      </c>
      <c r="C10" s="50"/>
    </row>
    <row r="11" spans="1:9" x14ac:dyDescent="0.25">
      <c r="A11" s="49" t="s">
        <v>6</v>
      </c>
      <c r="B11" s="50" t="s">
        <v>107</v>
      </c>
      <c r="C11" s="50"/>
    </row>
    <row r="12" spans="1:9" x14ac:dyDescent="0.25">
      <c r="A12" s="49" t="s">
        <v>18</v>
      </c>
      <c r="B12" s="50" t="s">
        <v>120</v>
      </c>
      <c r="C12" s="50"/>
    </row>
    <row r="13" spans="1:9" x14ac:dyDescent="0.25">
      <c r="A13" s="49" t="s">
        <v>75</v>
      </c>
      <c r="B13" s="50">
        <v>0</v>
      </c>
      <c r="C13" s="50"/>
    </row>
    <row r="14" spans="1:9" x14ac:dyDescent="0.25">
      <c r="A14" s="49" t="s">
        <v>3</v>
      </c>
      <c r="B14" s="50">
        <v>401</v>
      </c>
      <c r="C14" s="50"/>
    </row>
    <row r="15" spans="1:9" x14ac:dyDescent="0.25">
      <c r="A15" s="49" t="s">
        <v>76</v>
      </c>
      <c r="B15" s="50" t="s">
        <v>140</v>
      </c>
      <c r="C15" s="50"/>
    </row>
    <row r="16" spans="1:9" x14ac:dyDescent="0.25">
      <c r="A16" s="49" t="s">
        <v>11</v>
      </c>
      <c r="B16" s="50" t="s">
        <v>141</v>
      </c>
      <c r="C16" s="50"/>
    </row>
    <row r="17" spans="1:3" ht="52.8" x14ac:dyDescent="0.25">
      <c r="A17" s="49" t="s">
        <v>12</v>
      </c>
      <c r="B17" s="50"/>
      <c r="C17" s="50"/>
    </row>
    <row r="18" spans="1:3" x14ac:dyDescent="0.25">
      <c r="A18" s="49" t="s">
        <v>4</v>
      </c>
      <c r="B18" s="54">
        <v>45106</v>
      </c>
      <c r="C18" s="50"/>
    </row>
    <row r="19" spans="1:3" ht="26.4" x14ac:dyDescent="0.25">
      <c r="A19" s="49" t="s">
        <v>5</v>
      </c>
      <c r="B19" s="54">
        <v>45170</v>
      </c>
      <c r="C19" s="50"/>
    </row>
    <row r="20" spans="1:3" x14ac:dyDescent="0.25">
      <c r="A20" s="49" t="s">
        <v>17</v>
      </c>
      <c r="B20" s="50" t="s">
        <v>211</v>
      </c>
      <c r="C20" s="50"/>
    </row>
    <row r="21" spans="1:3" x14ac:dyDescent="0.25">
      <c r="A21" s="111" t="s">
        <v>314</v>
      </c>
      <c r="B21" s="50" t="s">
        <v>298</v>
      </c>
      <c r="C21" s="50"/>
    </row>
    <row r="23" spans="1:3" x14ac:dyDescent="0.25">
      <c r="B23" s="63" t="str">
        <f>HYPERLINK("#'Factor List'!A1","Back to Factor List")</f>
        <v>Back to Factor List</v>
      </c>
    </row>
    <row r="24" spans="1:3" x14ac:dyDescent="0.25">
      <c r="B24" s="63" t="str">
        <f>HYPERLINK("#'Assumptions'!A1","Back to Assumptions")</f>
        <v>Back to Assumptions</v>
      </c>
    </row>
    <row r="26" spans="1:3" ht="26.4" x14ac:dyDescent="0.25">
      <c r="A26" s="60" t="s">
        <v>183</v>
      </c>
      <c r="B26" s="60" t="s">
        <v>184</v>
      </c>
      <c r="C26" s="60" t="s">
        <v>185</v>
      </c>
    </row>
    <row r="27" spans="1:3" x14ac:dyDescent="0.25">
      <c r="A27" s="61">
        <v>0</v>
      </c>
      <c r="B27" s="90">
        <v>1</v>
      </c>
      <c r="C27" s="90">
        <v>1</v>
      </c>
    </row>
    <row r="28" spans="1:3" x14ac:dyDescent="0.25">
      <c r="A28" s="61">
        <v>1</v>
      </c>
      <c r="B28" s="90">
        <v>0.95899999999999996</v>
      </c>
      <c r="C28" s="90">
        <v>0.95399999999999996</v>
      </c>
    </row>
    <row r="29" spans="1:3" x14ac:dyDescent="0.25">
      <c r="A29" s="61">
        <v>2</v>
      </c>
      <c r="B29" s="90">
        <v>0.92100000000000004</v>
      </c>
      <c r="C29" s="90">
        <v>0.91100000000000003</v>
      </c>
    </row>
    <row r="30" spans="1:3" x14ac:dyDescent="0.25">
      <c r="A30" s="61">
        <v>3</v>
      </c>
      <c r="B30" s="90">
        <v>0.88600000000000001</v>
      </c>
      <c r="C30" s="90">
        <v>0.871</v>
      </c>
    </row>
    <row r="31" spans="1:3" x14ac:dyDescent="0.25">
      <c r="A31" s="61">
        <v>4</v>
      </c>
      <c r="B31" s="90">
        <v>0.85199999999999998</v>
      </c>
      <c r="C31" s="90">
        <v>0.83399999999999996</v>
      </c>
    </row>
    <row r="32" spans="1:3" x14ac:dyDescent="0.25">
      <c r="A32" s="61">
        <v>5</v>
      </c>
      <c r="B32" s="90">
        <v>0.82099999999999995</v>
      </c>
      <c r="C32" s="90">
        <v>0.8</v>
      </c>
    </row>
    <row r="33" spans="1:3" x14ac:dyDescent="0.25">
      <c r="A33" s="61">
        <v>6</v>
      </c>
      <c r="B33" s="90">
        <v>0.79100000000000004</v>
      </c>
      <c r="C33" s="90">
        <v>0.76800000000000002</v>
      </c>
    </row>
    <row r="34" spans="1:3" x14ac:dyDescent="0.25">
      <c r="A34" s="61">
        <v>7</v>
      </c>
      <c r="B34" s="90">
        <v>0.76400000000000001</v>
      </c>
      <c r="C34" s="90">
        <v>0.73799999999999999</v>
      </c>
    </row>
    <row r="35" spans="1:3" x14ac:dyDescent="0.25">
      <c r="A35" s="61">
        <v>8</v>
      </c>
      <c r="B35" s="90">
        <v>0.73899999999999999</v>
      </c>
      <c r="C35" s="90">
        <v>0.70899999999999996</v>
      </c>
    </row>
    <row r="36" spans="1:3" x14ac:dyDescent="0.25">
      <c r="A36" s="61">
        <v>9</v>
      </c>
      <c r="B36" s="90">
        <v>0.71499999999999997</v>
      </c>
      <c r="C36" s="90">
        <v>0.68300000000000005</v>
      </c>
    </row>
    <row r="37" spans="1:3" x14ac:dyDescent="0.25">
      <c r="A37" s="61">
        <v>10</v>
      </c>
      <c r="B37" s="90">
        <v>0.69299999999999995</v>
      </c>
      <c r="C37" s="90">
        <v>0.65800000000000003</v>
      </c>
    </row>
    <row r="38" spans="1:3" x14ac:dyDescent="0.25">
      <c r="A38" s="61">
        <v>11</v>
      </c>
      <c r="B38" s="90"/>
      <c r="C38" s="90">
        <v>0.63500000000000001</v>
      </c>
    </row>
    <row r="39" spans="1:3" x14ac:dyDescent="0.25">
      <c r="A39" s="61">
        <v>12</v>
      </c>
      <c r="B39" s="90"/>
      <c r="C39" s="90">
        <v>0.61299999999999999</v>
      </c>
    </row>
    <row r="40" spans="1:3" x14ac:dyDescent="0.25">
      <c r="A40" s="61">
        <v>13</v>
      </c>
      <c r="B40" s="90"/>
      <c r="C40" s="90">
        <v>0.59299999999999997</v>
      </c>
    </row>
    <row r="41" spans="1:3" x14ac:dyDescent="0.25">
      <c r="A41" s="61">
        <v>14</v>
      </c>
      <c r="B41" s="90"/>
      <c r="C41" s="90">
        <v>0.57499999999999996</v>
      </c>
    </row>
    <row r="42" spans="1:3" x14ac:dyDescent="0.25">
      <c r="A42" s="61">
        <v>15</v>
      </c>
      <c r="B42" s="90"/>
      <c r="C42" s="90">
        <v>0.55700000000000005</v>
      </c>
    </row>
    <row r="44" spans="1:3" ht="39.6" customHeight="1" x14ac:dyDescent="0.25"/>
    <row r="46" spans="1:3" ht="27.6" customHeight="1" x14ac:dyDescent="0.25"/>
  </sheetData>
  <sheetProtection algorithmName="SHA-512" hashValue="+fzSoF7gwpIl8LghPyEDxT/TzEsCRrYjq2mrWWyJpI5FuTxAIiqcZzhdllmjeM4FN5MxTmiVgLLFADvSmmEI9Q==" saltValue="OxO5KwNYxxCcP7KOfhQjNQ==" spinCount="100000" sheet="1" objects="1" scenarios="1"/>
  <conditionalFormatting sqref="A6:A16 A18:A20">
    <cfRule type="expression" dxfId="219" priority="21" stopIfTrue="1">
      <formula>MOD(ROW(),2)=0</formula>
    </cfRule>
    <cfRule type="expression" dxfId="218" priority="22" stopIfTrue="1">
      <formula>MOD(ROW(),2)&lt;&gt;0</formula>
    </cfRule>
  </conditionalFormatting>
  <conditionalFormatting sqref="B6:C20 C21">
    <cfRule type="expression" dxfId="217" priority="23" stopIfTrue="1">
      <formula>MOD(ROW(),2)=0</formula>
    </cfRule>
    <cfRule type="expression" dxfId="216" priority="24" stopIfTrue="1">
      <formula>MOD(ROW(),2)&lt;&gt;0</formula>
    </cfRule>
  </conditionalFormatting>
  <conditionalFormatting sqref="A26:A42">
    <cfRule type="expression" dxfId="215" priority="9" stopIfTrue="1">
      <formula>MOD(ROW(),2)=0</formula>
    </cfRule>
    <cfRule type="expression" dxfId="214" priority="10" stopIfTrue="1">
      <formula>MOD(ROW(),2)&lt;&gt;0</formula>
    </cfRule>
  </conditionalFormatting>
  <conditionalFormatting sqref="B26:C26 C27:C42 B27:B37">
    <cfRule type="expression" dxfId="213" priority="11" stopIfTrue="1">
      <formula>MOD(ROW(),2)=0</formula>
    </cfRule>
    <cfRule type="expression" dxfId="212" priority="12" stopIfTrue="1">
      <formula>MOD(ROW(),2)&lt;&gt;0</formula>
    </cfRule>
  </conditionalFormatting>
  <conditionalFormatting sqref="B38:B42">
    <cfRule type="expression" dxfId="211" priority="7" stopIfTrue="1">
      <formula>MOD(ROW(),2)=0</formula>
    </cfRule>
    <cfRule type="expression" dxfId="210" priority="8" stopIfTrue="1">
      <formula>MOD(ROW(),2)&lt;&gt;0</formula>
    </cfRule>
  </conditionalFormatting>
  <conditionalFormatting sqref="A21">
    <cfRule type="expression" dxfId="209" priority="5" stopIfTrue="1">
      <formula>MOD(ROW(),2)=0</formula>
    </cfRule>
    <cfRule type="expression" dxfId="208" priority="6" stopIfTrue="1">
      <formula>MOD(ROW(),2)&lt;&gt;0</formula>
    </cfRule>
  </conditionalFormatting>
  <conditionalFormatting sqref="B21">
    <cfRule type="expression" dxfId="207" priority="3" stopIfTrue="1">
      <formula>MOD(ROW(),2)=0</formula>
    </cfRule>
    <cfRule type="expression" dxfId="206" priority="4" stopIfTrue="1">
      <formula>MOD(ROW(),2)&lt;&gt;0</formula>
    </cfRule>
  </conditionalFormatting>
  <conditionalFormatting sqref="A17">
    <cfRule type="expression" dxfId="205" priority="1" stopIfTrue="1">
      <formula>MOD(ROW(),2)=0</formula>
    </cfRule>
    <cfRule type="expression" dxfId="2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FC9B-4B3A-4346-9B17-0E6D9BCDB933}">
  <sheetPr codeName="Sheet54">
    <tabColor rgb="FF92D050"/>
  </sheetPr>
  <dimension ref="A1:I52"/>
  <sheetViews>
    <sheetView showGridLines="0" zoomScale="85" zoomScaleNormal="85" workbookViewId="0">
      <selection activeCell="A17" sqref="A17"/>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Triv Comm - x-501</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161</v>
      </c>
      <c r="C9" s="50"/>
    </row>
    <row r="10" spans="1:9" ht="26.4" x14ac:dyDescent="0.25">
      <c r="A10" s="49" t="s">
        <v>0</v>
      </c>
      <c r="B10" s="50" t="s">
        <v>162</v>
      </c>
      <c r="C10" s="50"/>
    </row>
    <row r="11" spans="1:9" x14ac:dyDescent="0.25">
      <c r="A11" s="49" t="s">
        <v>6</v>
      </c>
      <c r="B11" s="50" t="s">
        <v>107</v>
      </c>
      <c r="C11" s="50"/>
    </row>
    <row r="12" spans="1:9" x14ac:dyDescent="0.25">
      <c r="A12" s="49" t="s">
        <v>18</v>
      </c>
      <c r="B12" s="50" t="s">
        <v>163</v>
      </c>
      <c r="C12" s="50"/>
    </row>
    <row r="13" spans="1:9" x14ac:dyDescent="0.25">
      <c r="A13" s="49" t="s">
        <v>75</v>
      </c>
      <c r="B13" s="50">
        <v>0</v>
      </c>
      <c r="C13" s="50"/>
    </row>
    <row r="14" spans="1:9" x14ac:dyDescent="0.25">
      <c r="A14" s="49" t="s">
        <v>3</v>
      </c>
      <c r="B14" s="50">
        <v>501</v>
      </c>
      <c r="C14" s="50"/>
    </row>
    <row r="15" spans="1:9" x14ac:dyDescent="0.25">
      <c r="A15" s="49" t="s">
        <v>76</v>
      </c>
      <c r="B15" s="50" t="s">
        <v>164</v>
      </c>
      <c r="C15" s="50"/>
    </row>
    <row r="16" spans="1:9" x14ac:dyDescent="0.25">
      <c r="A16" s="49" t="s">
        <v>11</v>
      </c>
      <c r="B16" s="50" t="s">
        <v>165</v>
      </c>
      <c r="C16" s="50"/>
    </row>
    <row r="17" spans="1:3" ht="52.8" x14ac:dyDescent="0.25">
      <c r="A17" s="49" t="s">
        <v>12</v>
      </c>
      <c r="B17" s="50"/>
      <c r="C17" s="50"/>
    </row>
    <row r="18" spans="1:3" x14ac:dyDescent="0.25">
      <c r="A18" s="49" t="s">
        <v>4</v>
      </c>
      <c r="B18" s="55">
        <v>45133</v>
      </c>
      <c r="C18" s="56"/>
    </row>
    <row r="19" spans="1:3" ht="26.4" x14ac:dyDescent="0.25">
      <c r="A19" s="49" t="s">
        <v>5</v>
      </c>
      <c r="B19" s="55">
        <v>45133</v>
      </c>
      <c r="C19" s="56"/>
    </row>
    <row r="20" spans="1:3" x14ac:dyDescent="0.25">
      <c r="A20" s="49" t="s">
        <v>17</v>
      </c>
      <c r="B20" s="56" t="s">
        <v>211</v>
      </c>
      <c r="C20" s="56"/>
    </row>
    <row r="21" spans="1:3" x14ac:dyDescent="0.25">
      <c r="A21" s="111" t="s">
        <v>314</v>
      </c>
      <c r="B21" s="50" t="s">
        <v>298</v>
      </c>
      <c r="C21" s="56"/>
    </row>
    <row r="23" spans="1:3" x14ac:dyDescent="0.25">
      <c r="B23" s="63" t="str">
        <f>HYPERLINK("#'Factor List'!A1","Back to Factor List")</f>
        <v>Back to Factor List</v>
      </c>
    </row>
    <row r="24" spans="1:3" x14ac:dyDescent="0.25">
      <c r="B24" s="63" t="str">
        <f>HYPERLINK("#'Assumptions'!A1","Back to Assumptions")</f>
        <v>Back to Assumptions</v>
      </c>
    </row>
    <row r="26" spans="1:3" x14ac:dyDescent="0.25">
      <c r="A26" s="60" t="s">
        <v>77</v>
      </c>
      <c r="B26" s="60" t="s">
        <v>197</v>
      </c>
      <c r="C26" s="60" t="s">
        <v>198</v>
      </c>
    </row>
    <row r="27" spans="1:3" x14ac:dyDescent="0.25">
      <c r="A27" s="61">
        <v>50</v>
      </c>
      <c r="B27" s="62">
        <v>27.69</v>
      </c>
      <c r="C27" s="62">
        <v>2.68</v>
      </c>
    </row>
    <row r="28" spans="1:3" x14ac:dyDescent="0.25">
      <c r="A28" s="61">
        <v>51</v>
      </c>
      <c r="B28" s="62">
        <v>27.15</v>
      </c>
      <c r="C28" s="62">
        <v>2.7</v>
      </c>
    </row>
    <row r="29" spans="1:3" x14ac:dyDescent="0.25">
      <c r="A29" s="61">
        <v>52</v>
      </c>
      <c r="B29" s="62">
        <v>26.61</v>
      </c>
      <c r="C29" s="62">
        <v>2.73</v>
      </c>
    </row>
    <row r="30" spans="1:3" x14ac:dyDescent="0.25">
      <c r="A30" s="61">
        <v>53</v>
      </c>
      <c r="B30" s="62">
        <v>26.05</v>
      </c>
      <c r="C30" s="62">
        <v>2.75</v>
      </c>
    </row>
    <row r="31" spans="1:3" x14ac:dyDescent="0.25">
      <c r="A31" s="61">
        <v>54</v>
      </c>
      <c r="B31" s="62">
        <v>25.49</v>
      </c>
      <c r="C31" s="62">
        <v>2.78</v>
      </c>
    </row>
    <row r="32" spans="1:3" x14ac:dyDescent="0.25">
      <c r="A32" s="61">
        <v>55</v>
      </c>
      <c r="B32" s="62">
        <v>24.91</v>
      </c>
      <c r="C32" s="62">
        <v>2.8</v>
      </c>
    </row>
    <row r="33" spans="1:3" x14ac:dyDescent="0.25">
      <c r="A33" s="61">
        <v>56</v>
      </c>
      <c r="B33" s="62">
        <v>24.33</v>
      </c>
      <c r="C33" s="62">
        <v>2.82</v>
      </c>
    </row>
    <row r="34" spans="1:3" x14ac:dyDescent="0.25">
      <c r="A34" s="61">
        <v>57</v>
      </c>
      <c r="B34" s="62">
        <v>23.75</v>
      </c>
      <c r="C34" s="62">
        <v>2.84</v>
      </c>
    </row>
    <row r="35" spans="1:3" x14ac:dyDescent="0.25">
      <c r="A35" s="61">
        <v>58</v>
      </c>
      <c r="B35" s="62">
        <v>23.15</v>
      </c>
      <c r="C35" s="62">
        <v>2.86</v>
      </c>
    </row>
    <row r="36" spans="1:3" x14ac:dyDescent="0.25">
      <c r="A36" s="61">
        <v>59</v>
      </c>
      <c r="B36" s="62">
        <v>22.55</v>
      </c>
      <c r="C36" s="62">
        <v>2.88</v>
      </c>
    </row>
    <row r="37" spans="1:3" x14ac:dyDescent="0.25">
      <c r="A37" s="61">
        <v>60</v>
      </c>
      <c r="B37" s="62">
        <v>21.94</v>
      </c>
      <c r="C37" s="62">
        <v>2.9</v>
      </c>
    </row>
    <row r="38" spans="1:3" x14ac:dyDescent="0.25">
      <c r="A38" s="61">
        <v>61</v>
      </c>
      <c r="B38" s="62">
        <v>21.32</v>
      </c>
      <c r="C38" s="62">
        <v>2.92</v>
      </c>
    </row>
    <row r="39" spans="1:3" x14ac:dyDescent="0.25">
      <c r="A39" s="61">
        <v>62</v>
      </c>
      <c r="B39" s="62">
        <v>20.7</v>
      </c>
      <c r="C39" s="62">
        <v>2.94</v>
      </c>
    </row>
    <row r="40" spans="1:3" x14ac:dyDescent="0.25">
      <c r="A40" s="61">
        <v>63</v>
      </c>
      <c r="B40" s="62">
        <v>20.07</v>
      </c>
      <c r="C40" s="62">
        <v>2.95</v>
      </c>
    </row>
    <row r="41" spans="1:3" x14ac:dyDescent="0.25">
      <c r="A41" s="61">
        <v>64</v>
      </c>
      <c r="B41" s="62">
        <v>19.440000000000001</v>
      </c>
      <c r="C41" s="62">
        <v>2.96</v>
      </c>
    </row>
    <row r="42" spans="1:3" x14ac:dyDescent="0.25">
      <c r="A42" s="61">
        <v>65</v>
      </c>
      <c r="B42" s="62">
        <v>18.8</v>
      </c>
      <c r="C42" s="62">
        <v>2.95</v>
      </c>
    </row>
    <row r="43" spans="1:3" x14ac:dyDescent="0.25">
      <c r="A43" s="61">
        <v>66</v>
      </c>
      <c r="B43" s="62">
        <v>18.16</v>
      </c>
      <c r="C43" s="62">
        <v>2.96</v>
      </c>
    </row>
    <row r="44" spans="1:3" x14ac:dyDescent="0.25">
      <c r="A44" s="61">
        <v>67</v>
      </c>
      <c r="B44" s="62">
        <v>17.510000000000002</v>
      </c>
      <c r="C44" s="62">
        <v>2.96</v>
      </c>
    </row>
    <row r="45" spans="1:3" x14ac:dyDescent="0.25">
      <c r="A45" s="61">
        <v>68</v>
      </c>
      <c r="B45" s="62">
        <v>16.87</v>
      </c>
      <c r="C45" s="62">
        <v>2.96</v>
      </c>
    </row>
    <row r="46" spans="1:3" x14ac:dyDescent="0.25">
      <c r="A46" s="61">
        <v>69</v>
      </c>
      <c r="B46" s="62">
        <v>16.22</v>
      </c>
      <c r="C46" s="62">
        <v>2.96</v>
      </c>
    </row>
    <row r="47" spans="1:3" x14ac:dyDescent="0.25">
      <c r="A47" s="61">
        <v>70</v>
      </c>
      <c r="B47" s="62">
        <v>15.57</v>
      </c>
      <c r="C47" s="62">
        <v>2.92</v>
      </c>
    </row>
    <row r="48" spans="1:3" x14ac:dyDescent="0.25">
      <c r="A48" s="61">
        <v>71</v>
      </c>
      <c r="B48" s="62">
        <v>14.92</v>
      </c>
      <c r="C48" s="62">
        <v>2.91</v>
      </c>
    </row>
    <row r="49" spans="1:3" x14ac:dyDescent="0.25">
      <c r="A49" s="61">
        <v>72</v>
      </c>
      <c r="B49" s="62">
        <v>14.27</v>
      </c>
      <c r="C49" s="62">
        <v>2.9</v>
      </c>
    </row>
    <row r="50" spans="1:3" x14ac:dyDescent="0.25">
      <c r="A50" s="61">
        <v>73</v>
      </c>
      <c r="B50" s="62">
        <v>13.62</v>
      </c>
      <c r="C50" s="62">
        <v>2.88</v>
      </c>
    </row>
    <row r="51" spans="1:3" x14ac:dyDescent="0.25">
      <c r="A51" s="61">
        <v>74</v>
      </c>
      <c r="B51" s="62">
        <v>12.98</v>
      </c>
      <c r="C51" s="62">
        <v>2.86</v>
      </c>
    </row>
    <row r="52" spans="1:3" x14ac:dyDescent="0.25">
      <c r="A52" s="61">
        <v>75</v>
      </c>
      <c r="B52" s="62">
        <v>12.34</v>
      </c>
      <c r="C52" s="62">
        <v>2.62</v>
      </c>
    </row>
  </sheetData>
  <sheetProtection algorithmName="SHA-512" hashValue="ZjuRlPbNVkd7210QY/W22kHcgG5N5NxJkYreiUhAofpnGKBpVqHs+M5gFYXNhnuk9gk4klOEijHx4LsfxOykgg==" saltValue="ictiE5u5ZU6AnPo7VeQdww==" spinCount="100000" sheet="1" objects="1" scenarios="1"/>
  <conditionalFormatting sqref="A6:A20">
    <cfRule type="expression" dxfId="203" priority="13" stopIfTrue="1">
      <formula>MOD(ROW(),2)=0</formula>
    </cfRule>
    <cfRule type="expression" dxfId="202" priority="14" stopIfTrue="1">
      <formula>MOD(ROW(),2)&lt;&gt;0</formula>
    </cfRule>
  </conditionalFormatting>
  <conditionalFormatting sqref="B6:C20 C21">
    <cfRule type="expression" dxfId="201" priority="15" stopIfTrue="1">
      <formula>MOD(ROW(),2)=0</formula>
    </cfRule>
    <cfRule type="expression" dxfId="200" priority="16" stopIfTrue="1">
      <formula>MOD(ROW(),2)&lt;&gt;0</formula>
    </cfRule>
  </conditionalFormatting>
  <conditionalFormatting sqref="A26:A52">
    <cfRule type="expression" dxfId="199" priority="5" stopIfTrue="1">
      <formula>MOD(ROW(),2)=0</formula>
    </cfRule>
    <cfRule type="expression" dxfId="198" priority="6" stopIfTrue="1">
      <formula>MOD(ROW(),2)&lt;&gt;0</formula>
    </cfRule>
  </conditionalFormatting>
  <conditionalFormatting sqref="B26:C52">
    <cfRule type="expression" dxfId="197" priority="7" stopIfTrue="1">
      <formula>MOD(ROW(),2)=0</formula>
    </cfRule>
    <cfRule type="expression" dxfId="196" priority="8" stopIfTrue="1">
      <formula>MOD(ROW(),2)&lt;&gt;0</formula>
    </cfRule>
  </conditionalFormatting>
  <conditionalFormatting sqref="A21">
    <cfRule type="expression" dxfId="195" priority="3" stopIfTrue="1">
      <formula>MOD(ROW(),2)=0</formula>
    </cfRule>
    <cfRule type="expression" dxfId="194" priority="4" stopIfTrue="1">
      <formula>MOD(ROW(),2)&lt;&gt;0</formula>
    </cfRule>
  </conditionalFormatting>
  <conditionalFormatting sqref="B21">
    <cfRule type="expression" dxfId="193" priority="1" stopIfTrue="1">
      <formula>MOD(ROW(),2)=0</formula>
    </cfRule>
    <cfRule type="expression" dxfId="1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9C4E-8695-4097-AD47-263237E7AF1F}">
  <sheetPr codeName="Sheet55">
    <tabColor rgb="FF92D050"/>
  </sheetPr>
  <dimension ref="A1:I106"/>
  <sheetViews>
    <sheetView showGridLines="0" zoomScale="85" zoomScaleNormal="85" workbookViewId="0">
      <selection activeCell="B24" sqref="B24"/>
    </sheetView>
  </sheetViews>
  <sheetFormatPr defaultColWidth="10" defaultRowHeight="13.2" x14ac:dyDescent="0.25"/>
  <cols>
    <col min="1" max="1" width="31.5546875" style="9" customWidth="1"/>
    <col min="2" max="2" width="22.5546875" style="9" customWidth="1"/>
    <col min="3" max="3" width="10.441406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Triv Comm - x-502</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161</v>
      </c>
    </row>
    <row r="10" spans="1:9" ht="52.8" x14ac:dyDescent="0.25">
      <c r="A10" s="49" t="s">
        <v>0</v>
      </c>
      <c r="B10" s="50" t="s">
        <v>166</v>
      </c>
    </row>
    <row r="11" spans="1:9" x14ac:dyDescent="0.25">
      <c r="A11" s="49" t="s">
        <v>6</v>
      </c>
      <c r="B11" s="50" t="s">
        <v>107</v>
      </c>
    </row>
    <row r="12" spans="1:9" ht="39.6" x14ac:dyDescent="0.25">
      <c r="A12" s="49" t="s">
        <v>18</v>
      </c>
      <c r="B12" s="50" t="s">
        <v>163</v>
      </c>
    </row>
    <row r="13" spans="1:9" x14ac:dyDescent="0.25">
      <c r="A13" s="49" t="s">
        <v>75</v>
      </c>
      <c r="B13" s="50">
        <v>0</v>
      </c>
    </row>
    <row r="14" spans="1:9" x14ac:dyDescent="0.25">
      <c r="A14" s="49" t="s">
        <v>3</v>
      </c>
      <c r="B14" s="50">
        <v>502</v>
      </c>
    </row>
    <row r="15" spans="1:9" x14ac:dyDescent="0.25">
      <c r="A15" s="49" t="s">
        <v>76</v>
      </c>
      <c r="B15" s="50" t="s">
        <v>167</v>
      </c>
    </row>
    <row r="16" spans="1:9" x14ac:dyDescent="0.25">
      <c r="A16" s="49" t="s">
        <v>11</v>
      </c>
      <c r="B16" s="50" t="s">
        <v>168</v>
      </c>
    </row>
    <row r="17" spans="1:2" ht="52.8" x14ac:dyDescent="0.25">
      <c r="A17" s="49" t="s">
        <v>12</v>
      </c>
      <c r="B17" s="50"/>
    </row>
    <row r="18" spans="1:2" x14ac:dyDescent="0.25">
      <c r="A18" s="49" t="s">
        <v>4</v>
      </c>
      <c r="B18" s="54">
        <v>45133</v>
      </c>
    </row>
    <row r="19" spans="1:2" ht="26.4" x14ac:dyDescent="0.25">
      <c r="A19" s="49" t="s">
        <v>5</v>
      </c>
      <c r="B19" s="55">
        <v>45133</v>
      </c>
    </row>
    <row r="20" spans="1:2" x14ac:dyDescent="0.25">
      <c r="A20" s="49" t="s">
        <v>17</v>
      </c>
      <c r="B20" s="50" t="s">
        <v>211</v>
      </c>
    </row>
    <row r="21" spans="1:2" ht="26.4" x14ac:dyDescent="0.25">
      <c r="A21" s="111" t="s">
        <v>314</v>
      </c>
      <c r="B21" s="50" t="s">
        <v>298</v>
      </c>
    </row>
    <row r="23" spans="1:2" x14ac:dyDescent="0.25">
      <c r="B23" s="63" t="str">
        <f>HYPERLINK("#'Factor List'!A1","Back to Factor List")</f>
        <v>Back to Factor List</v>
      </c>
    </row>
    <row r="24" spans="1:2" x14ac:dyDescent="0.25">
      <c r="B24" s="63" t="str">
        <f>HYPERLINK("#'Assumptions'!A1","Back to Assumptions")</f>
        <v>Back to Assumptions</v>
      </c>
    </row>
    <row r="26" spans="1:2" x14ac:dyDescent="0.25">
      <c r="A26" s="60" t="s">
        <v>77</v>
      </c>
      <c r="B26" s="60" t="s">
        <v>199</v>
      </c>
    </row>
    <row r="27" spans="1:2" x14ac:dyDescent="0.25">
      <c r="A27" s="61">
        <v>30</v>
      </c>
      <c r="B27" s="62">
        <v>36.630000000000003</v>
      </c>
    </row>
    <row r="28" spans="1:2" x14ac:dyDescent="0.25">
      <c r="A28" s="61">
        <v>31</v>
      </c>
      <c r="B28" s="62">
        <v>36.22</v>
      </c>
    </row>
    <row r="29" spans="1:2" x14ac:dyDescent="0.25">
      <c r="A29" s="61">
        <v>32</v>
      </c>
      <c r="B29" s="62">
        <v>35.799999999999997</v>
      </c>
    </row>
    <row r="30" spans="1:2" x14ac:dyDescent="0.25">
      <c r="A30" s="61">
        <v>33</v>
      </c>
      <c r="B30" s="62">
        <v>35.369999999999997</v>
      </c>
    </row>
    <row r="31" spans="1:2" x14ac:dyDescent="0.25">
      <c r="A31" s="61">
        <v>34</v>
      </c>
      <c r="B31" s="62">
        <v>34.94</v>
      </c>
    </row>
    <row r="32" spans="1:2" x14ac:dyDescent="0.25">
      <c r="A32" s="61">
        <v>35</v>
      </c>
      <c r="B32" s="62">
        <v>34.5</v>
      </c>
    </row>
    <row r="33" spans="1:2" x14ac:dyDescent="0.25">
      <c r="A33" s="61">
        <v>36</v>
      </c>
      <c r="B33" s="62">
        <v>34.06</v>
      </c>
    </row>
    <row r="34" spans="1:2" x14ac:dyDescent="0.25">
      <c r="A34" s="61">
        <v>37</v>
      </c>
      <c r="B34" s="62">
        <v>33.61</v>
      </c>
    </row>
    <row r="35" spans="1:2" x14ac:dyDescent="0.25">
      <c r="A35" s="61">
        <v>38</v>
      </c>
      <c r="B35" s="62">
        <v>33.15</v>
      </c>
    </row>
    <row r="36" spans="1:2" x14ac:dyDescent="0.25">
      <c r="A36" s="61">
        <v>39</v>
      </c>
      <c r="B36" s="62">
        <v>32.69</v>
      </c>
    </row>
    <row r="37" spans="1:2" x14ac:dyDescent="0.25">
      <c r="A37" s="61">
        <v>40</v>
      </c>
      <c r="B37" s="62">
        <v>32.22</v>
      </c>
    </row>
    <row r="38" spans="1:2" x14ac:dyDescent="0.25">
      <c r="A38" s="61">
        <v>41</v>
      </c>
      <c r="B38" s="62">
        <v>31.74</v>
      </c>
    </row>
    <row r="39" spans="1:2" x14ac:dyDescent="0.25">
      <c r="A39" s="61">
        <v>42</v>
      </c>
      <c r="B39" s="62">
        <v>31.26</v>
      </c>
    </row>
    <row r="40" spans="1:2" x14ac:dyDescent="0.25">
      <c r="A40" s="61">
        <v>43</v>
      </c>
      <c r="B40" s="62">
        <v>30.77</v>
      </c>
    </row>
    <row r="41" spans="1:2" x14ac:dyDescent="0.25">
      <c r="A41" s="61">
        <v>44</v>
      </c>
      <c r="B41" s="62">
        <v>30.28</v>
      </c>
    </row>
    <row r="42" spans="1:2" x14ac:dyDescent="0.25">
      <c r="A42" s="61">
        <v>45</v>
      </c>
      <c r="B42" s="62">
        <v>29.78</v>
      </c>
    </row>
    <row r="43" spans="1:2" x14ac:dyDescent="0.25">
      <c r="A43" s="61">
        <v>46</v>
      </c>
      <c r="B43" s="62">
        <v>29.28</v>
      </c>
    </row>
    <row r="44" spans="1:2" x14ac:dyDescent="0.25">
      <c r="A44" s="61">
        <v>47</v>
      </c>
      <c r="B44" s="62">
        <v>28.77</v>
      </c>
    </row>
    <row r="45" spans="1:2" x14ac:dyDescent="0.25">
      <c r="A45" s="61">
        <v>48</v>
      </c>
      <c r="B45" s="62">
        <v>28.25</v>
      </c>
    </row>
    <row r="46" spans="1:2" x14ac:dyDescent="0.25">
      <c r="A46" s="61">
        <v>49</v>
      </c>
      <c r="B46" s="62">
        <v>27.73</v>
      </c>
    </row>
    <row r="47" spans="1:2" x14ac:dyDescent="0.25">
      <c r="A47" s="61">
        <v>50</v>
      </c>
      <c r="B47" s="62">
        <v>27.21</v>
      </c>
    </row>
    <row r="48" spans="1:2" x14ac:dyDescent="0.25">
      <c r="A48" s="61">
        <v>51</v>
      </c>
      <c r="B48" s="62">
        <v>26.68</v>
      </c>
    </row>
    <row r="49" spans="1:2" x14ac:dyDescent="0.25">
      <c r="A49" s="61">
        <v>52</v>
      </c>
      <c r="B49" s="62">
        <v>26.14</v>
      </c>
    </row>
    <row r="50" spans="1:2" x14ac:dyDescent="0.25">
      <c r="A50" s="61">
        <v>53</v>
      </c>
      <c r="B50" s="62">
        <v>25.59</v>
      </c>
    </row>
    <row r="51" spans="1:2" x14ac:dyDescent="0.25">
      <c r="A51" s="61">
        <v>54</v>
      </c>
      <c r="B51" s="62">
        <v>25.04</v>
      </c>
    </row>
    <row r="52" spans="1:2" x14ac:dyDescent="0.25">
      <c r="A52" s="61">
        <v>55</v>
      </c>
      <c r="B52" s="62">
        <v>24.48</v>
      </c>
    </row>
    <row r="53" spans="1:2" x14ac:dyDescent="0.25">
      <c r="A53" s="61">
        <v>56</v>
      </c>
      <c r="B53" s="62">
        <v>23.92</v>
      </c>
    </row>
    <row r="54" spans="1:2" x14ac:dyDescent="0.25">
      <c r="A54" s="61">
        <v>57</v>
      </c>
      <c r="B54" s="62">
        <v>23.35</v>
      </c>
    </row>
    <row r="55" spans="1:2" x14ac:dyDescent="0.25">
      <c r="A55" s="61">
        <v>58</v>
      </c>
      <c r="B55" s="62">
        <v>22.78</v>
      </c>
    </row>
    <row r="56" spans="1:2" x14ac:dyDescent="0.25">
      <c r="A56" s="61">
        <v>59</v>
      </c>
      <c r="B56" s="62">
        <v>22.19</v>
      </c>
    </row>
    <row r="57" spans="1:2" x14ac:dyDescent="0.25">
      <c r="A57" s="61">
        <v>60</v>
      </c>
      <c r="B57" s="62">
        <v>21.61</v>
      </c>
    </row>
    <row r="58" spans="1:2" x14ac:dyDescent="0.25">
      <c r="A58" s="61">
        <v>61</v>
      </c>
      <c r="B58" s="62">
        <v>21.01</v>
      </c>
    </row>
    <row r="59" spans="1:2" x14ac:dyDescent="0.25">
      <c r="A59" s="61">
        <v>62</v>
      </c>
      <c r="B59" s="62">
        <v>20.41</v>
      </c>
    </row>
    <row r="60" spans="1:2" x14ac:dyDescent="0.25">
      <c r="A60" s="61">
        <v>63</v>
      </c>
      <c r="B60" s="62">
        <v>19.8</v>
      </c>
    </row>
    <row r="61" spans="1:2" x14ac:dyDescent="0.25">
      <c r="A61" s="61">
        <v>64</v>
      </c>
      <c r="B61" s="62">
        <v>19.190000000000001</v>
      </c>
    </row>
    <row r="62" spans="1:2" x14ac:dyDescent="0.25">
      <c r="A62" s="61">
        <v>65</v>
      </c>
      <c r="B62" s="62">
        <v>18.579999999999998</v>
      </c>
    </row>
    <row r="63" spans="1:2" x14ac:dyDescent="0.25">
      <c r="A63" s="61">
        <v>66</v>
      </c>
      <c r="B63" s="62">
        <v>17.97</v>
      </c>
    </row>
    <row r="64" spans="1:2" x14ac:dyDescent="0.25">
      <c r="A64" s="61">
        <v>67</v>
      </c>
      <c r="B64" s="62">
        <v>17.350000000000001</v>
      </c>
    </row>
    <row r="65" spans="1:2" x14ac:dyDescent="0.25">
      <c r="A65" s="61">
        <v>68</v>
      </c>
      <c r="B65" s="62">
        <v>16.73</v>
      </c>
    </row>
    <row r="66" spans="1:2" x14ac:dyDescent="0.25">
      <c r="A66" s="61">
        <v>69</v>
      </c>
      <c r="B66" s="62">
        <v>16.100000000000001</v>
      </c>
    </row>
    <row r="67" spans="1:2" x14ac:dyDescent="0.25">
      <c r="A67" s="61">
        <v>70</v>
      </c>
      <c r="B67" s="62">
        <v>15.48</v>
      </c>
    </row>
    <row r="68" spans="1:2" x14ac:dyDescent="0.25">
      <c r="A68" s="61">
        <v>71</v>
      </c>
      <c r="B68" s="62">
        <v>14.84</v>
      </c>
    </row>
    <row r="69" spans="1:2" x14ac:dyDescent="0.25">
      <c r="A69" s="61">
        <v>72</v>
      </c>
      <c r="B69" s="62">
        <v>14.22</v>
      </c>
    </row>
    <row r="70" spans="1:2" x14ac:dyDescent="0.25">
      <c r="A70" s="61">
        <v>73</v>
      </c>
      <c r="B70" s="62">
        <v>13.59</v>
      </c>
    </row>
    <row r="71" spans="1:2" x14ac:dyDescent="0.25">
      <c r="A71" s="61">
        <v>74</v>
      </c>
      <c r="B71" s="62">
        <v>12.97</v>
      </c>
    </row>
    <row r="72" spans="1:2" x14ac:dyDescent="0.25">
      <c r="A72" s="61">
        <v>75</v>
      </c>
      <c r="B72" s="62">
        <v>12.35</v>
      </c>
    </row>
    <row r="73" spans="1:2" x14ac:dyDescent="0.25">
      <c r="A73" s="61">
        <v>76</v>
      </c>
      <c r="B73" s="62">
        <v>11.73</v>
      </c>
    </row>
    <row r="74" spans="1:2" x14ac:dyDescent="0.25">
      <c r="A74" s="61">
        <v>77</v>
      </c>
      <c r="B74" s="62">
        <v>11.12</v>
      </c>
    </row>
    <row r="75" spans="1:2" x14ac:dyDescent="0.25">
      <c r="A75" s="61">
        <v>78</v>
      </c>
      <c r="B75" s="62">
        <v>10.52</v>
      </c>
    </row>
    <row r="76" spans="1:2" x14ac:dyDescent="0.25">
      <c r="A76" s="61">
        <v>79</v>
      </c>
      <c r="B76" s="62">
        <v>9.93</v>
      </c>
    </row>
    <row r="77" spans="1:2" x14ac:dyDescent="0.25">
      <c r="A77" s="61">
        <v>80</v>
      </c>
      <c r="B77" s="62">
        <v>9.34</v>
      </c>
    </row>
    <row r="78" spans="1:2" x14ac:dyDescent="0.25">
      <c r="A78" s="61">
        <v>81</v>
      </c>
      <c r="B78" s="62">
        <v>8.77</v>
      </c>
    </row>
    <row r="79" spans="1:2" x14ac:dyDescent="0.25">
      <c r="A79" s="61">
        <v>82</v>
      </c>
      <c r="B79" s="62">
        <v>8.2200000000000006</v>
      </c>
    </row>
    <row r="80" spans="1:2" x14ac:dyDescent="0.25">
      <c r="A80" s="61">
        <v>83</v>
      </c>
      <c r="B80" s="62">
        <v>7.68</v>
      </c>
    </row>
    <row r="81" spans="1:2" x14ac:dyDescent="0.25">
      <c r="A81" s="61">
        <v>84</v>
      </c>
      <c r="B81" s="62">
        <v>7.16</v>
      </c>
    </row>
    <row r="82" spans="1:2" x14ac:dyDescent="0.25">
      <c r="A82" s="61">
        <v>85</v>
      </c>
      <c r="B82" s="62">
        <v>6.66</v>
      </c>
    </row>
    <row r="83" spans="1:2" x14ac:dyDescent="0.25">
      <c r="A83" s="61">
        <v>86</v>
      </c>
      <c r="B83" s="62">
        <v>6.17</v>
      </c>
    </row>
    <row r="84" spans="1:2" x14ac:dyDescent="0.25">
      <c r="A84" s="61">
        <v>87</v>
      </c>
      <c r="B84" s="62">
        <v>5.71</v>
      </c>
    </row>
    <row r="85" spans="1:2" x14ac:dyDescent="0.25">
      <c r="A85" s="61">
        <v>88</v>
      </c>
      <c r="B85" s="62">
        <v>5.28</v>
      </c>
    </row>
    <row r="86" spans="1:2" x14ac:dyDescent="0.25">
      <c r="A86" s="61">
        <v>89</v>
      </c>
      <c r="B86" s="62">
        <v>4.88</v>
      </c>
    </row>
    <row r="87" spans="1:2" x14ac:dyDescent="0.25">
      <c r="A87" s="61">
        <v>90</v>
      </c>
      <c r="B87" s="62">
        <v>4.5</v>
      </c>
    </row>
    <row r="88" spans="1:2" x14ac:dyDescent="0.25">
      <c r="A88" s="61">
        <v>91</v>
      </c>
      <c r="B88" s="62">
        <v>4.1399999999999997</v>
      </c>
    </row>
    <row r="89" spans="1:2" x14ac:dyDescent="0.25">
      <c r="A89" s="61">
        <v>92</v>
      </c>
      <c r="B89" s="62">
        <v>3.82</v>
      </c>
    </row>
    <row r="90" spans="1:2" x14ac:dyDescent="0.25">
      <c r="A90" s="61">
        <v>93</v>
      </c>
      <c r="B90" s="62">
        <v>3.52</v>
      </c>
    </row>
    <row r="91" spans="1:2" x14ac:dyDescent="0.25">
      <c r="A91" s="61">
        <v>94</v>
      </c>
      <c r="B91" s="62">
        <v>3.26</v>
      </c>
    </row>
    <row r="92" spans="1:2" x14ac:dyDescent="0.25">
      <c r="A92" s="61">
        <v>95</v>
      </c>
      <c r="B92" s="62">
        <v>3.01</v>
      </c>
    </row>
    <row r="93" spans="1:2" x14ac:dyDescent="0.25">
      <c r="A93" s="61">
        <v>96</v>
      </c>
      <c r="B93" s="62">
        <v>2.79</v>
      </c>
    </row>
    <row r="94" spans="1:2" x14ac:dyDescent="0.25">
      <c r="A94" s="61">
        <v>97</v>
      </c>
      <c r="B94" s="62">
        <v>2.59</v>
      </c>
    </row>
    <row r="95" spans="1:2" x14ac:dyDescent="0.25">
      <c r="A95" s="61">
        <v>98</v>
      </c>
      <c r="B95" s="62">
        <v>2.42</v>
      </c>
    </row>
    <row r="96" spans="1:2" x14ac:dyDescent="0.25">
      <c r="A96" s="61">
        <v>99</v>
      </c>
      <c r="B96" s="62">
        <v>2.2799999999999998</v>
      </c>
    </row>
    <row r="97" spans="1:2" x14ac:dyDescent="0.25">
      <c r="A97" s="61">
        <v>100</v>
      </c>
      <c r="B97" s="62">
        <v>2.17</v>
      </c>
    </row>
    <row r="98" spans="1:2" x14ac:dyDescent="0.25">
      <c r="A98" s="61">
        <v>101</v>
      </c>
      <c r="B98" s="62">
        <v>2.09</v>
      </c>
    </row>
    <row r="99" spans="1:2" x14ac:dyDescent="0.25">
      <c r="A99" s="61">
        <v>102</v>
      </c>
      <c r="B99" s="62">
        <v>2</v>
      </c>
    </row>
    <row r="100" spans="1:2" x14ac:dyDescent="0.25">
      <c r="A100" s="61">
        <v>103</v>
      </c>
      <c r="B100" s="62">
        <v>1.91</v>
      </c>
    </row>
    <row r="101" spans="1:2" x14ac:dyDescent="0.25">
      <c r="A101" s="61">
        <v>104</v>
      </c>
      <c r="B101" s="62">
        <v>1.84</v>
      </c>
    </row>
    <row r="102" spans="1:2" x14ac:dyDescent="0.25">
      <c r="A102" s="61">
        <v>105</v>
      </c>
      <c r="B102" s="62">
        <v>1.76</v>
      </c>
    </row>
    <row r="103" spans="1:2" x14ac:dyDescent="0.25">
      <c r="A103" s="61">
        <v>106</v>
      </c>
      <c r="B103" s="62">
        <v>1.67</v>
      </c>
    </row>
    <row r="104" spans="1:2" x14ac:dyDescent="0.25">
      <c r="A104" s="61">
        <v>107</v>
      </c>
      <c r="B104" s="62">
        <v>1.58</v>
      </c>
    </row>
    <row r="105" spans="1:2" x14ac:dyDescent="0.25">
      <c r="A105" s="61">
        <v>108</v>
      </c>
      <c r="B105" s="62">
        <v>1.47</v>
      </c>
    </row>
    <row r="106" spans="1:2" x14ac:dyDescent="0.25">
      <c r="A106" s="61">
        <v>109</v>
      </c>
      <c r="B106" s="62">
        <v>1.38</v>
      </c>
    </row>
  </sheetData>
  <sheetProtection algorithmName="SHA-512" hashValue="Jx2KABipa2iPE0aEWWv6/VRf9KWlyaltCheg1Y0kPF6NSFCQjU511/vLsxWNx9Xuo/L0NxyokEihhYmrbW9B1w==" saltValue="+q4AxbZnMCAY8aytv7iC2g==" spinCount="100000" sheet="1" objects="1" scenarios="1"/>
  <conditionalFormatting sqref="A6:A20">
    <cfRule type="expression" dxfId="191" priority="15" stopIfTrue="1">
      <formula>MOD(ROW(),2)=0</formula>
    </cfRule>
    <cfRule type="expression" dxfId="190" priority="16" stopIfTrue="1">
      <formula>MOD(ROW(),2)&lt;&gt;0</formula>
    </cfRule>
  </conditionalFormatting>
  <conditionalFormatting sqref="B6:B18 B20">
    <cfRule type="expression" dxfId="189" priority="17" stopIfTrue="1">
      <formula>MOD(ROW(),2)=0</formula>
    </cfRule>
    <cfRule type="expression" dxfId="188" priority="18" stopIfTrue="1">
      <formula>MOD(ROW(),2)&lt;&gt;0</formula>
    </cfRule>
  </conditionalFormatting>
  <conditionalFormatting sqref="A26:A106">
    <cfRule type="expression" dxfId="187" priority="7" stopIfTrue="1">
      <formula>MOD(ROW(),2)=0</formula>
    </cfRule>
    <cfRule type="expression" dxfId="186" priority="8" stopIfTrue="1">
      <formula>MOD(ROW(),2)&lt;&gt;0</formula>
    </cfRule>
  </conditionalFormatting>
  <conditionalFormatting sqref="B26:B106">
    <cfRule type="expression" dxfId="185" priority="9" stopIfTrue="1">
      <formula>MOD(ROW(),2)=0</formula>
    </cfRule>
    <cfRule type="expression" dxfId="184" priority="10" stopIfTrue="1">
      <formula>MOD(ROW(),2)&lt;&gt;0</formula>
    </cfRule>
  </conditionalFormatting>
  <conditionalFormatting sqref="B19">
    <cfRule type="expression" dxfId="183" priority="5" stopIfTrue="1">
      <formula>MOD(ROW(),2)=0</formula>
    </cfRule>
    <cfRule type="expression" dxfId="182" priority="6" stopIfTrue="1">
      <formula>MOD(ROW(),2)&lt;&gt;0</formula>
    </cfRule>
  </conditionalFormatting>
  <conditionalFormatting sqref="A21">
    <cfRule type="expression" dxfId="181" priority="3" stopIfTrue="1">
      <formula>MOD(ROW(),2)=0</formula>
    </cfRule>
    <cfRule type="expression" dxfId="180" priority="4" stopIfTrue="1">
      <formula>MOD(ROW(),2)&lt;&gt;0</formula>
    </cfRule>
  </conditionalFormatting>
  <conditionalFormatting sqref="B21">
    <cfRule type="expression" dxfId="179" priority="1" stopIfTrue="1">
      <formula>MOD(ROW(),2)=0</formula>
    </cfRule>
    <cfRule type="expression" dxfId="1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0E4A-1096-4939-9CFD-725B9278AEAF}">
  <sheetPr codeName="Sheet49">
    <tabColor rgb="FF92D050"/>
  </sheetPr>
  <dimension ref="A1:I47"/>
  <sheetViews>
    <sheetView showGridLines="0" zoomScale="85" zoomScaleNormal="85" workbookViewId="0">
      <selection activeCell="B24" sqref="B24"/>
    </sheetView>
  </sheetViews>
  <sheetFormatPr defaultColWidth="10" defaultRowHeight="13.2" x14ac:dyDescent="0.25"/>
  <cols>
    <col min="1" max="1" width="31.5546875" style="9" customWidth="1"/>
    <col min="2" max="4" width="22.5546875"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Inverse Comm - x-503</v>
      </c>
      <c r="B3" s="27"/>
      <c r="C3" s="27"/>
      <c r="D3" s="27"/>
      <c r="E3" s="27"/>
      <c r="F3" s="27"/>
      <c r="G3" s="27"/>
      <c r="H3" s="27"/>
      <c r="I3" s="27"/>
    </row>
    <row r="4" spans="1:9" x14ac:dyDescent="0.25">
      <c r="A4" s="12"/>
    </row>
    <row r="6" spans="1:9" x14ac:dyDescent="0.25">
      <c r="A6" s="47" t="s">
        <v>72</v>
      </c>
      <c r="B6" s="48" t="s">
        <v>73</v>
      </c>
      <c r="C6" s="48"/>
      <c r="D6" s="48"/>
    </row>
    <row r="7" spans="1:9" x14ac:dyDescent="0.25">
      <c r="A7" s="49" t="s">
        <v>74</v>
      </c>
      <c r="B7" s="50" t="s">
        <v>52</v>
      </c>
      <c r="C7" s="50"/>
      <c r="D7" s="50"/>
    </row>
    <row r="8" spans="1:9" x14ac:dyDescent="0.25">
      <c r="A8" s="49" t="s">
        <v>8</v>
      </c>
      <c r="B8" s="50" t="s">
        <v>53</v>
      </c>
      <c r="C8" s="50"/>
      <c r="D8" s="50"/>
    </row>
    <row r="9" spans="1:9" x14ac:dyDescent="0.25">
      <c r="A9" s="49" t="s">
        <v>2</v>
      </c>
      <c r="B9" s="50" t="s">
        <v>142</v>
      </c>
      <c r="C9" s="50"/>
      <c r="D9" s="50"/>
    </row>
    <row r="10" spans="1:9" x14ac:dyDescent="0.25">
      <c r="A10" s="49" t="s">
        <v>0</v>
      </c>
      <c r="B10" s="50" t="s">
        <v>143</v>
      </c>
      <c r="C10" s="50"/>
      <c r="D10" s="50"/>
    </row>
    <row r="11" spans="1:9" x14ac:dyDescent="0.25">
      <c r="A11" s="49" t="s">
        <v>6</v>
      </c>
      <c r="B11" s="50" t="s">
        <v>107</v>
      </c>
      <c r="C11" s="50"/>
      <c r="D11" s="50"/>
    </row>
    <row r="12" spans="1:9" x14ac:dyDescent="0.25">
      <c r="A12" s="49" t="s">
        <v>18</v>
      </c>
      <c r="B12" s="50" t="s">
        <v>144</v>
      </c>
      <c r="C12" s="50"/>
      <c r="D12" s="50"/>
    </row>
    <row r="13" spans="1:9" x14ac:dyDescent="0.25">
      <c r="A13" s="49" t="s">
        <v>75</v>
      </c>
      <c r="B13" s="50">
        <v>0</v>
      </c>
      <c r="C13" s="50"/>
      <c r="D13" s="50"/>
    </row>
    <row r="14" spans="1:9" x14ac:dyDescent="0.25">
      <c r="A14" s="49" t="s">
        <v>3</v>
      </c>
      <c r="B14" s="50">
        <v>503</v>
      </c>
      <c r="C14" s="50"/>
      <c r="D14" s="50"/>
    </row>
    <row r="15" spans="1:9" x14ac:dyDescent="0.25">
      <c r="A15" s="49" t="s">
        <v>76</v>
      </c>
      <c r="B15" s="50" t="s">
        <v>145</v>
      </c>
      <c r="C15" s="50"/>
      <c r="D15" s="50"/>
    </row>
    <row r="16" spans="1:9" x14ac:dyDescent="0.25">
      <c r="A16" s="49" t="s">
        <v>11</v>
      </c>
      <c r="B16" s="50" t="s">
        <v>146</v>
      </c>
      <c r="C16" s="50"/>
      <c r="D16" s="50"/>
    </row>
    <row r="17" spans="1:4" ht="52.8" x14ac:dyDescent="0.25">
      <c r="A17" s="49" t="s">
        <v>12</v>
      </c>
      <c r="B17" s="50"/>
      <c r="C17" s="50"/>
      <c r="D17" s="50"/>
    </row>
    <row r="18" spans="1:4" x14ac:dyDescent="0.25">
      <c r="A18" s="49" t="s">
        <v>4</v>
      </c>
      <c r="B18" s="54">
        <v>45133</v>
      </c>
      <c r="C18" s="50"/>
      <c r="D18" s="50"/>
    </row>
    <row r="19" spans="1:4" ht="26.4" x14ac:dyDescent="0.25">
      <c r="A19" s="49" t="s">
        <v>5</v>
      </c>
      <c r="B19" s="54">
        <v>45133</v>
      </c>
      <c r="C19" s="50"/>
      <c r="D19" s="50"/>
    </row>
    <row r="20" spans="1:4" x14ac:dyDescent="0.25">
      <c r="A20" s="49" t="s">
        <v>17</v>
      </c>
      <c r="B20" s="50" t="s">
        <v>211</v>
      </c>
      <c r="C20" s="50"/>
      <c r="D20" s="50"/>
    </row>
    <row r="21" spans="1:4" x14ac:dyDescent="0.25">
      <c r="A21" s="111" t="s">
        <v>314</v>
      </c>
      <c r="B21" s="50" t="s">
        <v>298</v>
      </c>
      <c r="C21" s="50"/>
      <c r="D21" s="50"/>
    </row>
    <row r="23" spans="1:4" x14ac:dyDescent="0.25">
      <c r="B23" s="63" t="str">
        <f>HYPERLINK("#'Factor List'!A1","Back to Factor List")</f>
        <v>Back to Factor List</v>
      </c>
    </row>
    <row r="24" spans="1:4" x14ac:dyDescent="0.25">
      <c r="B24" s="63" t="str">
        <f>HYPERLINK("#'Assumptions'!A1","Back to Assumptions")</f>
        <v>Back to Assumptions</v>
      </c>
    </row>
    <row r="26" spans="1:4" ht="45.75" customHeight="1" x14ac:dyDescent="0.25">
      <c r="A26" s="60" t="s">
        <v>77</v>
      </c>
      <c r="B26" s="60" t="s">
        <v>189</v>
      </c>
      <c r="C26" s="60" t="s">
        <v>190</v>
      </c>
      <c r="D26" s="60" t="s">
        <v>191</v>
      </c>
    </row>
    <row r="27" spans="1:4" x14ac:dyDescent="0.25">
      <c r="A27" s="61">
        <v>55</v>
      </c>
      <c r="B27" s="62">
        <v>4.01</v>
      </c>
      <c r="C27" s="62">
        <v>3.7</v>
      </c>
      <c r="D27" s="62">
        <v>3.73</v>
      </c>
    </row>
    <row r="28" spans="1:4" x14ac:dyDescent="0.25">
      <c r="A28" s="61">
        <v>56</v>
      </c>
      <c r="B28" s="62">
        <v>4.1100000000000003</v>
      </c>
      <c r="C28" s="62">
        <v>3.77</v>
      </c>
      <c r="D28" s="62">
        <v>3.81</v>
      </c>
    </row>
    <row r="29" spans="1:4" x14ac:dyDescent="0.25">
      <c r="A29" s="61">
        <v>57</v>
      </c>
      <c r="B29" s="62">
        <v>4.21</v>
      </c>
      <c r="C29" s="62">
        <v>3.86</v>
      </c>
      <c r="D29" s="62">
        <v>3.9</v>
      </c>
    </row>
    <row r="30" spans="1:4" x14ac:dyDescent="0.25">
      <c r="A30" s="61">
        <v>58</v>
      </c>
      <c r="B30" s="62">
        <v>4.32</v>
      </c>
      <c r="C30" s="62">
        <v>3.94</v>
      </c>
      <c r="D30" s="62">
        <v>3.99</v>
      </c>
    </row>
    <row r="31" spans="1:4" x14ac:dyDescent="0.25">
      <c r="A31" s="61">
        <v>59</v>
      </c>
      <c r="B31" s="62">
        <v>4.43</v>
      </c>
      <c r="C31" s="62">
        <v>4.04</v>
      </c>
      <c r="D31" s="62">
        <v>4.08</v>
      </c>
    </row>
    <row r="32" spans="1:4" x14ac:dyDescent="0.25">
      <c r="A32" s="61">
        <v>60</v>
      </c>
      <c r="B32" s="62">
        <v>4.5599999999999996</v>
      </c>
      <c r="C32" s="62">
        <v>4.1399999999999997</v>
      </c>
      <c r="D32" s="62">
        <v>4.1900000000000004</v>
      </c>
    </row>
    <row r="33" spans="1:4" x14ac:dyDescent="0.25">
      <c r="A33" s="61">
        <v>61</v>
      </c>
      <c r="B33" s="62">
        <v>4.6900000000000004</v>
      </c>
      <c r="C33" s="62">
        <v>4.24</v>
      </c>
      <c r="D33" s="62">
        <v>4.3</v>
      </c>
    </row>
    <row r="34" spans="1:4" x14ac:dyDescent="0.25">
      <c r="A34" s="61">
        <v>62</v>
      </c>
      <c r="B34" s="62">
        <v>4.83</v>
      </c>
      <c r="C34" s="62">
        <v>4.3600000000000003</v>
      </c>
      <c r="D34" s="62">
        <v>4.41</v>
      </c>
    </row>
    <row r="35" spans="1:4" x14ac:dyDescent="0.25">
      <c r="A35" s="61">
        <v>63</v>
      </c>
      <c r="B35" s="62">
        <v>4.9800000000000004</v>
      </c>
      <c r="C35" s="62">
        <v>4.4800000000000004</v>
      </c>
      <c r="D35" s="62">
        <v>4.54</v>
      </c>
    </row>
    <row r="36" spans="1:4" x14ac:dyDescent="0.25">
      <c r="A36" s="61">
        <v>64</v>
      </c>
      <c r="B36" s="62">
        <v>5.15</v>
      </c>
      <c r="C36" s="62">
        <v>4.6100000000000003</v>
      </c>
      <c r="D36" s="62">
        <v>4.67</v>
      </c>
    </row>
    <row r="37" spans="1:4" x14ac:dyDescent="0.25">
      <c r="A37" s="61">
        <v>65</v>
      </c>
      <c r="B37" s="62">
        <v>5.32</v>
      </c>
      <c r="C37" s="62">
        <v>4.74</v>
      </c>
      <c r="D37" s="62">
        <v>4.8099999999999996</v>
      </c>
    </row>
    <row r="38" spans="1:4" x14ac:dyDescent="0.25">
      <c r="A38" s="61">
        <v>66</v>
      </c>
      <c r="B38" s="62">
        <v>5.51</v>
      </c>
      <c r="C38" s="62">
        <v>4.8899999999999997</v>
      </c>
      <c r="D38" s="62">
        <v>4.96</v>
      </c>
    </row>
    <row r="39" spans="1:4" x14ac:dyDescent="0.25">
      <c r="A39" s="61">
        <v>67</v>
      </c>
      <c r="B39" s="62">
        <v>5.71</v>
      </c>
      <c r="C39" s="62">
        <v>5.05</v>
      </c>
      <c r="D39" s="62">
        <v>5.12</v>
      </c>
    </row>
    <row r="40" spans="1:4" x14ac:dyDescent="0.25">
      <c r="A40" s="61">
        <v>68</v>
      </c>
      <c r="B40" s="62">
        <v>5.93</v>
      </c>
      <c r="C40" s="62">
        <v>5.22</v>
      </c>
      <c r="D40" s="62">
        <v>5.3</v>
      </c>
    </row>
    <row r="41" spans="1:4" x14ac:dyDescent="0.25">
      <c r="A41" s="61">
        <v>69</v>
      </c>
      <c r="B41" s="62">
        <v>6.17</v>
      </c>
      <c r="C41" s="62">
        <v>5.41</v>
      </c>
      <c r="D41" s="62">
        <v>5.49</v>
      </c>
    </row>
    <row r="42" spans="1:4" x14ac:dyDescent="0.25">
      <c r="A42" s="61">
        <v>70</v>
      </c>
      <c r="B42" s="62">
        <v>6.42</v>
      </c>
      <c r="C42" s="62">
        <v>5.6</v>
      </c>
      <c r="D42" s="62">
        <v>5.69</v>
      </c>
    </row>
    <row r="43" spans="1:4" x14ac:dyDescent="0.25">
      <c r="A43" s="61">
        <v>71</v>
      </c>
      <c r="B43" s="62">
        <v>6.7</v>
      </c>
      <c r="C43" s="62">
        <v>5.82</v>
      </c>
      <c r="D43" s="62">
        <v>5.92</v>
      </c>
    </row>
    <row r="44" spans="1:4" x14ac:dyDescent="0.25">
      <c r="A44" s="61">
        <v>72</v>
      </c>
      <c r="B44" s="62">
        <v>7.01</v>
      </c>
      <c r="C44" s="62">
        <v>6.05</v>
      </c>
      <c r="D44" s="62">
        <v>6.16</v>
      </c>
    </row>
    <row r="45" spans="1:4" x14ac:dyDescent="0.25">
      <c r="A45" s="61">
        <v>73</v>
      </c>
      <c r="B45" s="62">
        <v>7.34</v>
      </c>
      <c r="C45" s="62">
        <v>6.3</v>
      </c>
      <c r="D45" s="62">
        <v>6.42</v>
      </c>
    </row>
    <row r="46" spans="1:4" x14ac:dyDescent="0.25">
      <c r="A46" s="61">
        <v>74</v>
      </c>
      <c r="B46" s="62">
        <v>7.71</v>
      </c>
      <c r="C46" s="62">
        <v>6.58</v>
      </c>
      <c r="D46" s="62">
        <v>6.7</v>
      </c>
    </row>
    <row r="47" spans="1:4" x14ac:dyDescent="0.25">
      <c r="A47" s="61">
        <v>75</v>
      </c>
      <c r="B47" s="62">
        <v>8.11</v>
      </c>
      <c r="C47" s="62">
        <v>6.88</v>
      </c>
      <c r="D47" s="62">
        <v>7.01</v>
      </c>
    </row>
  </sheetData>
  <sheetProtection algorithmName="SHA-512" hashValue="HnzY0PR/WUlbOhv7a9VyeOpA0XbbauvkXlH3JNhsTGgklKj46DbskNG4xX5Reh8pNleBohNDV/pKHA1AvWWIjw==" saltValue="N3uPvNNU0f82B4qlSYi+9Q==" spinCount="100000" sheet="1" objects="1" scenarios="1"/>
  <conditionalFormatting sqref="A6:A20">
    <cfRule type="expression" dxfId="177" priority="13" stopIfTrue="1">
      <formula>MOD(ROW(),2)=0</formula>
    </cfRule>
    <cfRule type="expression" dxfId="176" priority="14" stopIfTrue="1">
      <formula>MOD(ROW(),2)&lt;&gt;0</formula>
    </cfRule>
  </conditionalFormatting>
  <conditionalFormatting sqref="B6:D20 C21:D21">
    <cfRule type="expression" dxfId="175" priority="15" stopIfTrue="1">
      <formula>MOD(ROW(),2)=0</formula>
    </cfRule>
    <cfRule type="expression" dxfId="174" priority="16" stopIfTrue="1">
      <formula>MOD(ROW(),2)&lt;&gt;0</formula>
    </cfRule>
  </conditionalFormatting>
  <conditionalFormatting sqref="A26:A47">
    <cfRule type="expression" dxfId="173" priority="5" stopIfTrue="1">
      <formula>MOD(ROW(),2)=0</formula>
    </cfRule>
    <cfRule type="expression" dxfId="172" priority="6" stopIfTrue="1">
      <formula>MOD(ROW(),2)&lt;&gt;0</formula>
    </cfRule>
  </conditionalFormatting>
  <conditionalFormatting sqref="B26:D47">
    <cfRule type="expression" dxfId="171" priority="7" stopIfTrue="1">
      <formula>MOD(ROW(),2)=0</formula>
    </cfRule>
    <cfRule type="expression" dxfId="170" priority="8" stopIfTrue="1">
      <formula>MOD(ROW(),2)&lt;&gt;0</formula>
    </cfRule>
  </conditionalFormatting>
  <conditionalFormatting sqref="A21">
    <cfRule type="expression" dxfId="169" priority="3" stopIfTrue="1">
      <formula>MOD(ROW(),2)=0</formula>
    </cfRule>
    <cfRule type="expression" dxfId="168" priority="4" stopIfTrue="1">
      <formula>MOD(ROW(),2)&lt;&gt;0</formula>
    </cfRule>
  </conditionalFormatting>
  <conditionalFormatting sqref="B21">
    <cfRule type="expression" dxfId="167" priority="1" stopIfTrue="1">
      <formula>MOD(ROW(),2)=0</formula>
    </cfRule>
    <cfRule type="expression" dxfId="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E83C-4CA3-4E18-99D4-F47EB6172869}">
  <sheetPr codeName="Sheet41">
    <tabColor rgb="FF92D050"/>
  </sheetPr>
  <dimension ref="A1:I81"/>
  <sheetViews>
    <sheetView showGridLines="0" zoomScale="85" zoomScaleNormal="85" workbookViewId="0">
      <selection activeCell="A17" sqref="A17"/>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x-601</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112</v>
      </c>
      <c r="C9" s="50"/>
      <c r="D9" s="50"/>
      <c r="E9" s="50"/>
    </row>
    <row r="10" spans="1:9" x14ac:dyDescent="0.25">
      <c r="A10" s="49" t="s">
        <v>0</v>
      </c>
      <c r="B10" s="50" t="s">
        <v>113</v>
      </c>
      <c r="C10" s="50"/>
      <c r="D10" s="50"/>
      <c r="E10" s="50"/>
    </row>
    <row r="11" spans="1:9" x14ac:dyDescent="0.25">
      <c r="A11" s="49" t="s">
        <v>6</v>
      </c>
      <c r="B11" s="50" t="s">
        <v>92</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601</v>
      </c>
      <c r="C14" s="50"/>
      <c r="D14" s="50"/>
      <c r="E14" s="50"/>
    </row>
    <row r="15" spans="1:9" x14ac:dyDescent="0.25">
      <c r="A15" s="49" t="s">
        <v>76</v>
      </c>
      <c r="B15" s="50" t="s">
        <v>114</v>
      </c>
      <c r="C15" s="50"/>
      <c r="D15" s="50"/>
      <c r="E15" s="50"/>
    </row>
    <row r="16" spans="1:9" x14ac:dyDescent="0.25">
      <c r="A16" s="49" t="s">
        <v>11</v>
      </c>
      <c r="B16" s="50" t="s">
        <v>115</v>
      </c>
      <c r="C16" s="50"/>
      <c r="D16" s="50"/>
      <c r="E16" s="50"/>
    </row>
    <row r="17" spans="1:5" ht="52.8" x14ac:dyDescent="0.25">
      <c r="A17" s="49" t="s">
        <v>12</v>
      </c>
      <c r="B17" s="50"/>
      <c r="C17" s="50"/>
      <c r="D17" s="50"/>
      <c r="E17" s="50"/>
    </row>
    <row r="18" spans="1:5" x14ac:dyDescent="0.25">
      <c r="A18" s="49" t="s">
        <v>4</v>
      </c>
      <c r="B18" s="55">
        <v>45133</v>
      </c>
      <c r="C18" s="56"/>
      <c r="D18" s="56"/>
      <c r="E18" s="56"/>
    </row>
    <row r="19" spans="1:5" ht="26.4" x14ac:dyDescent="0.25">
      <c r="A19" s="49" t="s">
        <v>5</v>
      </c>
      <c r="B19" s="55">
        <v>45170</v>
      </c>
      <c r="C19" s="56"/>
      <c r="D19" s="56"/>
      <c r="E19" s="56"/>
    </row>
    <row r="20" spans="1:5" x14ac:dyDescent="0.25">
      <c r="A20" s="49" t="s">
        <v>17</v>
      </c>
      <c r="B20" s="56" t="s">
        <v>211</v>
      </c>
      <c r="C20" s="56"/>
      <c r="D20" s="56"/>
      <c r="E20" s="56"/>
    </row>
    <row r="21" spans="1:5" x14ac:dyDescent="0.25">
      <c r="A21" s="111" t="s">
        <v>314</v>
      </c>
      <c r="B21" s="50" t="s">
        <v>298</v>
      </c>
      <c r="C21" s="56"/>
      <c r="D21" s="56"/>
      <c r="E21" s="56"/>
    </row>
    <row r="23" spans="1:5" x14ac:dyDescent="0.25">
      <c r="B23" s="63" t="str">
        <f>HYPERLINK("#'Factor List'!A1","Back to Factor List")</f>
        <v>Back to Factor List</v>
      </c>
    </row>
    <row r="24" spans="1:5" x14ac:dyDescent="0.25">
      <c r="B24" s="63" t="str">
        <f>HYPERLINK("#'Assumptions'!A1","Back to Assumptions")</f>
        <v>Back to Assumptions</v>
      </c>
    </row>
    <row r="26" spans="1:5" ht="39.6" x14ac:dyDescent="0.25">
      <c r="A26" s="60" t="s">
        <v>77</v>
      </c>
      <c r="B26" s="60" t="s">
        <v>179</v>
      </c>
      <c r="C26" s="60" t="s">
        <v>180</v>
      </c>
      <c r="D26" s="60" t="s">
        <v>181</v>
      </c>
      <c r="E26" s="60" t="s">
        <v>182</v>
      </c>
    </row>
    <row r="27" spans="1:5" x14ac:dyDescent="0.25">
      <c r="A27" s="61">
        <v>20</v>
      </c>
      <c r="B27" s="62">
        <v>11.9</v>
      </c>
      <c r="C27" s="62">
        <v>11.9</v>
      </c>
      <c r="D27" s="62">
        <v>0.51</v>
      </c>
      <c r="E27" s="62">
        <v>0.51</v>
      </c>
    </row>
    <row r="28" spans="1:5" x14ac:dyDescent="0.25">
      <c r="A28" s="61">
        <v>21</v>
      </c>
      <c r="B28" s="62">
        <v>12.08</v>
      </c>
      <c r="C28" s="62">
        <v>12.08</v>
      </c>
      <c r="D28" s="62">
        <v>0.52</v>
      </c>
      <c r="E28" s="62">
        <v>0.52</v>
      </c>
    </row>
    <row r="29" spans="1:5" x14ac:dyDescent="0.25">
      <c r="A29" s="61">
        <v>22</v>
      </c>
      <c r="B29" s="62">
        <v>12.26</v>
      </c>
      <c r="C29" s="62">
        <v>12.26</v>
      </c>
      <c r="D29" s="62">
        <v>0.53</v>
      </c>
      <c r="E29" s="62">
        <v>0.53</v>
      </c>
    </row>
    <row r="30" spans="1:5" x14ac:dyDescent="0.25">
      <c r="A30" s="61">
        <v>23</v>
      </c>
      <c r="B30" s="62">
        <v>12.44</v>
      </c>
      <c r="C30" s="62">
        <v>12.44</v>
      </c>
      <c r="D30" s="62">
        <v>0.54</v>
      </c>
      <c r="E30" s="62">
        <v>0.54</v>
      </c>
    </row>
    <row r="31" spans="1:5" x14ac:dyDescent="0.25">
      <c r="A31" s="61">
        <v>24</v>
      </c>
      <c r="B31" s="62">
        <v>12.63</v>
      </c>
      <c r="C31" s="62">
        <v>12.63</v>
      </c>
      <c r="D31" s="62">
        <v>0.55000000000000004</v>
      </c>
      <c r="E31" s="62">
        <v>0.55000000000000004</v>
      </c>
    </row>
    <row r="32" spans="1:5" x14ac:dyDescent="0.25">
      <c r="A32" s="61">
        <v>25</v>
      </c>
      <c r="B32" s="62">
        <v>12.81</v>
      </c>
      <c r="C32" s="62">
        <v>12.81</v>
      </c>
      <c r="D32" s="62">
        <v>0.56000000000000005</v>
      </c>
      <c r="E32" s="62">
        <v>0.56000000000000005</v>
      </c>
    </row>
    <row r="33" spans="1:5" x14ac:dyDescent="0.25">
      <c r="A33" s="61">
        <v>26</v>
      </c>
      <c r="B33" s="62">
        <v>13</v>
      </c>
      <c r="C33" s="62">
        <v>13</v>
      </c>
      <c r="D33" s="62">
        <v>0.56999999999999995</v>
      </c>
      <c r="E33" s="62">
        <v>0.56999999999999995</v>
      </c>
    </row>
    <row r="34" spans="1:5" x14ac:dyDescent="0.25">
      <c r="A34" s="61">
        <v>27</v>
      </c>
      <c r="B34" s="62">
        <v>13.2</v>
      </c>
      <c r="C34" s="62">
        <v>13.2</v>
      </c>
      <c r="D34" s="62">
        <v>0.57999999999999996</v>
      </c>
      <c r="E34" s="62">
        <v>0.57999999999999996</v>
      </c>
    </row>
    <row r="35" spans="1:5" x14ac:dyDescent="0.25">
      <c r="A35" s="61">
        <v>28</v>
      </c>
      <c r="B35" s="62">
        <v>13.39</v>
      </c>
      <c r="C35" s="62">
        <v>13.39</v>
      </c>
      <c r="D35" s="62">
        <v>0.59</v>
      </c>
      <c r="E35" s="62">
        <v>0.59</v>
      </c>
    </row>
    <row r="36" spans="1:5" x14ac:dyDescent="0.25">
      <c r="A36" s="61">
        <v>29</v>
      </c>
      <c r="B36" s="62">
        <v>13.59</v>
      </c>
      <c r="C36" s="62">
        <v>13.59</v>
      </c>
      <c r="D36" s="62">
        <v>0.6</v>
      </c>
      <c r="E36" s="62">
        <v>0.6</v>
      </c>
    </row>
    <row r="37" spans="1:5" x14ac:dyDescent="0.25">
      <c r="A37" s="61">
        <v>30</v>
      </c>
      <c r="B37" s="62">
        <v>13.8</v>
      </c>
      <c r="C37" s="62">
        <v>13.8</v>
      </c>
      <c r="D37" s="62">
        <v>0.61</v>
      </c>
      <c r="E37" s="62">
        <v>0.61</v>
      </c>
    </row>
    <row r="38" spans="1:5" x14ac:dyDescent="0.25">
      <c r="A38" s="61">
        <v>31</v>
      </c>
      <c r="B38" s="62">
        <v>14</v>
      </c>
      <c r="C38" s="62">
        <v>14</v>
      </c>
      <c r="D38" s="62">
        <v>0.62</v>
      </c>
      <c r="E38" s="62">
        <v>0.62</v>
      </c>
    </row>
    <row r="39" spans="1:5" x14ac:dyDescent="0.25">
      <c r="A39" s="61">
        <v>32</v>
      </c>
      <c r="B39" s="62">
        <v>14.21</v>
      </c>
      <c r="C39" s="62">
        <v>14.21</v>
      </c>
      <c r="D39" s="62">
        <v>0.63</v>
      </c>
      <c r="E39" s="62">
        <v>0.63</v>
      </c>
    </row>
    <row r="40" spans="1:5" x14ac:dyDescent="0.25">
      <c r="A40" s="61">
        <v>33</v>
      </c>
      <c r="B40" s="62">
        <v>14.43</v>
      </c>
      <c r="C40" s="62">
        <v>14.43</v>
      </c>
      <c r="D40" s="62">
        <v>0.64</v>
      </c>
      <c r="E40" s="62">
        <v>0.64</v>
      </c>
    </row>
    <row r="41" spans="1:5" x14ac:dyDescent="0.25">
      <c r="A41" s="61">
        <v>34</v>
      </c>
      <c r="B41" s="62">
        <v>14.65</v>
      </c>
      <c r="C41" s="62">
        <v>14.65</v>
      </c>
      <c r="D41" s="62">
        <v>0.65</v>
      </c>
      <c r="E41" s="62">
        <v>0.65</v>
      </c>
    </row>
    <row r="42" spans="1:5" x14ac:dyDescent="0.25">
      <c r="A42" s="61">
        <v>35</v>
      </c>
      <c r="B42" s="62">
        <v>14.87</v>
      </c>
      <c r="C42" s="62">
        <v>14.87</v>
      </c>
      <c r="D42" s="62">
        <v>0.66</v>
      </c>
      <c r="E42" s="62">
        <v>0.66</v>
      </c>
    </row>
    <row r="43" spans="1:5" x14ac:dyDescent="0.25">
      <c r="A43" s="61">
        <v>36</v>
      </c>
      <c r="B43" s="62">
        <v>15.09</v>
      </c>
      <c r="C43" s="62">
        <v>15.09</v>
      </c>
      <c r="D43" s="62">
        <v>0.67</v>
      </c>
      <c r="E43" s="62">
        <v>0.67</v>
      </c>
    </row>
    <row r="44" spans="1:5" x14ac:dyDescent="0.25">
      <c r="A44" s="61">
        <v>37</v>
      </c>
      <c r="B44" s="62">
        <v>15.32</v>
      </c>
      <c r="C44" s="62">
        <v>15.32</v>
      </c>
      <c r="D44" s="62">
        <v>0.68</v>
      </c>
      <c r="E44" s="62">
        <v>0.68</v>
      </c>
    </row>
    <row r="45" spans="1:5" x14ac:dyDescent="0.25">
      <c r="A45" s="61">
        <v>38</v>
      </c>
      <c r="B45" s="62">
        <v>15.55</v>
      </c>
      <c r="C45" s="62">
        <v>15.55</v>
      </c>
      <c r="D45" s="62">
        <v>0.7</v>
      </c>
      <c r="E45" s="62">
        <v>0.7</v>
      </c>
    </row>
    <row r="46" spans="1:5" x14ac:dyDescent="0.25">
      <c r="A46" s="61">
        <v>39</v>
      </c>
      <c r="B46" s="62">
        <v>15.79</v>
      </c>
      <c r="C46" s="62">
        <v>15.79</v>
      </c>
      <c r="D46" s="62">
        <v>0.71</v>
      </c>
      <c r="E46" s="62">
        <v>0.71</v>
      </c>
    </row>
    <row r="47" spans="1:5" x14ac:dyDescent="0.25">
      <c r="A47" s="61">
        <v>40</v>
      </c>
      <c r="B47" s="62">
        <v>16.03</v>
      </c>
      <c r="C47" s="62">
        <v>16.03</v>
      </c>
      <c r="D47" s="62">
        <v>0.72</v>
      </c>
      <c r="E47" s="62">
        <v>0.72</v>
      </c>
    </row>
    <row r="48" spans="1:5" x14ac:dyDescent="0.25">
      <c r="A48" s="61">
        <v>41</v>
      </c>
      <c r="B48" s="62">
        <v>16.28</v>
      </c>
      <c r="C48" s="62">
        <v>16.28</v>
      </c>
      <c r="D48" s="62">
        <v>0.73</v>
      </c>
      <c r="E48" s="62">
        <v>0.73</v>
      </c>
    </row>
    <row r="49" spans="1:5" x14ac:dyDescent="0.25">
      <c r="A49" s="61">
        <v>42</v>
      </c>
      <c r="B49" s="62">
        <v>16.53</v>
      </c>
      <c r="C49" s="62">
        <v>16.53</v>
      </c>
      <c r="D49" s="62">
        <v>0.74</v>
      </c>
      <c r="E49" s="62">
        <v>0.74</v>
      </c>
    </row>
    <row r="50" spans="1:5" x14ac:dyDescent="0.25">
      <c r="A50" s="61">
        <v>43</v>
      </c>
      <c r="B50" s="62">
        <v>16.78</v>
      </c>
      <c r="C50" s="62">
        <v>16.78</v>
      </c>
      <c r="D50" s="62">
        <v>0.76</v>
      </c>
      <c r="E50" s="62">
        <v>0.76</v>
      </c>
    </row>
    <row r="51" spans="1:5" x14ac:dyDescent="0.25">
      <c r="A51" s="61">
        <v>44</v>
      </c>
      <c r="B51" s="62">
        <v>17.04</v>
      </c>
      <c r="C51" s="62">
        <v>17.04</v>
      </c>
      <c r="D51" s="62">
        <v>0.77</v>
      </c>
      <c r="E51" s="62">
        <v>0.77</v>
      </c>
    </row>
    <row r="52" spans="1:5" x14ac:dyDescent="0.25">
      <c r="A52" s="61">
        <v>45</v>
      </c>
      <c r="B52" s="62">
        <v>17.309999999999999</v>
      </c>
      <c r="C52" s="62">
        <v>17.309999999999999</v>
      </c>
      <c r="D52" s="62">
        <v>0.78</v>
      </c>
      <c r="E52" s="62">
        <v>0.78</v>
      </c>
    </row>
    <row r="53" spans="1:5" x14ac:dyDescent="0.25">
      <c r="A53" s="61">
        <v>46</v>
      </c>
      <c r="B53" s="62">
        <v>17.579999999999998</v>
      </c>
      <c r="C53" s="62">
        <v>17.579999999999998</v>
      </c>
      <c r="D53" s="62">
        <v>0.8</v>
      </c>
      <c r="E53" s="62">
        <v>0.8</v>
      </c>
    </row>
    <row r="54" spans="1:5" x14ac:dyDescent="0.25">
      <c r="A54" s="61">
        <v>47</v>
      </c>
      <c r="B54" s="62">
        <v>17.86</v>
      </c>
      <c r="C54" s="62">
        <v>17.86</v>
      </c>
      <c r="D54" s="62">
        <v>0.81</v>
      </c>
      <c r="E54" s="62">
        <v>0.81</v>
      </c>
    </row>
    <row r="55" spans="1:5" x14ac:dyDescent="0.25">
      <c r="A55" s="61">
        <v>48</v>
      </c>
      <c r="B55" s="62">
        <v>18.14</v>
      </c>
      <c r="C55" s="62">
        <v>18.14</v>
      </c>
      <c r="D55" s="62">
        <v>0.82</v>
      </c>
      <c r="E55" s="62">
        <v>0.82</v>
      </c>
    </row>
    <row r="56" spans="1:5" x14ac:dyDescent="0.25">
      <c r="A56" s="61">
        <v>49</v>
      </c>
      <c r="B56" s="62">
        <v>18.43</v>
      </c>
      <c r="C56" s="62">
        <v>18.43</v>
      </c>
      <c r="D56" s="62">
        <v>0.84</v>
      </c>
      <c r="E56" s="62">
        <v>0.84</v>
      </c>
    </row>
    <row r="57" spans="1:5" x14ac:dyDescent="0.25">
      <c r="A57" s="61">
        <v>50</v>
      </c>
      <c r="B57" s="62">
        <v>18.73</v>
      </c>
      <c r="C57" s="62">
        <v>18.73</v>
      </c>
      <c r="D57" s="62">
        <v>0.85</v>
      </c>
      <c r="E57" s="62">
        <v>0.85</v>
      </c>
    </row>
    <row r="58" spans="1:5" x14ac:dyDescent="0.25">
      <c r="A58" s="61">
        <v>51</v>
      </c>
      <c r="B58" s="62">
        <v>19.03</v>
      </c>
      <c r="C58" s="62">
        <v>19.03</v>
      </c>
      <c r="D58" s="62">
        <v>0.87</v>
      </c>
      <c r="E58" s="62">
        <v>0.87</v>
      </c>
    </row>
    <row r="59" spans="1:5" x14ac:dyDescent="0.25">
      <c r="A59" s="61">
        <v>52</v>
      </c>
      <c r="B59" s="62">
        <v>19.34</v>
      </c>
      <c r="C59" s="62">
        <v>19.34</v>
      </c>
      <c r="D59" s="62">
        <v>0.88</v>
      </c>
      <c r="E59" s="62">
        <v>0.88</v>
      </c>
    </row>
    <row r="60" spans="1:5" x14ac:dyDescent="0.25">
      <c r="A60" s="61">
        <v>53</v>
      </c>
      <c r="B60" s="62">
        <v>19.66</v>
      </c>
      <c r="C60" s="62">
        <v>19.66</v>
      </c>
      <c r="D60" s="62">
        <v>0.9</v>
      </c>
      <c r="E60" s="62">
        <v>0.9</v>
      </c>
    </row>
    <row r="61" spans="1:5" x14ac:dyDescent="0.25">
      <c r="A61" s="61">
        <v>54</v>
      </c>
      <c r="B61" s="62">
        <v>19.98</v>
      </c>
      <c r="C61" s="62">
        <v>19.98</v>
      </c>
      <c r="D61" s="62">
        <v>0.91</v>
      </c>
      <c r="E61" s="62">
        <v>0.91</v>
      </c>
    </row>
    <row r="62" spans="1:5" x14ac:dyDescent="0.25">
      <c r="A62" s="61">
        <v>55</v>
      </c>
      <c r="B62" s="62">
        <v>20.32</v>
      </c>
      <c r="C62" s="62">
        <v>20.32</v>
      </c>
      <c r="D62" s="62">
        <v>0.93</v>
      </c>
      <c r="E62" s="62">
        <v>0.93</v>
      </c>
    </row>
    <row r="63" spans="1:5" x14ac:dyDescent="0.25">
      <c r="A63" s="61">
        <v>56</v>
      </c>
      <c r="B63" s="62">
        <v>20.66</v>
      </c>
      <c r="C63" s="62">
        <v>20.66</v>
      </c>
      <c r="D63" s="62">
        <v>0.94</v>
      </c>
      <c r="E63" s="62">
        <v>0.94</v>
      </c>
    </row>
    <row r="64" spans="1:5" x14ac:dyDescent="0.25">
      <c r="A64" s="61">
        <v>57</v>
      </c>
      <c r="B64" s="62">
        <v>21.01</v>
      </c>
      <c r="C64" s="62">
        <v>21.01</v>
      </c>
      <c r="D64" s="62">
        <v>0.96</v>
      </c>
      <c r="E64" s="62">
        <v>0.96</v>
      </c>
    </row>
    <row r="65" spans="1:5" x14ac:dyDescent="0.25">
      <c r="A65" s="61">
        <v>58</v>
      </c>
      <c r="B65" s="62">
        <v>21.38</v>
      </c>
      <c r="C65" s="62">
        <v>21.38</v>
      </c>
      <c r="D65" s="62">
        <v>0.98</v>
      </c>
      <c r="E65" s="62">
        <v>0.98</v>
      </c>
    </row>
    <row r="66" spans="1:5" x14ac:dyDescent="0.25">
      <c r="A66" s="61">
        <v>59</v>
      </c>
      <c r="B66" s="62">
        <v>21.75</v>
      </c>
      <c r="C66" s="62">
        <v>21.75</v>
      </c>
      <c r="D66" s="62">
        <v>0.99</v>
      </c>
      <c r="E66" s="62">
        <v>0.99</v>
      </c>
    </row>
    <row r="67" spans="1:5" x14ac:dyDescent="0.25">
      <c r="A67" s="61">
        <v>60</v>
      </c>
      <c r="B67" s="62">
        <v>21.63</v>
      </c>
      <c r="C67" s="62">
        <v>21.63</v>
      </c>
      <c r="D67" s="62">
        <v>1</v>
      </c>
      <c r="E67" s="62">
        <v>1</v>
      </c>
    </row>
    <row r="68" spans="1:5" x14ac:dyDescent="0.25">
      <c r="A68" s="61">
        <v>61</v>
      </c>
      <c r="B68" s="62">
        <v>21.01</v>
      </c>
      <c r="C68" s="62">
        <v>21.01</v>
      </c>
      <c r="D68" s="62">
        <v>1</v>
      </c>
      <c r="E68" s="62">
        <v>1</v>
      </c>
    </row>
    <row r="69" spans="1:5" x14ac:dyDescent="0.25">
      <c r="A69" s="61">
        <v>62</v>
      </c>
      <c r="B69" s="62">
        <v>20.38</v>
      </c>
      <c r="C69" s="62">
        <v>20.38</v>
      </c>
      <c r="D69" s="62">
        <v>1</v>
      </c>
      <c r="E69" s="62">
        <v>1</v>
      </c>
    </row>
    <row r="70" spans="1:5" x14ac:dyDescent="0.25">
      <c r="A70" s="61">
        <v>63</v>
      </c>
      <c r="B70" s="62">
        <v>19.75</v>
      </c>
      <c r="C70" s="62">
        <v>19.75</v>
      </c>
      <c r="D70" s="62">
        <v>1</v>
      </c>
      <c r="E70" s="62">
        <v>1</v>
      </c>
    </row>
    <row r="71" spans="1:5" x14ac:dyDescent="0.25">
      <c r="A71" s="61">
        <v>64</v>
      </c>
      <c r="B71" s="62">
        <v>19.12</v>
      </c>
      <c r="C71" s="62">
        <v>19.12</v>
      </c>
      <c r="D71" s="62">
        <v>1</v>
      </c>
      <c r="E71" s="62">
        <v>1</v>
      </c>
    </row>
    <row r="72" spans="1:5" x14ac:dyDescent="0.25">
      <c r="A72" s="61">
        <v>65</v>
      </c>
      <c r="B72" s="62">
        <v>18.48</v>
      </c>
      <c r="C72" s="62">
        <v>18.48</v>
      </c>
      <c r="D72" s="62">
        <v>1</v>
      </c>
      <c r="E72" s="62">
        <v>1</v>
      </c>
    </row>
    <row r="73" spans="1:5" x14ac:dyDescent="0.25">
      <c r="A73" s="61">
        <v>66</v>
      </c>
      <c r="B73" s="62">
        <v>17.84</v>
      </c>
      <c r="C73" s="62">
        <v>17.84</v>
      </c>
      <c r="D73" s="62">
        <v>1</v>
      </c>
      <c r="E73" s="62">
        <v>1</v>
      </c>
    </row>
    <row r="74" spans="1:5" x14ac:dyDescent="0.25">
      <c r="A74" s="61">
        <v>67</v>
      </c>
      <c r="B74" s="62">
        <v>17.190000000000001</v>
      </c>
      <c r="C74" s="62">
        <v>17.190000000000001</v>
      </c>
      <c r="D74" s="62">
        <v>1</v>
      </c>
      <c r="E74" s="62">
        <v>1</v>
      </c>
    </row>
    <row r="75" spans="1:5" x14ac:dyDescent="0.25">
      <c r="A75" s="61">
        <v>68</v>
      </c>
      <c r="B75" s="62">
        <v>16.54</v>
      </c>
      <c r="C75" s="62">
        <v>16.54</v>
      </c>
      <c r="D75" s="62">
        <v>1</v>
      </c>
      <c r="E75" s="62">
        <v>1</v>
      </c>
    </row>
    <row r="76" spans="1:5" x14ac:dyDescent="0.25">
      <c r="A76" s="61">
        <v>69</v>
      </c>
      <c r="B76" s="62">
        <v>15.89</v>
      </c>
      <c r="C76" s="62">
        <v>15.89</v>
      </c>
      <c r="D76" s="62">
        <v>1</v>
      </c>
      <c r="E76" s="62">
        <v>1</v>
      </c>
    </row>
    <row r="77" spans="1:5" x14ac:dyDescent="0.25">
      <c r="A77" s="61">
        <v>70</v>
      </c>
      <c r="B77" s="62">
        <v>15.24</v>
      </c>
      <c r="C77" s="62">
        <v>15.24</v>
      </c>
      <c r="D77" s="62">
        <v>1</v>
      </c>
      <c r="E77" s="62">
        <v>1</v>
      </c>
    </row>
    <row r="78" spans="1:5" x14ac:dyDescent="0.25">
      <c r="A78" s="61">
        <v>71</v>
      </c>
      <c r="B78" s="62">
        <v>14.59</v>
      </c>
      <c r="C78" s="62">
        <v>14.59</v>
      </c>
      <c r="D78" s="62">
        <v>1</v>
      </c>
      <c r="E78" s="62">
        <v>1</v>
      </c>
    </row>
    <row r="79" spans="1:5" x14ac:dyDescent="0.25">
      <c r="A79" s="61">
        <v>72</v>
      </c>
      <c r="B79" s="62">
        <v>13.94</v>
      </c>
      <c r="C79" s="62">
        <v>13.94</v>
      </c>
      <c r="D79" s="62">
        <v>1</v>
      </c>
      <c r="E79" s="62">
        <v>1</v>
      </c>
    </row>
    <row r="80" spans="1:5" x14ac:dyDescent="0.25">
      <c r="A80" s="61">
        <v>73</v>
      </c>
      <c r="B80" s="62">
        <v>13.3</v>
      </c>
      <c r="C80" s="62">
        <v>13.3</v>
      </c>
      <c r="D80" s="62">
        <v>1</v>
      </c>
      <c r="E80" s="62">
        <v>1</v>
      </c>
    </row>
    <row r="81" spans="1:5" x14ac:dyDescent="0.25">
      <c r="A81" s="61">
        <v>74</v>
      </c>
      <c r="B81" s="62">
        <v>12.66</v>
      </c>
      <c r="C81" s="62">
        <v>12.66</v>
      </c>
      <c r="D81" s="62">
        <v>1</v>
      </c>
      <c r="E81" s="62">
        <v>1</v>
      </c>
    </row>
  </sheetData>
  <sheetProtection algorithmName="SHA-512" hashValue="xD0uAmcTOjVGT9wtPS2TQZQrLs8FVhoXI5rgnh2Fuk1GATpfgoIebWm6JDAlsIa4N59/UQjFk55+seT9BQkEvg==" saltValue="gAePMo9LJYQfE19l08x3Eg==" spinCount="100000" sheet="1" objects="1" scenarios="1"/>
  <conditionalFormatting sqref="A6:A16 A18:A20">
    <cfRule type="expression" dxfId="165" priority="15" stopIfTrue="1">
      <formula>MOD(ROW(),2)=0</formula>
    </cfRule>
    <cfRule type="expression" dxfId="164" priority="16" stopIfTrue="1">
      <formula>MOD(ROW(),2)&lt;&gt;0</formula>
    </cfRule>
  </conditionalFormatting>
  <conditionalFormatting sqref="B6:E20 C21:E21">
    <cfRule type="expression" dxfId="163" priority="17" stopIfTrue="1">
      <formula>MOD(ROW(),2)=0</formula>
    </cfRule>
    <cfRule type="expression" dxfId="162" priority="18" stopIfTrue="1">
      <formula>MOD(ROW(),2)&lt;&gt;0</formula>
    </cfRule>
  </conditionalFormatting>
  <conditionalFormatting sqref="A26:A81">
    <cfRule type="expression" dxfId="161" priority="7" stopIfTrue="1">
      <formula>MOD(ROW(),2)=0</formula>
    </cfRule>
    <cfRule type="expression" dxfId="160" priority="8" stopIfTrue="1">
      <formula>MOD(ROW(),2)&lt;&gt;0</formula>
    </cfRule>
  </conditionalFormatting>
  <conditionalFormatting sqref="B26:E81">
    <cfRule type="expression" dxfId="159" priority="9" stopIfTrue="1">
      <formula>MOD(ROW(),2)=0</formula>
    </cfRule>
    <cfRule type="expression" dxfId="158" priority="10" stopIfTrue="1">
      <formula>MOD(ROW(),2)&lt;&gt;0</formula>
    </cfRule>
  </conditionalFormatting>
  <conditionalFormatting sqref="A21">
    <cfRule type="expression" dxfId="157" priority="5" stopIfTrue="1">
      <formula>MOD(ROW(),2)=0</formula>
    </cfRule>
    <cfRule type="expression" dxfId="156" priority="6" stopIfTrue="1">
      <formula>MOD(ROW(),2)&lt;&gt;0</formula>
    </cfRule>
  </conditionalFormatting>
  <conditionalFormatting sqref="B21">
    <cfRule type="expression" dxfId="155" priority="3" stopIfTrue="1">
      <formula>MOD(ROW(),2)=0</formula>
    </cfRule>
    <cfRule type="expression" dxfId="154" priority="4" stopIfTrue="1">
      <formula>MOD(ROW(),2)&lt;&gt;0</formula>
    </cfRule>
  </conditionalFormatting>
  <conditionalFormatting sqref="A17">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DB63-9A91-4C6F-A564-3D85357D5CB8}">
  <sheetPr codeName="Sheet42">
    <tabColor rgb="FF92D050"/>
  </sheetPr>
  <dimension ref="A1:I81"/>
  <sheetViews>
    <sheetView showGridLines="0" zoomScale="85" zoomScaleNormal="85" workbookViewId="0">
      <selection activeCell="A17" sqref="A17"/>
    </sheetView>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x-602</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112</v>
      </c>
      <c r="C9" s="50"/>
      <c r="D9" s="50"/>
      <c r="E9" s="50"/>
    </row>
    <row r="10" spans="1:9" x14ac:dyDescent="0.25">
      <c r="A10" s="49" t="s">
        <v>0</v>
      </c>
      <c r="B10" s="50" t="s">
        <v>116</v>
      </c>
      <c r="C10" s="50"/>
      <c r="D10" s="50"/>
      <c r="E10" s="50"/>
    </row>
    <row r="11" spans="1:9" x14ac:dyDescent="0.25">
      <c r="A11" s="49" t="s">
        <v>6</v>
      </c>
      <c r="B11" s="50" t="s">
        <v>92</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602</v>
      </c>
      <c r="C14" s="50"/>
      <c r="D14" s="50"/>
      <c r="E14" s="50"/>
    </row>
    <row r="15" spans="1:9" x14ac:dyDescent="0.25">
      <c r="A15" s="49" t="s">
        <v>76</v>
      </c>
      <c r="B15" s="50" t="s">
        <v>117</v>
      </c>
      <c r="C15" s="50"/>
      <c r="D15" s="50"/>
      <c r="E15" s="50"/>
    </row>
    <row r="16" spans="1:9" x14ac:dyDescent="0.25">
      <c r="A16" s="49" t="s">
        <v>11</v>
      </c>
      <c r="B16" s="50" t="s">
        <v>118</v>
      </c>
      <c r="C16" s="50"/>
      <c r="D16" s="50"/>
      <c r="E16" s="50"/>
    </row>
    <row r="17" spans="1:5" ht="52.8" x14ac:dyDescent="0.25">
      <c r="A17" s="49" t="s">
        <v>12</v>
      </c>
      <c r="B17" s="50"/>
      <c r="C17" s="50"/>
      <c r="D17" s="50"/>
      <c r="E17" s="50"/>
    </row>
    <row r="18" spans="1:5" x14ac:dyDescent="0.25">
      <c r="A18" s="49" t="s">
        <v>4</v>
      </c>
      <c r="B18" s="55">
        <v>45133</v>
      </c>
      <c r="C18" s="56"/>
      <c r="D18" s="56"/>
      <c r="E18" s="56"/>
    </row>
    <row r="19" spans="1:5" ht="26.4" x14ac:dyDescent="0.25">
      <c r="A19" s="49" t="s">
        <v>5</v>
      </c>
      <c r="B19" s="55">
        <v>45170</v>
      </c>
      <c r="C19" s="56"/>
      <c r="D19" s="56"/>
      <c r="E19" s="56"/>
    </row>
    <row r="20" spans="1:5" x14ac:dyDescent="0.25">
      <c r="A20" s="49" t="s">
        <v>17</v>
      </c>
      <c r="B20" s="56" t="s">
        <v>217</v>
      </c>
      <c r="C20" s="56"/>
      <c r="D20" s="56"/>
      <c r="E20" s="56"/>
    </row>
    <row r="21" spans="1:5" x14ac:dyDescent="0.25">
      <c r="A21" s="111" t="s">
        <v>314</v>
      </c>
      <c r="B21" s="50" t="s">
        <v>298</v>
      </c>
      <c r="C21" s="56"/>
      <c r="D21" s="56"/>
      <c r="E21" s="56"/>
    </row>
    <row r="23" spans="1:5" x14ac:dyDescent="0.25">
      <c r="B23" s="63" t="str">
        <f>HYPERLINK("#'Factor List'!A1","Back to Factor List")</f>
        <v>Back to Factor List</v>
      </c>
    </row>
    <row r="24" spans="1:5" x14ac:dyDescent="0.25">
      <c r="B24" s="63" t="str">
        <f>HYPERLINK("#'Assumptions'!A1","Back to Assumptions")</f>
        <v>Back to Assumptions</v>
      </c>
    </row>
    <row r="26" spans="1:5" ht="39.6" x14ac:dyDescent="0.25">
      <c r="A26" s="60" t="s">
        <v>77</v>
      </c>
      <c r="B26" s="60" t="s">
        <v>179</v>
      </c>
      <c r="C26" s="60" t="s">
        <v>180</v>
      </c>
      <c r="D26" s="60" t="s">
        <v>181</v>
      </c>
      <c r="E26" s="60" t="s">
        <v>182</v>
      </c>
    </row>
    <row r="27" spans="1:5" x14ac:dyDescent="0.25">
      <c r="A27" s="61">
        <v>20</v>
      </c>
      <c r="B27" s="62">
        <v>9.5299999999999994</v>
      </c>
      <c r="C27" s="62">
        <v>9.5299999999999994</v>
      </c>
      <c r="D27" s="62">
        <v>0.47</v>
      </c>
      <c r="E27" s="62">
        <v>0.47</v>
      </c>
    </row>
    <row r="28" spans="1:5" x14ac:dyDescent="0.25">
      <c r="A28" s="61">
        <v>21</v>
      </c>
      <c r="B28" s="62">
        <v>9.67</v>
      </c>
      <c r="C28" s="62">
        <v>9.67</v>
      </c>
      <c r="D28" s="62">
        <v>0.48</v>
      </c>
      <c r="E28" s="62">
        <v>0.48</v>
      </c>
    </row>
    <row r="29" spans="1:5" x14ac:dyDescent="0.25">
      <c r="A29" s="61">
        <v>22</v>
      </c>
      <c r="B29" s="62">
        <v>9.81</v>
      </c>
      <c r="C29" s="62">
        <v>9.81</v>
      </c>
      <c r="D29" s="62">
        <v>0.49</v>
      </c>
      <c r="E29" s="62">
        <v>0.49</v>
      </c>
    </row>
    <row r="30" spans="1:5" x14ac:dyDescent="0.25">
      <c r="A30" s="61">
        <v>23</v>
      </c>
      <c r="B30" s="62">
        <v>9.9499999999999993</v>
      </c>
      <c r="C30" s="62">
        <v>9.9499999999999993</v>
      </c>
      <c r="D30" s="62">
        <v>0.5</v>
      </c>
      <c r="E30" s="62">
        <v>0.5</v>
      </c>
    </row>
    <row r="31" spans="1:5" x14ac:dyDescent="0.25">
      <c r="A31" s="61">
        <v>24</v>
      </c>
      <c r="B31" s="62">
        <v>10.09</v>
      </c>
      <c r="C31" s="62">
        <v>10.09</v>
      </c>
      <c r="D31" s="62">
        <v>0.51</v>
      </c>
      <c r="E31" s="62">
        <v>0.51</v>
      </c>
    </row>
    <row r="32" spans="1:5" x14ac:dyDescent="0.25">
      <c r="A32" s="61">
        <v>25</v>
      </c>
      <c r="B32" s="62">
        <v>10.24</v>
      </c>
      <c r="C32" s="62">
        <v>10.24</v>
      </c>
      <c r="D32" s="62">
        <v>0.51</v>
      </c>
      <c r="E32" s="62">
        <v>0.51</v>
      </c>
    </row>
    <row r="33" spans="1:5" x14ac:dyDescent="0.25">
      <c r="A33" s="61">
        <v>26</v>
      </c>
      <c r="B33" s="62">
        <v>10.39</v>
      </c>
      <c r="C33" s="62">
        <v>10.39</v>
      </c>
      <c r="D33" s="62">
        <v>0.52</v>
      </c>
      <c r="E33" s="62">
        <v>0.52</v>
      </c>
    </row>
    <row r="34" spans="1:5" x14ac:dyDescent="0.25">
      <c r="A34" s="61">
        <v>27</v>
      </c>
      <c r="B34" s="62">
        <v>10.53</v>
      </c>
      <c r="C34" s="62">
        <v>10.53</v>
      </c>
      <c r="D34" s="62">
        <v>0.53</v>
      </c>
      <c r="E34" s="62">
        <v>0.53</v>
      </c>
    </row>
    <row r="35" spans="1:5" x14ac:dyDescent="0.25">
      <c r="A35" s="61">
        <v>28</v>
      </c>
      <c r="B35" s="62">
        <v>10.69</v>
      </c>
      <c r="C35" s="62">
        <v>10.69</v>
      </c>
      <c r="D35" s="62">
        <v>0.54</v>
      </c>
      <c r="E35" s="62">
        <v>0.54</v>
      </c>
    </row>
    <row r="36" spans="1:5" x14ac:dyDescent="0.25">
      <c r="A36" s="61">
        <v>29</v>
      </c>
      <c r="B36" s="62">
        <v>10.84</v>
      </c>
      <c r="C36" s="62">
        <v>10.84</v>
      </c>
      <c r="D36" s="62">
        <v>0.55000000000000004</v>
      </c>
      <c r="E36" s="62">
        <v>0.55000000000000004</v>
      </c>
    </row>
    <row r="37" spans="1:5" x14ac:dyDescent="0.25">
      <c r="A37" s="61">
        <v>30</v>
      </c>
      <c r="B37" s="62">
        <v>11</v>
      </c>
      <c r="C37" s="62">
        <v>11</v>
      </c>
      <c r="D37" s="62">
        <v>0.56000000000000005</v>
      </c>
      <c r="E37" s="62">
        <v>0.56000000000000005</v>
      </c>
    </row>
    <row r="38" spans="1:5" x14ac:dyDescent="0.25">
      <c r="A38" s="61">
        <v>31</v>
      </c>
      <c r="B38" s="62">
        <v>11.16</v>
      </c>
      <c r="C38" s="62">
        <v>11.16</v>
      </c>
      <c r="D38" s="62">
        <v>0.56999999999999995</v>
      </c>
      <c r="E38" s="62">
        <v>0.56999999999999995</v>
      </c>
    </row>
    <row r="39" spans="1:5" x14ac:dyDescent="0.25">
      <c r="A39" s="61">
        <v>32</v>
      </c>
      <c r="B39" s="62">
        <v>11.32</v>
      </c>
      <c r="C39" s="62">
        <v>11.32</v>
      </c>
      <c r="D39" s="62">
        <v>0.57999999999999996</v>
      </c>
      <c r="E39" s="62">
        <v>0.57999999999999996</v>
      </c>
    </row>
    <row r="40" spans="1:5" x14ac:dyDescent="0.25">
      <c r="A40" s="61">
        <v>33</v>
      </c>
      <c r="B40" s="62">
        <v>11.48</v>
      </c>
      <c r="C40" s="62">
        <v>11.48</v>
      </c>
      <c r="D40" s="62">
        <v>0.59</v>
      </c>
      <c r="E40" s="62">
        <v>0.59</v>
      </c>
    </row>
    <row r="41" spans="1:5" x14ac:dyDescent="0.25">
      <c r="A41" s="61">
        <v>34</v>
      </c>
      <c r="B41" s="62">
        <v>11.65</v>
      </c>
      <c r="C41" s="62">
        <v>11.65</v>
      </c>
      <c r="D41" s="62">
        <v>0.6</v>
      </c>
      <c r="E41" s="62">
        <v>0.6</v>
      </c>
    </row>
    <row r="42" spans="1:5" x14ac:dyDescent="0.25">
      <c r="A42" s="61">
        <v>35</v>
      </c>
      <c r="B42" s="62">
        <v>11.82</v>
      </c>
      <c r="C42" s="62">
        <v>11.82</v>
      </c>
      <c r="D42" s="62">
        <v>0.61</v>
      </c>
      <c r="E42" s="62">
        <v>0.61</v>
      </c>
    </row>
    <row r="43" spans="1:5" x14ac:dyDescent="0.25">
      <c r="A43" s="61">
        <v>36</v>
      </c>
      <c r="B43" s="62">
        <v>11.99</v>
      </c>
      <c r="C43" s="62">
        <v>11.99</v>
      </c>
      <c r="D43" s="62">
        <v>0.62</v>
      </c>
      <c r="E43" s="62">
        <v>0.62</v>
      </c>
    </row>
    <row r="44" spans="1:5" x14ac:dyDescent="0.25">
      <c r="A44" s="61">
        <v>37</v>
      </c>
      <c r="B44" s="62">
        <v>12.16</v>
      </c>
      <c r="C44" s="62">
        <v>12.16</v>
      </c>
      <c r="D44" s="62">
        <v>0.63</v>
      </c>
      <c r="E44" s="62">
        <v>0.63</v>
      </c>
    </row>
    <row r="45" spans="1:5" x14ac:dyDescent="0.25">
      <c r="A45" s="61">
        <v>38</v>
      </c>
      <c r="B45" s="62">
        <v>12.34</v>
      </c>
      <c r="C45" s="62">
        <v>12.34</v>
      </c>
      <c r="D45" s="62">
        <v>0.64</v>
      </c>
      <c r="E45" s="62">
        <v>0.64</v>
      </c>
    </row>
    <row r="46" spans="1:5" x14ac:dyDescent="0.25">
      <c r="A46" s="61">
        <v>39</v>
      </c>
      <c r="B46" s="62">
        <v>12.52</v>
      </c>
      <c r="C46" s="62">
        <v>12.52</v>
      </c>
      <c r="D46" s="62">
        <v>0.65</v>
      </c>
      <c r="E46" s="62">
        <v>0.65</v>
      </c>
    </row>
    <row r="47" spans="1:5" x14ac:dyDescent="0.25">
      <c r="A47" s="61">
        <v>40</v>
      </c>
      <c r="B47" s="62">
        <v>12.71</v>
      </c>
      <c r="C47" s="62">
        <v>12.71</v>
      </c>
      <c r="D47" s="62">
        <v>0.66</v>
      </c>
      <c r="E47" s="62">
        <v>0.66</v>
      </c>
    </row>
    <row r="48" spans="1:5" x14ac:dyDescent="0.25">
      <c r="A48" s="61">
        <v>41</v>
      </c>
      <c r="B48" s="62">
        <v>12.9</v>
      </c>
      <c r="C48" s="62">
        <v>12.9</v>
      </c>
      <c r="D48" s="62">
        <v>0.67</v>
      </c>
      <c r="E48" s="62">
        <v>0.67</v>
      </c>
    </row>
    <row r="49" spans="1:5" x14ac:dyDescent="0.25">
      <c r="A49" s="61">
        <v>42</v>
      </c>
      <c r="B49" s="62">
        <v>13.09</v>
      </c>
      <c r="C49" s="62">
        <v>13.09</v>
      </c>
      <c r="D49" s="62">
        <v>0.68</v>
      </c>
      <c r="E49" s="62">
        <v>0.68</v>
      </c>
    </row>
    <row r="50" spans="1:5" x14ac:dyDescent="0.25">
      <c r="A50" s="61">
        <v>43</v>
      </c>
      <c r="B50" s="62">
        <v>13.28</v>
      </c>
      <c r="C50" s="62">
        <v>13.28</v>
      </c>
      <c r="D50" s="62">
        <v>0.7</v>
      </c>
      <c r="E50" s="62">
        <v>0.7</v>
      </c>
    </row>
    <row r="51" spans="1:5" x14ac:dyDescent="0.25">
      <c r="A51" s="61">
        <v>44</v>
      </c>
      <c r="B51" s="62">
        <v>13.48</v>
      </c>
      <c r="C51" s="62">
        <v>13.48</v>
      </c>
      <c r="D51" s="62">
        <v>0.71</v>
      </c>
      <c r="E51" s="62">
        <v>0.71</v>
      </c>
    </row>
    <row r="52" spans="1:5" x14ac:dyDescent="0.25">
      <c r="A52" s="61">
        <v>45</v>
      </c>
      <c r="B52" s="62">
        <v>13.68</v>
      </c>
      <c r="C52" s="62">
        <v>13.68</v>
      </c>
      <c r="D52" s="62">
        <v>0.72</v>
      </c>
      <c r="E52" s="62">
        <v>0.72</v>
      </c>
    </row>
    <row r="53" spans="1:5" x14ac:dyDescent="0.25">
      <c r="A53" s="61">
        <v>46</v>
      </c>
      <c r="B53" s="62">
        <v>13.89</v>
      </c>
      <c r="C53" s="62">
        <v>13.89</v>
      </c>
      <c r="D53" s="62">
        <v>0.73</v>
      </c>
      <c r="E53" s="62">
        <v>0.73</v>
      </c>
    </row>
    <row r="54" spans="1:5" x14ac:dyDescent="0.25">
      <c r="A54" s="61">
        <v>47</v>
      </c>
      <c r="B54" s="62">
        <v>14.1</v>
      </c>
      <c r="C54" s="62">
        <v>14.1</v>
      </c>
      <c r="D54" s="62">
        <v>0.74</v>
      </c>
      <c r="E54" s="62">
        <v>0.74</v>
      </c>
    </row>
    <row r="55" spans="1:5" x14ac:dyDescent="0.25">
      <c r="A55" s="61">
        <v>48</v>
      </c>
      <c r="B55" s="62">
        <v>14.32</v>
      </c>
      <c r="C55" s="62">
        <v>14.32</v>
      </c>
      <c r="D55" s="62">
        <v>0.76</v>
      </c>
      <c r="E55" s="62">
        <v>0.76</v>
      </c>
    </row>
    <row r="56" spans="1:5" x14ac:dyDescent="0.25">
      <c r="A56" s="61">
        <v>49</v>
      </c>
      <c r="B56" s="62">
        <v>14.54</v>
      </c>
      <c r="C56" s="62">
        <v>14.54</v>
      </c>
      <c r="D56" s="62">
        <v>0.77</v>
      </c>
      <c r="E56" s="62">
        <v>0.77</v>
      </c>
    </row>
    <row r="57" spans="1:5" x14ac:dyDescent="0.25">
      <c r="A57" s="61">
        <v>50</v>
      </c>
      <c r="B57" s="62">
        <v>14.76</v>
      </c>
      <c r="C57" s="62">
        <v>14.76</v>
      </c>
      <c r="D57" s="62">
        <v>0.78</v>
      </c>
      <c r="E57" s="62">
        <v>0.78</v>
      </c>
    </row>
    <row r="58" spans="1:5" x14ac:dyDescent="0.25">
      <c r="A58" s="61">
        <v>51</v>
      </c>
      <c r="B58" s="62">
        <v>14.99</v>
      </c>
      <c r="C58" s="62">
        <v>14.99</v>
      </c>
      <c r="D58" s="62">
        <v>0.8</v>
      </c>
      <c r="E58" s="62">
        <v>0.8</v>
      </c>
    </row>
    <row r="59" spans="1:5" x14ac:dyDescent="0.25">
      <c r="A59" s="61">
        <v>52</v>
      </c>
      <c r="B59" s="62">
        <v>15.23</v>
      </c>
      <c r="C59" s="62">
        <v>15.23</v>
      </c>
      <c r="D59" s="62">
        <v>0.81</v>
      </c>
      <c r="E59" s="62">
        <v>0.81</v>
      </c>
    </row>
    <row r="60" spans="1:5" x14ac:dyDescent="0.25">
      <c r="A60" s="61">
        <v>53</v>
      </c>
      <c r="B60" s="62">
        <v>15.47</v>
      </c>
      <c r="C60" s="62">
        <v>15.47</v>
      </c>
      <c r="D60" s="62">
        <v>0.82</v>
      </c>
      <c r="E60" s="62">
        <v>0.82</v>
      </c>
    </row>
    <row r="61" spans="1:5" x14ac:dyDescent="0.25">
      <c r="A61" s="61">
        <v>54</v>
      </c>
      <c r="B61" s="62">
        <v>15.71</v>
      </c>
      <c r="C61" s="62">
        <v>15.71</v>
      </c>
      <c r="D61" s="62">
        <v>0.84</v>
      </c>
      <c r="E61" s="62">
        <v>0.84</v>
      </c>
    </row>
    <row r="62" spans="1:5" x14ac:dyDescent="0.25">
      <c r="A62" s="61">
        <v>55</v>
      </c>
      <c r="B62" s="62">
        <v>15.96</v>
      </c>
      <c r="C62" s="62">
        <v>15.96</v>
      </c>
      <c r="D62" s="62">
        <v>0.85</v>
      </c>
      <c r="E62" s="62">
        <v>0.85</v>
      </c>
    </row>
    <row r="63" spans="1:5" x14ac:dyDescent="0.25">
      <c r="A63" s="61">
        <v>56</v>
      </c>
      <c r="B63" s="62">
        <v>16.22</v>
      </c>
      <c r="C63" s="62">
        <v>16.22</v>
      </c>
      <c r="D63" s="62">
        <v>0.87</v>
      </c>
      <c r="E63" s="62">
        <v>0.87</v>
      </c>
    </row>
    <row r="64" spans="1:5" x14ac:dyDescent="0.25">
      <c r="A64" s="61">
        <v>57</v>
      </c>
      <c r="B64" s="62">
        <v>16.489999999999998</v>
      </c>
      <c r="C64" s="62">
        <v>16.489999999999998</v>
      </c>
      <c r="D64" s="62">
        <v>0.88</v>
      </c>
      <c r="E64" s="62">
        <v>0.88</v>
      </c>
    </row>
    <row r="65" spans="1:5" x14ac:dyDescent="0.25">
      <c r="A65" s="61">
        <v>58</v>
      </c>
      <c r="B65" s="62">
        <v>16.760000000000002</v>
      </c>
      <c r="C65" s="62">
        <v>16.760000000000002</v>
      </c>
      <c r="D65" s="62">
        <v>0.9</v>
      </c>
      <c r="E65" s="62">
        <v>0.9</v>
      </c>
    </row>
    <row r="66" spans="1:5" x14ac:dyDescent="0.25">
      <c r="A66" s="61">
        <v>59</v>
      </c>
      <c r="B66" s="62">
        <v>17.05</v>
      </c>
      <c r="C66" s="62">
        <v>17.05</v>
      </c>
      <c r="D66" s="62">
        <v>0.91</v>
      </c>
      <c r="E66" s="62">
        <v>0.91</v>
      </c>
    </row>
    <row r="67" spans="1:5" x14ac:dyDescent="0.25">
      <c r="A67" s="61">
        <v>60</v>
      </c>
      <c r="B67" s="62">
        <v>17.34</v>
      </c>
      <c r="C67" s="62">
        <v>17.34</v>
      </c>
      <c r="D67" s="62">
        <v>0.93</v>
      </c>
      <c r="E67" s="62">
        <v>0.93</v>
      </c>
    </row>
    <row r="68" spans="1:5" x14ac:dyDescent="0.25">
      <c r="A68" s="61">
        <v>61</v>
      </c>
      <c r="B68" s="62">
        <v>17.64</v>
      </c>
      <c r="C68" s="62">
        <v>17.64</v>
      </c>
      <c r="D68" s="62">
        <v>0.94</v>
      </c>
      <c r="E68" s="62">
        <v>0.94</v>
      </c>
    </row>
    <row r="69" spans="1:5" x14ac:dyDescent="0.25">
      <c r="A69" s="61">
        <v>62</v>
      </c>
      <c r="B69" s="62">
        <v>17.96</v>
      </c>
      <c r="C69" s="62">
        <v>17.96</v>
      </c>
      <c r="D69" s="62">
        <v>0.96</v>
      </c>
      <c r="E69" s="62">
        <v>0.96</v>
      </c>
    </row>
    <row r="70" spans="1:5" x14ac:dyDescent="0.25">
      <c r="A70" s="61">
        <v>63</v>
      </c>
      <c r="B70" s="62">
        <v>18.29</v>
      </c>
      <c r="C70" s="62">
        <v>18.29</v>
      </c>
      <c r="D70" s="62">
        <v>0.98</v>
      </c>
      <c r="E70" s="62">
        <v>0.98</v>
      </c>
    </row>
    <row r="71" spans="1:5" x14ac:dyDescent="0.25">
      <c r="A71" s="61">
        <v>64</v>
      </c>
      <c r="B71" s="62">
        <v>18.63</v>
      </c>
      <c r="C71" s="62">
        <v>18.63</v>
      </c>
      <c r="D71" s="62">
        <v>0.99</v>
      </c>
      <c r="E71" s="62">
        <v>0.99</v>
      </c>
    </row>
    <row r="72" spans="1:5" x14ac:dyDescent="0.25">
      <c r="A72" s="61">
        <v>65</v>
      </c>
      <c r="B72" s="62">
        <v>18.48</v>
      </c>
      <c r="C72" s="62">
        <v>18.48</v>
      </c>
      <c r="D72" s="62">
        <v>1</v>
      </c>
      <c r="E72" s="62">
        <v>1</v>
      </c>
    </row>
    <row r="73" spans="1:5" x14ac:dyDescent="0.25">
      <c r="A73" s="61">
        <v>66</v>
      </c>
      <c r="B73" s="62">
        <v>17.84</v>
      </c>
      <c r="C73" s="62">
        <v>17.84</v>
      </c>
      <c r="D73" s="62">
        <v>1</v>
      </c>
      <c r="E73" s="62">
        <v>1</v>
      </c>
    </row>
    <row r="74" spans="1:5" x14ac:dyDescent="0.25">
      <c r="A74" s="61">
        <v>67</v>
      </c>
      <c r="B74" s="62">
        <v>17.190000000000001</v>
      </c>
      <c r="C74" s="62">
        <v>17.190000000000001</v>
      </c>
      <c r="D74" s="62">
        <v>1</v>
      </c>
      <c r="E74" s="62">
        <v>1</v>
      </c>
    </row>
    <row r="75" spans="1:5" x14ac:dyDescent="0.25">
      <c r="A75" s="61">
        <v>68</v>
      </c>
      <c r="B75" s="62">
        <v>16.54</v>
      </c>
      <c r="C75" s="62">
        <v>16.54</v>
      </c>
      <c r="D75" s="62">
        <v>1</v>
      </c>
      <c r="E75" s="62">
        <v>1</v>
      </c>
    </row>
    <row r="76" spans="1:5" x14ac:dyDescent="0.25">
      <c r="A76" s="61">
        <v>69</v>
      </c>
      <c r="B76" s="62">
        <v>15.89</v>
      </c>
      <c r="C76" s="62">
        <v>15.89</v>
      </c>
      <c r="D76" s="62">
        <v>1</v>
      </c>
      <c r="E76" s="62">
        <v>1</v>
      </c>
    </row>
    <row r="77" spans="1:5" x14ac:dyDescent="0.25">
      <c r="A77" s="61">
        <v>70</v>
      </c>
      <c r="B77" s="62">
        <v>15.24</v>
      </c>
      <c r="C77" s="62">
        <v>15.24</v>
      </c>
      <c r="D77" s="62">
        <v>1</v>
      </c>
      <c r="E77" s="62">
        <v>1</v>
      </c>
    </row>
    <row r="78" spans="1:5" x14ac:dyDescent="0.25">
      <c r="A78" s="61">
        <v>71</v>
      </c>
      <c r="B78" s="62">
        <v>14.59</v>
      </c>
      <c r="C78" s="62">
        <v>14.59</v>
      </c>
      <c r="D78" s="62">
        <v>1</v>
      </c>
      <c r="E78" s="62">
        <v>1</v>
      </c>
    </row>
    <row r="79" spans="1:5" x14ac:dyDescent="0.25">
      <c r="A79" s="61">
        <v>72</v>
      </c>
      <c r="B79" s="62">
        <v>13.94</v>
      </c>
      <c r="C79" s="62">
        <v>13.94</v>
      </c>
      <c r="D79" s="62">
        <v>1</v>
      </c>
      <c r="E79" s="62">
        <v>1</v>
      </c>
    </row>
    <row r="80" spans="1:5" x14ac:dyDescent="0.25">
      <c r="A80" s="61">
        <v>73</v>
      </c>
      <c r="B80" s="62">
        <v>13.3</v>
      </c>
      <c r="C80" s="62">
        <v>13.3</v>
      </c>
      <c r="D80" s="62">
        <v>1</v>
      </c>
      <c r="E80" s="62">
        <v>1</v>
      </c>
    </row>
    <row r="81" spans="1:5" x14ac:dyDescent="0.25">
      <c r="A81" s="61">
        <v>74</v>
      </c>
      <c r="B81" s="62">
        <v>12.66</v>
      </c>
      <c r="C81" s="62">
        <v>12.66</v>
      </c>
      <c r="D81" s="62">
        <v>1</v>
      </c>
      <c r="E81" s="62">
        <v>1</v>
      </c>
    </row>
  </sheetData>
  <sheetProtection algorithmName="SHA-512" hashValue="etahC4ZQMZj+6QlBIgicrL9tK0dOGSiEdd3BsFZy68Gm/s/LlcvAscU4SzTiS6Z8XZk/o6TJ+9hzsa2JbK4VdA==" saltValue="0Zf9W272paXNVNjjqxHUoA==" spinCount="100000" sheet="1" objects="1" scenarios="1"/>
  <conditionalFormatting sqref="A6:A16 A18:A20">
    <cfRule type="expression" dxfId="151" priority="15" stopIfTrue="1">
      <formula>MOD(ROW(),2)=0</formula>
    </cfRule>
    <cfRule type="expression" dxfId="150" priority="16" stopIfTrue="1">
      <formula>MOD(ROW(),2)&lt;&gt;0</formula>
    </cfRule>
  </conditionalFormatting>
  <conditionalFormatting sqref="B6:E20 C21:E21">
    <cfRule type="expression" dxfId="149" priority="17" stopIfTrue="1">
      <formula>MOD(ROW(),2)=0</formula>
    </cfRule>
    <cfRule type="expression" dxfId="148" priority="18" stopIfTrue="1">
      <formula>MOD(ROW(),2)&lt;&gt;0</formula>
    </cfRule>
  </conditionalFormatting>
  <conditionalFormatting sqref="A26:A81">
    <cfRule type="expression" dxfId="147" priority="7" stopIfTrue="1">
      <formula>MOD(ROW(),2)=0</formula>
    </cfRule>
    <cfRule type="expression" dxfId="146" priority="8" stopIfTrue="1">
      <formula>MOD(ROW(),2)&lt;&gt;0</formula>
    </cfRule>
  </conditionalFormatting>
  <conditionalFormatting sqref="B26:E81">
    <cfRule type="expression" dxfId="145" priority="9" stopIfTrue="1">
      <formula>MOD(ROW(),2)=0</formula>
    </cfRule>
    <cfRule type="expression" dxfId="144" priority="10" stopIfTrue="1">
      <formula>MOD(ROW(),2)&lt;&gt;0</formula>
    </cfRule>
  </conditionalFormatting>
  <conditionalFormatting sqref="A21">
    <cfRule type="expression" dxfId="143" priority="5" stopIfTrue="1">
      <formula>MOD(ROW(),2)=0</formula>
    </cfRule>
    <cfRule type="expression" dxfId="142" priority="6" stopIfTrue="1">
      <formula>MOD(ROW(),2)&lt;&gt;0</formula>
    </cfRule>
  </conditionalFormatting>
  <conditionalFormatting sqref="B21">
    <cfRule type="expression" dxfId="141" priority="3" stopIfTrue="1">
      <formula>MOD(ROW(),2)=0</formula>
    </cfRule>
    <cfRule type="expression" dxfId="140" priority="4" stopIfTrue="1">
      <formula>MOD(ROW(),2)&lt;&gt;0</formula>
    </cfRule>
  </conditionalFormatting>
  <conditionalFormatting sqref="A17">
    <cfRule type="expression" dxfId="139" priority="1" stopIfTrue="1">
      <formula>MOD(ROW(),2)=0</formula>
    </cfRule>
    <cfRule type="expression" dxfId="1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61833-4370-4BE0-BE2C-FBB1DC6AFBB4}">
  <sheetPr codeName="Sheet43">
    <tabColor rgb="FF92D050"/>
  </sheetPr>
  <dimension ref="A1:I46"/>
  <sheetViews>
    <sheetView showGridLines="0" zoomScale="85" zoomScaleNormal="85" workbookViewId="0">
      <selection activeCell="A17" sqref="A17"/>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x-603</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112</v>
      </c>
      <c r="C9" s="50"/>
    </row>
    <row r="10" spans="1:9" ht="26.4" x14ac:dyDescent="0.25">
      <c r="A10" s="49" t="s">
        <v>0</v>
      </c>
      <c r="B10" s="50" t="s">
        <v>119</v>
      </c>
      <c r="C10" s="50"/>
    </row>
    <row r="11" spans="1:9" x14ac:dyDescent="0.25">
      <c r="A11" s="49" t="s">
        <v>6</v>
      </c>
      <c r="B11" s="50" t="s">
        <v>107</v>
      </c>
      <c r="C11" s="50"/>
    </row>
    <row r="12" spans="1:9" x14ac:dyDescent="0.25">
      <c r="A12" s="49" t="s">
        <v>18</v>
      </c>
      <c r="B12" s="50" t="s">
        <v>120</v>
      </c>
      <c r="C12" s="50"/>
    </row>
    <row r="13" spans="1:9" x14ac:dyDescent="0.25">
      <c r="A13" s="49" t="s">
        <v>75</v>
      </c>
      <c r="B13" s="50">
        <v>0</v>
      </c>
      <c r="C13" s="50"/>
    </row>
    <row r="14" spans="1:9" x14ac:dyDescent="0.25">
      <c r="A14" s="49" t="s">
        <v>3</v>
      </c>
      <c r="B14" s="50">
        <v>603</v>
      </c>
      <c r="C14" s="50"/>
    </row>
    <row r="15" spans="1:9" x14ac:dyDescent="0.25">
      <c r="A15" s="49" t="s">
        <v>76</v>
      </c>
      <c r="B15" s="50" t="s">
        <v>121</v>
      </c>
      <c r="C15" s="50"/>
    </row>
    <row r="16" spans="1:9" x14ac:dyDescent="0.25">
      <c r="A16" s="49" t="s">
        <v>11</v>
      </c>
      <c r="B16" s="50" t="s">
        <v>122</v>
      </c>
      <c r="C16" s="50"/>
    </row>
    <row r="17" spans="1:3" ht="52.8" x14ac:dyDescent="0.25">
      <c r="A17" s="49" t="s">
        <v>12</v>
      </c>
      <c r="B17" s="50"/>
      <c r="C17" s="50"/>
    </row>
    <row r="18" spans="1:3" x14ac:dyDescent="0.25">
      <c r="A18" s="49" t="s">
        <v>4</v>
      </c>
      <c r="B18" s="55">
        <v>45133</v>
      </c>
      <c r="C18" s="56"/>
    </row>
    <row r="19" spans="1:3" ht="26.4" x14ac:dyDescent="0.25">
      <c r="A19" s="49" t="s">
        <v>5</v>
      </c>
      <c r="B19" s="55">
        <v>45170</v>
      </c>
      <c r="C19" s="56"/>
    </row>
    <row r="20" spans="1:3" x14ac:dyDescent="0.25">
      <c r="A20" s="49" t="s">
        <v>17</v>
      </c>
      <c r="B20" s="56" t="s">
        <v>217</v>
      </c>
      <c r="C20" s="56"/>
    </row>
    <row r="21" spans="1:3" x14ac:dyDescent="0.25">
      <c r="A21" s="111" t="s">
        <v>314</v>
      </c>
      <c r="B21" s="50" t="s">
        <v>298</v>
      </c>
      <c r="C21" s="56"/>
    </row>
    <row r="23" spans="1:3" x14ac:dyDescent="0.25">
      <c r="B23" s="63" t="str">
        <f>HYPERLINK("#'Factor List'!A1","Back to Factor List")</f>
        <v>Back to Factor List</v>
      </c>
    </row>
    <row r="24" spans="1:3" x14ac:dyDescent="0.25">
      <c r="B24" s="63" t="str">
        <f>HYPERLINK("#'Assumptions'!A1","Back to Assumptions")</f>
        <v>Back to Assumptions</v>
      </c>
    </row>
    <row r="26" spans="1:3" ht="26.4" x14ac:dyDescent="0.25">
      <c r="A26" s="60" t="s">
        <v>183</v>
      </c>
      <c r="B26" s="60" t="s">
        <v>184</v>
      </c>
      <c r="C26" s="60" t="s">
        <v>185</v>
      </c>
    </row>
    <row r="27" spans="1:3" x14ac:dyDescent="0.25">
      <c r="A27" s="61">
        <v>0</v>
      </c>
      <c r="B27" s="90">
        <v>1</v>
      </c>
      <c r="C27" s="90">
        <v>1</v>
      </c>
    </row>
    <row r="28" spans="1:3" x14ac:dyDescent="0.25">
      <c r="A28" s="61">
        <v>1</v>
      </c>
      <c r="B28" s="90">
        <v>0.95899999999999996</v>
      </c>
      <c r="C28" s="90">
        <v>0.95399999999999996</v>
      </c>
    </row>
    <row r="29" spans="1:3" x14ac:dyDescent="0.25">
      <c r="A29" s="61">
        <v>2</v>
      </c>
      <c r="B29" s="90">
        <v>0.92100000000000004</v>
      </c>
      <c r="C29" s="90">
        <v>0.91100000000000003</v>
      </c>
    </row>
    <row r="30" spans="1:3" x14ac:dyDescent="0.25">
      <c r="A30" s="61">
        <v>3</v>
      </c>
      <c r="B30" s="90">
        <v>0.88600000000000001</v>
      </c>
      <c r="C30" s="90">
        <v>0.871</v>
      </c>
    </row>
    <row r="31" spans="1:3" x14ac:dyDescent="0.25">
      <c r="A31" s="61">
        <v>4</v>
      </c>
      <c r="B31" s="90">
        <v>0.85199999999999998</v>
      </c>
      <c r="C31" s="90">
        <v>0.83399999999999996</v>
      </c>
    </row>
    <row r="32" spans="1:3" x14ac:dyDescent="0.25">
      <c r="A32" s="61">
        <v>5</v>
      </c>
      <c r="B32" s="90">
        <v>0.82099999999999995</v>
      </c>
      <c r="C32" s="90">
        <v>0.8</v>
      </c>
    </row>
    <row r="33" spans="1:3" x14ac:dyDescent="0.25">
      <c r="A33" s="61">
        <v>6</v>
      </c>
      <c r="B33" s="90">
        <v>0.79100000000000004</v>
      </c>
      <c r="C33" s="90">
        <v>0.76800000000000002</v>
      </c>
    </row>
    <row r="34" spans="1:3" x14ac:dyDescent="0.25">
      <c r="A34" s="61">
        <v>7</v>
      </c>
      <c r="B34" s="90">
        <v>0.76400000000000001</v>
      </c>
      <c r="C34" s="90">
        <v>0.73799999999999999</v>
      </c>
    </row>
    <row r="35" spans="1:3" x14ac:dyDescent="0.25">
      <c r="A35" s="61">
        <v>8</v>
      </c>
      <c r="B35" s="90">
        <v>0.73899999999999999</v>
      </c>
      <c r="C35" s="90">
        <v>0.70899999999999996</v>
      </c>
    </row>
    <row r="36" spans="1:3" x14ac:dyDescent="0.25">
      <c r="A36" s="61">
        <v>9</v>
      </c>
      <c r="B36" s="90">
        <v>0.71499999999999997</v>
      </c>
      <c r="C36" s="90">
        <v>0.68300000000000005</v>
      </c>
    </row>
    <row r="37" spans="1:3" x14ac:dyDescent="0.25">
      <c r="A37" s="61">
        <v>10</v>
      </c>
      <c r="B37" s="90">
        <v>0.69299999999999995</v>
      </c>
      <c r="C37" s="90">
        <v>0.65800000000000003</v>
      </c>
    </row>
    <row r="38" spans="1:3" x14ac:dyDescent="0.25">
      <c r="A38" s="61">
        <v>11</v>
      </c>
      <c r="B38" s="90"/>
      <c r="C38" s="90">
        <v>0.63500000000000001</v>
      </c>
    </row>
    <row r="39" spans="1:3" x14ac:dyDescent="0.25">
      <c r="A39" s="61">
        <v>12</v>
      </c>
      <c r="B39" s="90"/>
      <c r="C39" s="90">
        <v>0.61299999999999999</v>
      </c>
    </row>
    <row r="40" spans="1:3" x14ac:dyDescent="0.25">
      <c r="A40" s="61">
        <v>13</v>
      </c>
      <c r="B40" s="90"/>
      <c r="C40" s="90">
        <v>0.59299999999999997</v>
      </c>
    </row>
    <row r="41" spans="1:3" x14ac:dyDescent="0.25">
      <c r="A41" s="61">
        <v>14</v>
      </c>
      <c r="B41" s="90"/>
      <c r="C41" s="90">
        <v>0.57499999999999996</v>
      </c>
    </row>
    <row r="42" spans="1:3" x14ac:dyDescent="0.25">
      <c r="A42" s="61">
        <v>15</v>
      </c>
      <c r="B42" s="90"/>
      <c r="C42" s="90">
        <v>0.55700000000000005</v>
      </c>
    </row>
    <row r="44" spans="1:3" ht="39.6" customHeight="1" x14ac:dyDescent="0.25"/>
    <row r="46" spans="1:3" ht="27.6" customHeight="1" x14ac:dyDescent="0.25"/>
  </sheetData>
  <sheetProtection algorithmName="SHA-512" hashValue="sbQewXwiJMy+CNyHm3KkHpLzRuwpjncdcTdWTmsMHZNYkxM6PZwxign60YaA75GhF3SV8Zh8HZJyIRZIf34ohw==" saltValue="kfsoP9gjcOC0FfhcGytU1w==" spinCount="100000" sheet="1" objects="1" scenarios="1"/>
  <conditionalFormatting sqref="A6:A16 A18:A20">
    <cfRule type="expression" dxfId="137" priority="23" stopIfTrue="1">
      <formula>MOD(ROW(),2)=0</formula>
    </cfRule>
    <cfRule type="expression" dxfId="136" priority="24" stopIfTrue="1">
      <formula>MOD(ROW(),2)&lt;&gt;0</formula>
    </cfRule>
  </conditionalFormatting>
  <conditionalFormatting sqref="B6:B20">
    <cfRule type="expression" dxfId="135" priority="25" stopIfTrue="1">
      <formula>MOD(ROW(),2)=0</formula>
    </cfRule>
    <cfRule type="expression" dxfId="134" priority="26" stopIfTrue="1">
      <formula>MOD(ROW(),2)&lt;&gt;0</formula>
    </cfRule>
  </conditionalFormatting>
  <conditionalFormatting sqref="C6:C21">
    <cfRule type="expression" dxfId="133" priority="13" stopIfTrue="1">
      <formula>MOD(ROW(),2)=0</formula>
    </cfRule>
    <cfRule type="expression" dxfId="132" priority="14" stopIfTrue="1">
      <formula>MOD(ROW(),2)&lt;&gt;0</formula>
    </cfRule>
  </conditionalFormatting>
  <conditionalFormatting sqref="A26:A42">
    <cfRule type="expression" dxfId="131" priority="9" stopIfTrue="1">
      <formula>MOD(ROW(),2)=0</formula>
    </cfRule>
    <cfRule type="expression" dxfId="130" priority="10" stopIfTrue="1">
      <formula>MOD(ROW(),2)&lt;&gt;0</formula>
    </cfRule>
  </conditionalFormatting>
  <conditionalFormatting sqref="B26:C26 C27:C42 B27:B37">
    <cfRule type="expression" dxfId="129" priority="11" stopIfTrue="1">
      <formula>MOD(ROW(),2)=0</formula>
    </cfRule>
    <cfRule type="expression" dxfId="128" priority="12" stopIfTrue="1">
      <formula>MOD(ROW(),2)&lt;&gt;0</formula>
    </cfRule>
  </conditionalFormatting>
  <conditionalFormatting sqref="B38:B42">
    <cfRule type="expression" dxfId="127" priority="7" stopIfTrue="1">
      <formula>MOD(ROW(),2)=0</formula>
    </cfRule>
    <cfRule type="expression" dxfId="126" priority="8" stopIfTrue="1">
      <formula>MOD(ROW(),2)&lt;&gt;0</formula>
    </cfRule>
  </conditionalFormatting>
  <conditionalFormatting sqref="A21">
    <cfRule type="expression" dxfId="125" priority="5" stopIfTrue="1">
      <formula>MOD(ROW(),2)=0</formula>
    </cfRule>
    <cfRule type="expression" dxfId="124" priority="6" stopIfTrue="1">
      <formula>MOD(ROW(),2)&lt;&gt;0</formula>
    </cfRule>
  </conditionalFormatting>
  <conditionalFormatting sqref="B21">
    <cfRule type="expression" dxfId="123" priority="3" stopIfTrue="1">
      <formula>MOD(ROW(),2)=0</formula>
    </cfRule>
    <cfRule type="expression" dxfId="122" priority="4" stopIfTrue="1">
      <formula>MOD(ROW(),2)&lt;&gt;0</formula>
    </cfRule>
  </conditionalFormatting>
  <conditionalFormatting sqref="A17">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9C39-A167-4963-852D-472EF5B4AC57}">
  <sheetPr codeName="Sheet44">
    <tabColor rgb="FF92D050"/>
  </sheetPr>
  <dimension ref="A1:I46"/>
  <sheetViews>
    <sheetView showGridLines="0" zoomScale="85" zoomScaleNormal="85" workbookViewId="0">
      <selection activeCell="A17" sqref="A17"/>
    </sheetView>
  </sheetViews>
  <sheetFormatPr defaultColWidth="10" defaultRowHeight="13.2" x14ac:dyDescent="0.25"/>
  <cols>
    <col min="1" max="1" width="31.5546875" style="9" customWidth="1"/>
    <col min="2" max="2" width="22.5546875" style="9" customWidth="1"/>
    <col min="3" max="3" width="10.441406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x-604</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112</v>
      </c>
    </row>
    <row r="10" spans="1:9" ht="52.8" x14ac:dyDescent="0.25">
      <c r="A10" s="49" t="s">
        <v>0</v>
      </c>
      <c r="B10" s="50" t="s">
        <v>123</v>
      </c>
    </row>
    <row r="11" spans="1:9" x14ac:dyDescent="0.25">
      <c r="A11" s="49" t="s">
        <v>6</v>
      </c>
      <c r="B11" s="50" t="s">
        <v>107</v>
      </c>
    </row>
    <row r="12" spans="1:9" x14ac:dyDescent="0.25">
      <c r="A12" s="49" t="s">
        <v>18</v>
      </c>
      <c r="B12" s="50" t="s">
        <v>124</v>
      </c>
    </row>
    <row r="13" spans="1:9" x14ac:dyDescent="0.25">
      <c r="A13" s="49" t="s">
        <v>75</v>
      </c>
      <c r="B13" s="50">
        <v>0</v>
      </c>
    </row>
    <row r="14" spans="1:9" x14ac:dyDescent="0.25">
      <c r="A14" s="49" t="s">
        <v>3</v>
      </c>
      <c r="B14" s="50">
        <v>604</v>
      </c>
    </row>
    <row r="15" spans="1:9" x14ac:dyDescent="0.25">
      <c r="A15" s="49" t="s">
        <v>76</v>
      </c>
      <c r="B15" s="50" t="s">
        <v>125</v>
      </c>
    </row>
    <row r="16" spans="1:9" x14ac:dyDescent="0.25">
      <c r="A16" s="49" t="s">
        <v>11</v>
      </c>
      <c r="B16" s="50" t="s">
        <v>126</v>
      </c>
    </row>
    <row r="17" spans="1:2" ht="52.8" x14ac:dyDescent="0.25">
      <c r="A17" s="49" t="s">
        <v>12</v>
      </c>
      <c r="B17" s="50"/>
    </row>
    <row r="18" spans="1:2" x14ac:dyDescent="0.25">
      <c r="A18" s="49" t="s">
        <v>4</v>
      </c>
      <c r="B18" s="54">
        <v>45133</v>
      </c>
    </row>
    <row r="19" spans="1:2" ht="26.4" x14ac:dyDescent="0.25">
      <c r="A19" s="49" t="s">
        <v>5</v>
      </c>
      <c r="B19" s="54">
        <v>45170</v>
      </c>
    </row>
    <row r="20" spans="1:2" x14ac:dyDescent="0.25">
      <c r="A20" s="49" t="s">
        <v>17</v>
      </c>
      <c r="B20" s="50" t="s">
        <v>211</v>
      </c>
    </row>
    <row r="21" spans="1:2" ht="26.4" x14ac:dyDescent="0.25">
      <c r="A21" s="111" t="s">
        <v>314</v>
      </c>
      <c r="B21" s="50" t="s">
        <v>298</v>
      </c>
    </row>
    <row r="23" spans="1:2" x14ac:dyDescent="0.25">
      <c r="B23" s="63" t="str">
        <f>HYPERLINK("#'Factor List'!A1","Back to Factor List")</f>
        <v>Back to Factor List</v>
      </c>
    </row>
    <row r="24" spans="1:2" x14ac:dyDescent="0.25">
      <c r="B24" s="63" t="str">
        <f>HYPERLINK("#'Assumptions'!A1","Back to Assumptions")</f>
        <v>Back to Assumptions</v>
      </c>
    </row>
    <row r="26" spans="1:2" x14ac:dyDescent="0.25">
      <c r="A26" s="60" t="s">
        <v>186</v>
      </c>
      <c r="B26" s="60" t="s">
        <v>187</v>
      </c>
    </row>
    <row r="27" spans="1:2" x14ac:dyDescent="0.25">
      <c r="A27" s="61">
        <v>0</v>
      </c>
      <c r="B27" s="90">
        <v>1</v>
      </c>
    </row>
    <row r="28" spans="1:2" x14ac:dyDescent="0.25">
      <c r="A28" s="61">
        <v>1</v>
      </c>
      <c r="B28" s="90">
        <v>1.0429999999999999</v>
      </c>
    </row>
    <row r="29" spans="1:2" x14ac:dyDescent="0.25">
      <c r="A29" s="61">
        <v>2</v>
      </c>
      <c r="B29" s="90">
        <v>1.0900000000000001</v>
      </c>
    </row>
    <row r="30" spans="1:2" x14ac:dyDescent="0.25">
      <c r="A30" s="61">
        <v>3</v>
      </c>
      <c r="B30" s="90">
        <v>1.1399999999999999</v>
      </c>
    </row>
    <row r="31" spans="1:2" x14ac:dyDescent="0.25">
      <c r="A31" s="61">
        <v>4</v>
      </c>
      <c r="B31" s="90">
        <v>1.1930000000000001</v>
      </c>
    </row>
    <row r="32" spans="1:2" x14ac:dyDescent="0.25">
      <c r="A32" s="61">
        <v>5</v>
      </c>
      <c r="B32" s="90">
        <v>1.2509999999999999</v>
      </c>
    </row>
    <row r="33" spans="1:2" x14ac:dyDescent="0.25">
      <c r="A33" s="61">
        <v>6</v>
      </c>
      <c r="B33" s="90">
        <v>1.3129999999999999</v>
      </c>
    </row>
    <row r="34" spans="1:2" x14ac:dyDescent="0.25">
      <c r="A34" s="61">
        <v>7</v>
      </c>
      <c r="B34" s="90">
        <v>1.38</v>
      </c>
    </row>
    <row r="35" spans="1:2" x14ac:dyDescent="0.25">
      <c r="A35" s="61">
        <v>8</v>
      </c>
      <c r="B35" s="90">
        <v>1.452</v>
      </c>
    </row>
    <row r="36" spans="1:2" x14ac:dyDescent="0.25">
      <c r="A36" s="61">
        <v>9</v>
      </c>
      <c r="B36" s="90">
        <v>1.53</v>
      </c>
    </row>
    <row r="37" spans="1:2" x14ac:dyDescent="0.25">
      <c r="A37" s="61">
        <v>10</v>
      </c>
      <c r="B37" s="90">
        <v>1.615</v>
      </c>
    </row>
    <row r="38" spans="1:2" x14ac:dyDescent="0.25">
      <c r="A38" s="61">
        <v>11</v>
      </c>
      <c r="B38" s="90">
        <v>1.7070000000000001</v>
      </c>
    </row>
    <row r="39" spans="1:2" x14ac:dyDescent="0.25">
      <c r="A39" s="61">
        <v>12</v>
      </c>
      <c r="B39" s="90">
        <v>1.8069999999999999</v>
      </c>
    </row>
    <row r="40" spans="1:2" x14ac:dyDescent="0.25">
      <c r="A40" s="61">
        <v>13</v>
      </c>
      <c r="B40" s="90">
        <v>1.9159999999999999</v>
      </c>
    </row>
    <row r="41" spans="1:2" x14ac:dyDescent="0.25">
      <c r="A41" s="61">
        <v>14</v>
      </c>
      <c r="B41" s="90">
        <v>2.0339999999999998</v>
      </c>
    </row>
    <row r="42" spans="1:2" x14ac:dyDescent="0.25">
      <c r="A42" s="61">
        <v>15</v>
      </c>
      <c r="B42" s="90">
        <v>2.1640000000000001</v>
      </c>
    </row>
    <row r="44" spans="1:2" ht="39.6" customHeight="1" x14ac:dyDescent="0.25"/>
    <row r="46" spans="1:2" ht="27.6" customHeight="1" x14ac:dyDescent="0.25"/>
  </sheetData>
  <sheetProtection algorithmName="SHA-512" hashValue="k7V+RylUTV9EaeAy2KwVVkBZutjvo3C4COk62UaLZG5J1NooxTPF3W/idMe0TroQYGQw93VgoQCloXCSU/hxfQ==" saltValue="twDI8dLED7r1ZuFJx+oNBw==" spinCount="100000" sheet="1" objects="1" scenarios="1"/>
  <conditionalFormatting sqref="A6:A16 A18:A20">
    <cfRule type="expression" dxfId="119" priority="15" stopIfTrue="1">
      <formula>MOD(ROW(),2)=0</formula>
    </cfRule>
    <cfRule type="expression" dxfId="118" priority="16" stopIfTrue="1">
      <formula>MOD(ROW(),2)&lt;&gt;0</formula>
    </cfRule>
  </conditionalFormatting>
  <conditionalFormatting sqref="B6:B20">
    <cfRule type="expression" dxfId="117" priority="17" stopIfTrue="1">
      <formula>MOD(ROW(),2)=0</formula>
    </cfRule>
    <cfRule type="expression" dxfId="116" priority="18" stopIfTrue="1">
      <formula>MOD(ROW(),2)&lt;&gt;0</formula>
    </cfRule>
  </conditionalFormatting>
  <conditionalFormatting sqref="A26:A42">
    <cfRule type="expression" dxfId="115" priority="7" stopIfTrue="1">
      <formula>MOD(ROW(),2)=0</formula>
    </cfRule>
    <cfRule type="expression" dxfId="114" priority="8" stopIfTrue="1">
      <formula>MOD(ROW(),2)&lt;&gt;0</formula>
    </cfRule>
  </conditionalFormatting>
  <conditionalFormatting sqref="B26:B42">
    <cfRule type="expression" dxfId="113" priority="9" stopIfTrue="1">
      <formula>MOD(ROW(),2)=0</formula>
    </cfRule>
    <cfRule type="expression" dxfId="112" priority="10" stopIfTrue="1">
      <formula>MOD(ROW(),2)&lt;&gt;0</formula>
    </cfRule>
  </conditionalFormatting>
  <conditionalFormatting sqref="A21">
    <cfRule type="expression" dxfId="111" priority="5" stopIfTrue="1">
      <formula>MOD(ROW(),2)=0</formula>
    </cfRule>
    <cfRule type="expression" dxfId="110" priority="6" stopIfTrue="1">
      <formula>MOD(ROW(),2)&lt;&gt;0</formula>
    </cfRule>
  </conditionalFormatting>
  <conditionalFormatting sqref="B21">
    <cfRule type="expression" dxfId="109" priority="3" stopIfTrue="1">
      <formula>MOD(ROW(),2)=0</formula>
    </cfRule>
    <cfRule type="expression" dxfId="108" priority="4" stopIfTrue="1">
      <formula>MOD(ROW(),2)&lt;&gt;0</formula>
    </cfRule>
  </conditionalFormatting>
  <conditionalFormatting sqref="A17">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404F-9297-4C05-A71C-07885252A03A}">
  <sheetPr codeName="Sheet45">
    <tabColor rgb="FF92D050"/>
  </sheetPr>
  <dimension ref="A1:I46"/>
  <sheetViews>
    <sheetView showGridLines="0" zoomScale="85" zoomScaleNormal="85" workbookViewId="0">
      <selection activeCell="A17" sqref="A17"/>
    </sheetView>
  </sheetViews>
  <sheetFormatPr defaultColWidth="10" defaultRowHeight="13.2" x14ac:dyDescent="0.25"/>
  <cols>
    <col min="1" max="1" width="31.5546875" style="9" customWidth="1"/>
    <col min="2" max="2" width="22.5546875" style="9" customWidth="1"/>
    <col min="3" max="3" width="10.441406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x-605</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112</v>
      </c>
    </row>
    <row r="10" spans="1:9" ht="52.8" x14ac:dyDescent="0.25">
      <c r="A10" s="49" t="s">
        <v>0</v>
      </c>
      <c r="B10" s="50" t="s">
        <v>127</v>
      </c>
    </row>
    <row r="11" spans="1:9" x14ac:dyDescent="0.25">
      <c r="A11" s="49" t="s">
        <v>6</v>
      </c>
      <c r="B11" s="50" t="s">
        <v>107</v>
      </c>
    </row>
    <row r="12" spans="1:9" x14ac:dyDescent="0.25">
      <c r="A12" s="49" t="s">
        <v>18</v>
      </c>
      <c r="B12" s="50" t="s">
        <v>128</v>
      </c>
    </row>
    <row r="13" spans="1:9" x14ac:dyDescent="0.25">
      <c r="A13" s="49" t="s">
        <v>75</v>
      </c>
      <c r="B13" s="50">
        <v>0</v>
      </c>
    </row>
    <row r="14" spans="1:9" x14ac:dyDescent="0.25">
      <c r="A14" s="49" t="s">
        <v>3</v>
      </c>
      <c r="B14" s="50">
        <v>605</v>
      </c>
    </row>
    <row r="15" spans="1:9" x14ac:dyDescent="0.25">
      <c r="A15" s="49" t="s">
        <v>76</v>
      </c>
      <c r="B15" s="50" t="s">
        <v>129</v>
      </c>
    </row>
    <row r="16" spans="1:9" x14ac:dyDescent="0.25">
      <c r="A16" s="49" t="s">
        <v>11</v>
      </c>
      <c r="B16" s="50" t="s">
        <v>130</v>
      </c>
    </row>
    <row r="17" spans="1:2" ht="52.8" x14ac:dyDescent="0.25">
      <c r="A17" s="49" t="s">
        <v>12</v>
      </c>
      <c r="B17" s="50"/>
    </row>
    <row r="18" spans="1:2" x14ac:dyDescent="0.25">
      <c r="A18" s="49" t="s">
        <v>4</v>
      </c>
      <c r="B18" s="54">
        <v>45133</v>
      </c>
    </row>
    <row r="19" spans="1:2" ht="26.4" x14ac:dyDescent="0.25">
      <c r="A19" s="49" t="s">
        <v>5</v>
      </c>
      <c r="B19" s="54">
        <v>45170</v>
      </c>
    </row>
    <row r="20" spans="1:2" x14ac:dyDescent="0.25">
      <c r="A20" s="49" t="s">
        <v>17</v>
      </c>
      <c r="B20" s="50" t="s">
        <v>217</v>
      </c>
    </row>
    <row r="21" spans="1:2" ht="26.4" x14ac:dyDescent="0.25">
      <c r="A21" s="111" t="s">
        <v>314</v>
      </c>
      <c r="B21" s="50" t="s">
        <v>298</v>
      </c>
    </row>
    <row r="23" spans="1:2" x14ac:dyDescent="0.25">
      <c r="B23" s="63" t="str">
        <f>HYPERLINK("#'Factor List'!A1","Back to Factor List")</f>
        <v>Back to Factor List</v>
      </c>
    </row>
    <row r="24" spans="1:2" x14ac:dyDescent="0.25">
      <c r="B24" s="63" t="str">
        <f>HYPERLINK("#'Assumptions'!A1","Back to Assumptions")</f>
        <v>Back to Assumptions</v>
      </c>
    </row>
    <row r="26" spans="1:2" x14ac:dyDescent="0.25">
      <c r="A26" s="60" t="s">
        <v>183</v>
      </c>
      <c r="B26" s="60" t="s">
        <v>188</v>
      </c>
    </row>
    <row r="27" spans="1:2" x14ac:dyDescent="0.25">
      <c r="A27" s="61">
        <v>0</v>
      </c>
      <c r="B27" s="90">
        <v>1</v>
      </c>
    </row>
    <row r="28" spans="1:2" x14ac:dyDescent="0.25">
      <c r="A28" s="61">
        <v>1</v>
      </c>
      <c r="B28" s="90">
        <v>0.95399999999999996</v>
      </c>
    </row>
    <row r="29" spans="1:2" x14ac:dyDescent="0.25">
      <c r="A29" s="61">
        <v>2</v>
      </c>
      <c r="B29" s="90">
        <v>0.91200000000000003</v>
      </c>
    </row>
    <row r="30" spans="1:2" x14ac:dyDescent="0.25">
      <c r="A30" s="61">
        <v>3</v>
      </c>
      <c r="B30" s="90">
        <v>0.873</v>
      </c>
    </row>
    <row r="31" spans="1:2" x14ac:dyDescent="0.25">
      <c r="A31" s="61">
        <v>4</v>
      </c>
      <c r="B31" s="90">
        <v>0.83599999999999997</v>
      </c>
    </row>
    <row r="32" spans="1:2" x14ac:dyDescent="0.25">
      <c r="A32" s="61">
        <v>5</v>
      </c>
      <c r="B32" s="90">
        <v>0.80100000000000005</v>
      </c>
    </row>
    <row r="33" spans="1:2" x14ac:dyDescent="0.25">
      <c r="A33" s="61">
        <v>6</v>
      </c>
      <c r="B33" s="90">
        <v>0.76800000000000002</v>
      </c>
    </row>
    <row r="34" spans="1:2" x14ac:dyDescent="0.25">
      <c r="A34" s="61">
        <v>7</v>
      </c>
      <c r="B34" s="90">
        <v>0.73799999999999999</v>
      </c>
    </row>
    <row r="35" spans="1:2" x14ac:dyDescent="0.25">
      <c r="A35" s="61">
        <v>8</v>
      </c>
      <c r="B35" s="90">
        <v>0.70899999999999996</v>
      </c>
    </row>
    <row r="36" spans="1:2" x14ac:dyDescent="0.25">
      <c r="A36" s="61">
        <v>9</v>
      </c>
      <c r="B36" s="90">
        <v>0.68200000000000005</v>
      </c>
    </row>
    <row r="37" spans="1:2" x14ac:dyDescent="0.25">
      <c r="A37" s="61">
        <v>10</v>
      </c>
      <c r="B37" s="90">
        <v>0.65600000000000003</v>
      </c>
    </row>
    <row r="38" spans="1:2" x14ac:dyDescent="0.25">
      <c r="A38" s="61">
        <v>11</v>
      </c>
      <c r="B38" s="90">
        <v>0.63200000000000001</v>
      </c>
    </row>
    <row r="39" spans="1:2" x14ac:dyDescent="0.25">
      <c r="A39" s="61">
        <v>12</v>
      </c>
      <c r="B39" s="90">
        <v>0.60899999999999999</v>
      </c>
    </row>
    <row r="40" spans="1:2" x14ac:dyDescent="0.25">
      <c r="A40" s="61">
        <v>13</v>
      </c>
      <c r="B40" s="90">
        <v>0.58699999999999997</v>
      </c>
    </row>
    <row r="41" spans="1:2" x14ac:dyDescent="0.25">
      <c r="A41" s="61">
        <v>14</v>
      </c>
      <c r="B41" s="90">
        <v>0.56699999999999995</v>
      </c>
    </row>
    <row r="42" spans="1:2" x14ac:dyDescent="0.25">
      <c r="A42" s="61">
        <v>15</v>
      </c>
      <c r="B42" s="90">
        <v>0.54700000000000004</v>
      </c>
    </row>
    <row r="44" spans="1:2" ht="39.6" customHeight="1" x14ac:dyDescent="0.25"/>
    <row r="46" spans="1:2" ht="27.6" customHeight="1" x14ac:dyDescent="0.25"/>
  </sheetData>
  <sheetProtection algorithmName="SHA-512" hashValue="aRnqDwpih0iq7suMq1/mkeil3wPvjjLV/cqBxOsisblFv4Jd01d10ukAje7eTW8OmmxI/8NecTeysnCe8hX2EA==" saltValue="UbIPduV2Ot91fgsis12YEQ==" spinCount="100000" sheet="1" objects="1" scenarios="1"/>
  <conditionalFormatting sqref="A6:A16 A18:A20">
    <cfRule type="expression" dxfId="105" priority="15" stopIfTrue="1">
      <formula>MOD(ROW(),2)=0</formula>
    </cfRule>
    <cfRule type="expression" dxfId="104" priority="16" stopIfTrue="1">
      <formula>MOD(ROW(),2)&lt;&gt;0</formula>
    </cfRule>
  </conditionalFormatting>
  <conditionalFormatting sqref="B6:B20">
    <cfRule type="expression" dxfId="103" priority="17" stopIfTrue="1">
      <formula>MOD(ROW(),2)=0</formula>
    </cfRule>
    <cfRule type="expression" dxfId="102" priority="18" stopIfTrue="1">
      <formula>MOD(ROW(),2)&lt;&gt;0</formula>
    </cfRule>
  </conditionalFormatting>
  <conditionalFormatting sqref="A26:A42">
    <cfRule type="expression" dxfId="101" priority="7" stopIfTrue="1">
      <formula>MOD(ROW(),2)=0</formula>
    </cfRule>
    <cfRule type="expression" dxfId="100" priority="8" stopIfTrue="1">
      <formula>MOD(ROW(),2)&lt;&gt;0</formula>
    </cfRule>
  </conditionalFormatting>
  <conditionalFormatting sqref="B26:B42">
    <cfRule type="expression" dxfId="99" priority="9" stopIfTrue="1">
      <formula>MOD(ROW(),2)=0</formula>
    </cfRule>
    <cfRule type="expression" dxfId="98" priority="10" stopIfTrue="1">
      <formula>MOD(ROW(),2)&lt;&gt;0</formula>
    </cfRule>
  </conditionalFormatting>
  <conditionalFormatting sqref="A21">
    <cfRule type="expression" dxfId="97" priority="5" stopIfTrue="1">
      <formula>MOD(ROW(),2)=0</formula>
    </cfRule>
    <cfRule type="expression" dxfId="96" priority="6" stopIfTrue="1">
      <formula>MOD(ROW(),2)&lt;&gt;0</formula>
    </cfRule>
  </conditionalFormatting>
  <conditionalFormatting sqref="B21">
    <cfRule type="expression" dxfId="95" priority="3" stopIfTrue="1">
      <formula>MOD(ROW(),2)=0</formula>
    </cfRule>
    <cfRule type="expression" dxfId="94" priority="4" stopIfTrue="1">
      <formula>MOD(ROW(),2)&lt;&gt;0</formula>
    </cfRule>
  </conditionalFormatting>
  <conditionalFormatting sqref="A17">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1F46-C9FD-484F-8816-43467D36EA3A}">
  <sheetPr codeName="Sheet46">
    <tabColor rgb="FF92D050"/>
  </sheetPr>
  <dimension ref="A1:I24"/>
  <sheetViews>
    <sheetView showGridLines="0" topLeftCell="A4" zoomScale="85" zoomScaleNormal="85" workbookViewId="0">
      <selection activeCell="B23" sqref="B23"/>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LTA - x-606</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131</v>
      </c>
      <c r="C9" s="50"/>
    </row>
    <row r="10" spans="1:9" ht="39.6" x14ac:dyDescent="0.25">
      <c r="A10" s="49" t="s">
        <v>0</v>
      </c>
      <c r="B10" s="50" t="s">
        <v>132</v>
      </c>
      <c r="C10" s="50"/>
    </row>
    <row r="11" spans="1:9" x14ac:dyDescent="0.25">
      <c r="A11" s="49" t="s">
        <v>6</v>
      </c>
      <c r="B11" s="50" t="s">
        <v>92</v>
      </c>
      <c r="C11" s="50"/>
    </row>
    <row r="12" spans="1:9" x14ac:dyDescent="0.25">
      <c r="A12" s="49" t="s">
        <v>18</v>
      </c>
      <c r="B12" s="50" t="s">
        <v>80</v>
      </c>
      <c r="C12" s="50"/>
    </row>
    <row r="13" spans="1:9" x14ac:dyDescent="0.25">
      <c r="A13" s="49" t="s">
        <v>75</v>
      </c>
      <c r="B13" s="50">
        <v>0</v>
      </c>
      <c r="C13" s="50"/>
    </row>
    <row r="14" spans="1:9" x14ac:dyDescent="0.25">
      <c r="A14" s="49" t="s">
        <v>3</v>
      </c>
      <c r="B14" s="50">
        <v>606</v>
      </c>
      <c r="C14" s="50"/>
    </row>
    <row r="15" spans="1:9" x14ac:dyDescent="0.25">
      <c r="A15" s="49" t="s">
        <v>76</v>
      </c>
      <c r="B15" s="50" t="s">
        <v>133</v>
      </c>
      <c r="C15" s="50"/>
    </row>
    <row r="16" spans="1:9" x14ac:dyDescent="0.25">
      <c r="A16" s="49" t="s">
        <v>11</v>
      </c>
      <c r="B16" s="50" t="s">
        <v>134</v>
      </c>
      <c r="C16" s="50"/>
    </row>
    <row r="17" spans="1:3" ht="52.8" x14ac:dyDescent="0.25">
      <c r="A17" s="49" t="s">
        <v>12</v>
      </c>
      <c r="B17" s="50"/>
      <c r="C17" s="50"/>
    </row>
    <row r="18" spans="1:3" x14ac:dyDescent="0.25">
      <c r="A18" s="49" t="s">
        <v>4</v>
      </c>
      <c r="B18" s="55">
        <v>45133</v>
      </c>
      <c r="C18" s="56"/>
    </row>
    <row r="19" spans="1:3" ht="26.4" x14ac:dyDescent="0.25">
      <c r="A19" s="49" t="s">
        <v>5</v>
      </c>
      <c r="B19" s="55">
        <v>45170</v>
      </c>
      <c r="C19" s="56"/>
    </row>
    <row r="20" spans="1:3" x14ac:dyDescent="0.25">
      <c r="A20" s="49" t="s">
        <v>17</v>
      </c>
      <c r="B20" s="80" t="s">
        <v>319</v>
      </c>
      <c r="C20" s="56"/>
    </row>
    <row r="21" spans="1:3" x14ac:dyDescent="0.25">
      <c r="A21" s="111" t="s">
        <v>314</v>
      </c>
      <c r="B21" s="50" t="s">
        <v>298</v>
      </c>
      <c r="C21" s="56"/>
    </row>
    <row r="23" spans="1:3" x14ac:dyDescent="0.25">
      <c r="B23" s="63" t="str">
        <f>HYPERLINK("#'Factor List'!A1","Back to Factor List")</f>
        <v>Back to Factor List</v>
      </c>
    </row>
    <row r="24" spans="1:3" x14ac:dyDescent="0.25">
      <c r="B24" s="63" t="str">
        <f>HYPERLINK("#'Assumptions'!A1","Back to Assumptions")</f>
        <v>Back to Assumptions</v>
      </c>
    </row>
  </sheetData>
  <sheetProtection algorithmName="SHA-512" hashValue="65u7Bv0NGnHSC4r1KfnwF/pU6WLXQxDUIYqL8pJ7VZrXGrp0CmfoNZjSYFsIlR1ErAWZDxjlQO0fYfP0XQRdgw==" saltValue="dpbviDjB2KZxtDIr4hyrGw==" spinCount="100000" sheet="1" objects="1" scenarios="1"/>
  <conditionalFormatting sqref="A6:A16 A18:A20">
    <cfRule type="expression" dxfId="91" priority="23" stopIfTrue="1">
      <formula>MOD(ROW(),2)=0</formula>
    </cfRule>
    <cfRule type="expression" dxfId="90" priority="24" stopIfTrue="1">
      <formula>MOD(ROW(),2)&lt;&gt;0</formula>
    </cfRule>
  </conditionalFormatting>
  <conditionalFormatting sqref="B6:C19 C20:C21">
    <cfRule type="expression" dxfId="89" priority="25" stopIfTrue="1">
      <formula>MOD(ROW(),2)=0</formula>
    </cfRule>
    <cfRule type="expression" dxfId="88" priority="26" stopIfTrue="1">
      <formula>MOD(ROW(),2)&lt;&gt;0</formula>
    </cfRule>
  </conditionalFormatting>
  <conditionalFormatting sqref="A21">
    <cfRule type="expression" dxfId="87" priority="13" stopIfTrue="1">
      <formula>MOD(ROW(),2)=0</formula>
    </cfRule>
    <cfRule type="expression" dxfId="86" priority="14" stopIfTrue="1">
      <formula>MOD(ROW(),2)&lt;&gt;0</formula>
    </cfRule>
  </conditionalFormatting>
  <conditionalFormatting sqref="B21">
    <cfRule type="expression" dxfId="85" priority="11" stopIfTrue="1">
      <formula>MOD(ROW(),2)=0</formula>
    </cfRule>
    <cfRule type="expression" dxfId="84" priority="12" stopIfTrue="1">
      <formula>MOD(ROW(),2)&lt;&gt;0</formula>
    </cfRule>
  </conditionalFormatting>
  <conditionalFormatting sqref="A17">
    <cfRule type="expression" dxfId="83" priority="9" stopIfTrue="1">
      <formula>MOD(ROW(),2)=0</formula>
    </cfRule>
    <cfRule type="expression" dxfId="82" priority="10" stopIfTrue="1">
      <formula>MOD(ROW(),2)&lt;&gt;0</formula>
    </cfRule>
  </conditionalFormatting>
  <conditionalFormatting sqref="B20">
    <cfRule type="expression" dxfId="81" priority="1" stopIfTrue="1">
      <formula>MOD(ROW(),2)=0</formula>
    </cfRule>
    <cfRule type="expression" dxfId="80" priority="2" stopIfTrue="1">
      <formula>MOD(ROW(),2)&lt;&gt;0</formula>
    </cfRule>
  </conditionalFormatting>
  <conditionalFormatting sqref="B20">
    <cfRule type="expression" priority="3" stopIfTrue="1">
      <formula>MOD(ROW(),2)=0</formula>
    </cfRule>
    <cfRule type="expression" priority="4" stopIfTrue="1">
      <formula>MOD(ROW(),2)&lt;&gt;0</formula>
    </cfRule>
    <cfRule type="expression" priority="5" stopIfTrue="1">
      <formula>MOD(ROW(),2)=0</formula>
    </cfRule>
    <cfRule type="expression" priority="6" stopIfTrue="1">
      <formula>MOD(ROW(),2)&lt;&gt;0</formula>
    </cfRule>
  </conditionalFormatting>
  <conditionalFormatting sqref="B20">
    <cfRule type="expression" priority="7" stopIfTrue="1">
      <formula>MOD(ROW(),2)=0</formula>
    </cfRule>
    <cfRule type="expression"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BDD4E-D845-4829-B6E2-D9358D66CBB3}">
  <sheetPr codeName="Sheet25">
    <tabColor theme="4"/>
  </sheetPr>
  <dimension ref="A1:G224"/>
  <sheetViews>
    <sheetView view="pageBreakPreview" zoomScale="60" zoomScaleNormal="100" workbookViewId="0">
      <selection activeCell="E11" sqref="E11:E224"/>
    </sheetView>
  </sheetViews>
  <sheetFormatPr defaultColWidth="8.5546875" defaultRowHeight="13.2" x14ac:dyDescent="0.25"/>
  <cols>
    <col min="1" max="1" width="8.5546875" style="9"/>
    <col min="2" max="2" width="3.44140625" style="28" customWidth="1"/>
    <col min="3" max="3" width="7" style="28" customWidth="1"/>
    <col min="4" max="4" width="62" style="9" customWidth="1"/>
    <col min="5" max="5" width="24.44140625" style="28" customWidth="1"/>
    <col min="6" max="16384" width="8.5546875" style="9"/>
  </cols>
  <sheetData>
    <row r="1" spans="1:7" ht="21" x14ac:dyDescent="0.4">
      <c r="A1" s="8" t="s">
        <v>1</v>
      </c>
      <c r="B1" s="23"/>
      <c r="C1" s="23"/>
      <c r="D1" s="24"/>
      <c r="E1" s="23"/>
      <c r="F1" s="24"/>
      <c r="G1" s="24"/>
    </row>
    <row r="2" spans="1:7" ht="15.6" x14ac:dyDescent="0.3">
      <c r="A2" s="25" t="str">
        <f>IF(title="&gt; Enter workbook title here","Enter workbook title in Cover sheet",title)</f>
        <v>UKAEA - Consolidated Factor Spreadsheet</v>
      </c>
      <c r="B2" s="26"/>
      <c r="C2" s="26"/>
      <c r="D2" s="27"/>
      <c r="E2" s="26"/>
      <c r="F2" s="27"/>
      <c r="G2" s="27"/>
    </row>
    <row r="3" spans="1:7" ht="15.6" x14ac:dyDescent="0.3">
      <c r="A3" s="11" t="s">
        <v>50</v>
      </c>
      <c r="B3" s="26"/>
      <c r="C3" s="26"/>
      <c r="D3" s="27"/>
      <c r="E3" s="26"/>
      <c r="F3" s="27"/>
      <c r="G3" s="27"/>
    </row>
    <row r="4" spans="1:7" x14ac:dyDescent="0.25">
      <c r="A4" s="12" t="str">
        <f ca="1">CELL("filename",A1)</f>
        <v>P:\AST development\Hosted\Factors Modernisation\Data import\Consolidated Factor Workbooks\2025-02\[UKAEA Consolidated Factors 2025-01 FINAL.xlsm]Summary - UKAEA</v>
      </c>
    </row>
    <row r="7" spans="1:7" x14ac:dyDescent="0.25">
      <c r="E7" s="29" t="s">
        <v>51</v>
      </c>
    </row>
    <row r="8" spans="1:7" x14ac:dyDescent="0.25">
      <c r="B8" s="30" t="s">
        <v>52</v>
      </c>
      <c r="C8" s="31"/>
      <c r="D8" s="32"/>
      <c r="E8" s="33" t="s">
        <v>53</v>
      </c>
    </row>
    <row r="9" spans="1:7" x14ac:dyDescent="0.25">
      <c r="B9" s="34"/>
      <c r="C9" s="35"/>
      <c r="D9" s="36"/>
      <c r="E9" s="37"/>
    </row>
    <row r="10" spans="1:7" x14ac:dyDescent="0.25">
      <c r="B10" s="38" t="s">
        <v>54</v>
      </c>
      <c r="D10" s="22"/>
      <c r="E10" s="39"/>
    </row>
    <row r="11" spans="1:7" x14ac:dyDescent="0.25">
      <c r="B11" s="40" t="s">
        <v>55</v>
      </c>
      <c r="C11" s="28">
        <v>101</v>
      </c>
      <c r="D11" s="22"/>
      <c r="E11" s="41"/>
    </row>
    <row r="12" spans="1:7" x14ac:dyDescent="0.25">
      <c r="B12" s="40" t="s">
        <v>55</v>
      </c>
      <c r="C12" s="28">
        <v>102</v>
      </c>
      <c r="D12" s="22"/>
      <c r="E12" s="41"/>
    </row>
    <row r="13" spans="1:7" x14ac:dyDescent="0.25">
      <c r="B13" s="40" t="s">
        <v>55</v>
      </c>
      <c r="C13" s="28">
        <v>103</v>
      </c>
      <c r="D13" s="22"/>
      <c r="E13" s="41"/>
    </row>
    <row r="14" spans="1:7" x14ac:dyDescent="0.25">
      <c r="B14" s="40" t="s">
        <v>55</v>
      </c>
      <c r="C14" s="28">
        <v>104</v>
      </c>
      <c r="D14" s="22"/>
      <c r="E14" s="41"/>
    </row>
    <row r="15" spans="1:7" x14ac:dyDescent="0.25">
      <c r="B15" s="40" t="s">
        <v>55</v>
      </c>
      <c r="C15" s="28">
        <v>105</v>
      </c>
      <c r="D15" s="22"/>
      <c r="E15" s="41"/>
    </row>
    <row r="16" spans="1:7" x14ac:dyDescent="0.25">
      <c r="B16" s="40" t="s">
        <v>55</v>
      </c>
      <c r="C16" s="28">
        <v>106</v>
      </c>
      <c r="D16" s="22"/>
      <c r="E16" s="41"/>
    </row>
    <row r="17" spans="2:6" x14ac:dyDescent="0.25">
      <c r="B17" s="40" t="s">
        <v>55</v>
      </c>
      <c r="C17" s="28">
        <v>107</v>
      </c>
      <c r="D17" s="22"/>
      <c r="E17" s="41"/>
    </row>
    <row r="18" spans="2:6" x14ac:dyDescent="0.25">
      <c r="B18" s="40" t="s">
        <v>55</v>
      </c>
      <c r="C18" s="28">
        <v>108</v>
      </c>
      <c r="D18" s="22"/>
      <c r="E18" s="41"/>
    </row>
    <row r="19" spans="2:6" x14ac:dyDescent="0.25">
      <c r="B19" s="40" t="s">
        <v>55</v>
      </c>
      <c r="C19" s="28">
        <v>109</v>
      </c>
      <c r="D19" s="22"/>
      <c r="E19" s="41"/>
    </row>
    <row r="20" spans="2:6" x14ac:dyDescent="0.25">
      <c r="B20" s="40" t="s">
        <v>55</v>
      </c>
      <c r="C20" s="28">
        <v>110</v>
      </c>
      <c r="D20" s="22"/>
      <c r="E20" s="41"/>
    </row>
    <row r="21" spans="2:6" x14ac:dyDescent="0.25">
      <c r="B21" s="40" t="s">
        <v>55</v>
      </c>
      <c r="C21" s="28">
        <v>111</v>
      </c>
      <c r="D21" s="22"/>
      <c r="E21" s="41"/>
    </row>
    <row r="22" spans="2:6" x14ac:dyDescent="0.25">
      <c r="B22" s="40" t="s">
        <v>55</v>
      </c>
      <c r="C22" s="28">
        <v>112</v>
      </c>
      <c r="D22" s="22"/>
      <c r="E22" s="41"/>
    </row>
    <row r="23" spans="2:6" x14ac:dyDescent="0.25">
      <c r="B23" s="40" t="s">
        <v>55</v>
      </c>
      <c r="C23" s="28">
        <v>113</v>
      </c>
      <c r="D23" s="22"/>
      <c r="E23" s="41"/>
    </row>
    <row r="24" spans="2:6" x14ac:dyDescent="0.25">
      <c r="B24" s="40" t="s">
        <v>55</v>
      </c>
      <c r="C24" s="28">
        <v>114</v>
      </c>
      <c r="D24" s="22"/>
      <c r="E24" s="41"/>
    </row>
    <row r="25" spans="2:6" x14ac:dyDescent="0.25">
      <c r="B25" s="40" t="s">
        <v>55</v>
      </c>
      <c r="C25" s="28">
        <v>115</v>
      </c>
      <c r="D25" s="22"/>
      <c r="E25" s="41"/>
    </row>
    <row r="26" spans="2:6" x14ac:dyDescent="0.25">
      <c r="B26" s="40" t="s">
        <v>55</v>
      </c>
      <c r="C26" s="28">
        <v>116</v>
      </c>
      <c r="D26" s="22"/>
      <c r="E26" s="41"/>
    </row>
    <row r="27" spans="2:6" x14ac:dyDescent="0.25">
      <c r="B27" s="40" t="s">
        <v>55</v>
      </c>
      <c r="C27" s="28">
        <v>117</v>
      </c>
      <c r="D27" s="22"/>
      <c r="E27" s="41"/>
    </row>
    <row r="28" spans="2:6" x14ac:dyDescent="0.25">
      <c r="B28" s="40" t="s">
        <v>55</v>
      </c>
      <c r="C28" s="28">
        <v>118</v>
      </c>
      <c r="D28" s="22"/>
      <c r="E28" s="41"/>
    </row>
    <row r="29" spans="2:6" x14ac:dyDescent="0.25">
      <c r="B29" s="40" t="s">
        <v>55</v>
      </c>
      <c r="C29" s="28">
        <v>119</v>
      </c>
      <c r="D29" s="22"/>
      <c r="E29" s="41"/>
    </row>
    <row r="30" spans="2:6" x14ac:dyDescent="0.25">
      <c r="B30" s="40" t="s">
        <v>55</v>
      </c>
      <c r="C30" s="28">
        <v>120</v>
      </c>
      <c r="D30" s="22"/>
      <c r="E30" s="41"/>
    </row>
    <row r="31" spans="2:6" x14ac:dyDescent="0.25">
      <c r="B31" s="40" t="s">
        <v>55</v>
      </c>
      <c r="C31" s="28">
        <v>121</v>
      </c>
      <c r="E31" s="42"/>
      <c r="F31" s="43"/>
    </row>
    <row r="32" spans="2:6" x14ac:dyDescent="0.25">
      <c r="B32" s="40" t="s">
        <v>55</v>
      </c>
      <c r="C32" s="28">
        <v>122</v>
      </c>
      <c r="D32" s="22"/>
      <c r="E32" s="41"/>
    </row>
    <row r="33" spans="2:6" x14ac:dyDescent="0.25">
      <c r="B33" s="40" t="s">
        <v>55</v>
      </c>
      <c r="C33" s="28">
        <v>123</v>
      </c>
      <c r="D33" s="22"/>
      <c r="E33" s="41"/>
    </row>
    <row r="34" spans="2:6" x14ac:dyDescent="0.25">
      <c r="B34" s="40" t="s">
        <v>55</v>
      </c>
      <c r="C34" s="28">
        <v>124</v>
      </c>
      <c r="D34" s="22"/>
      <c r="E34" s="41"/>
    </row>
    <row r="35" spans="2:6" x14ac:dyDescent="0.25">
      <c r="B35" s="40" t="s">
        <v>55</v>
      </c>
      <c r="C35" s="28">
        <v>125</v>
      </c>
      <c r="D35" s="22"/>
      <c r="E35" s="41"/>
      <c r="F35" s="18"/>
    </row>
    <row r="36" spans="2:6" x14ac:dyDescent="0.25">
      <c r="B36" s="34"/>
      <c r="C36" s="35"/>
      <c r="D36" s="36"/>
      <c r="E36" s="44"/>
    </row>
    <row r="37" spans="2:6" x14ac:dyDescent="0.25">
      <c r="B37" s="38" t="s">
        <v>56</v>
      </c>
      <c r="D37" s="22"/>
      <c r="E37" s="41"/>
    </row>
    <row r="38" spans="2:6" x14ac:dyDescent="0.25">
      <c r="B38" s="40" t="s">
        <v>55</v>
      </c>
      <c r="C38" s="28">
        <v>201</v>
      </c>
      <c r="D38" s="22"/>
      <c r="E38" s="41"/>
    </row>
    <row r="39" spans="2:6" x14ac:dyDescent="0.25">
      <c r="B39" s="40" t="s">
        <v>55</v>
      </c>
      <c r="C39" s="28">
        <v>202</v>
      </c>
      <c r="D39" s="22"/>
      <c r="E39" s="41"/>
    </row>
    <row r="40" spans="2:6" x14ac:dyDescent="0.25">
      <c r="B40" s="40" t="s">
        <v>55</v>
      </c>
      <c r="C40" s="28">
        <v>203</v>
      </c>
      <c r="D40" s="22"/>
      <c r="E40" s="41"/>
    </row>
    <row r="41" spans="2:6" x14ac:dyDescent="0.25">
      <c r="B41" s="40" t="s">
        <v>55</v>
      </c>
      <c r="C41" s="28">
        <v>204</v>
      </c>
      <c r="D41" s="22"/>
      <c r="E41" s="41"/>
    </row>
    <row r="42" spans="2:6" x14ac:dyDescent="0.25">
      <c r="B42" s="40" t="s">
        <v>55</v>
      </c>
      <c r="C42" s="28">
        <v>205</v>
      </c>
      <c r="D42" s="22"/>
      <c r="E42" s="41"/>
    </row>
    <row r="43" spans="2:6" x14ac:dyDescent="0.25">
      <c r="B43" s="40" t="s">
        <v>55</v>
      </c>
      <c r="C43" s="28">
        <v>206</v>
      </c>
      <c r="D43" s="22"/>
      <c r="E43" s="41"/>
    </row>
    <row r="44" spans="2:6" x14ac:dyDescent="0.25">
      <c r="B44" s="40" t="s">
        <v>55</v>
      </c>
      <c r="C44" s="28">
        <v>207</v>
      </c>
      <c r="D44" s="22"/>
      <c r="E44" s="41"/>
    </row>
    <row r="45" spans="2:6" x14ac:dyDescent="0.25">
      <c r="B45" s="40" t="s">
        <v>55</v>
      </c>
      <c r="C45" s="28">
        <v>208</v>
      </c>
      <c r="D45" s="22"/>
      <c r="E45" s="41"/>
    </row>
    <row r="46" spans="2:6" x14ac:dyDescent="0.25">
      <c r="B46" s="40" t="s">
        <v>55</v>
      </c>
      <c r="C46" s="28">
        <v>209</v>
      </c>
      <c r="D46" s="22"/>
      <c r="E46" s="41"/>
    </row>
    <row r="47" spans="2:6" x14ac:dyDescent="0.25">
      <c r="B47" s="40" t="s">
        <v>55</v>
      </c>
      <c r="C47" s="28">
        <v>210</v>
      </c>
      <c r="D47" s="22"/>
      <c r="E47" s="41"/>
    </row>
    <row r="48" spans="2:6" x14ac:dyDescent="0.25">
      <c r="B48" s="40" t="s">
        <v>55</v>
      </c>
      <c r="C48" s="28">
        <v>211</v>
      </c>
      <c r="D48" s="22"/>
      <c r="E48" s="41"/>
    </row>
    <row r="49" spans="2:5" x14ac:dyDescent="0.25">
      <c r="B49" s="40" t="s">
        <v>55</v>
      </c>
      <c r="C49" s="28">
        <v>212</v>
      </c>
      <c r="D49" s="22"/>
      <c r="E49" s="41"/>
    </row>
    <row r="50" spans="2:5" x14ac:dyDescent="0.25">
      <c r="B50" s="40" t="s">
        <v>55</v>
      </c>
      <c r="C50" s="28">
        <v>213</v>
      </c>
      <c r="D50" s="22"/>
      <c r="E50" s="41"/>
    </row>
    <row r="51" spans="2:5" x14ac:dyDescent="0.25">
      <c r="B51" s="40" t="s">
        <v>55</v>
      </c>
      <c r="C51" s="28">
        <v>214</v>
      </c>
      <c r="D51" s="22"/>
      <c r="E51" s="41"/>
    </row>
    <row r="52" spans="2:5" x14ac:dyDescent="0.25">
      <c r="B52" s="40" t="s">
        <v>55</v>
      </c>
      <c r="C52" s="28">
        <v>215</v>
      </c>
      <c r="D52" s="22"/>
      <c r="E52" s="41"/>
    </row>
    <row r="53" spans="2:5" x14ac:dyDescent="0.25">
      <c r="B53" s="40" t="s">
        <v>55</v>
      </c>
      <c r="C53" s="28">
        <v>216</v>
      </c>
      <c r="D53" s="22"/>
      <c r="E53" s="41"/>
    </row>
    <row r="54" spans="2:5" x14ac:dyDescent="0.25">
      <c r="B54" s="40" t="s">
        <v>55</v>
      </c>
      <c r="C54" s="28">
        <v>217</v>
      </c>
      <c r="D54" s="22"/>
      <c r="E54" s="41"/>
    </row>
    <row r="55" spans="2:5" x14ac:dyDescent="0.25">
      <c r="B55" s="40" t="s">
        <v>55</v>
      </c>
      <c r="C55" s="28">
        <v>218</v>
      </c>
      <c r="D55" s="22"/>
      <c r="E55" s="41"/>
    </row>
    <row r="56" spans="2:5" x14ac:dyDescent="0.25">
      <c r="B56" s="40" t="s">
        <v>55</v>
      </c>
      <c r="C56" s="28">
        <v>219</v>
      </c>
      <c r="D56" s="22"/>
      <c r="E56" s="41"/>
    </row>
    <row r="57" spans="2:5" x14ac:dyDescent="0.25">
      <c r="B57" s="40" t="s">
        <v>55</v>
      </c>
      <c r="C57" s="28">
        <v>220</v>
      </c>
      <c r="D57" s="22"/>
      <c r="E57" s="41"/>
    </row>
    <row r="58" spans="2:5" x14ac:dyDescent="0.25">
      <c r="B58" s="40" t="s">
        <v>55</v>
      </c>
      <c r="C58" s="28">
        <v>221</v>
      </c>
      <c r="D58" s="22"/>
      <c r="E58" s="41"/>
    </row>
    <row r="59" spans="2:5" x14ac:dyDescent="0.25">
      <c r="B59" s="40" t="s">
        <v>55</v>
      </c>
      <c r="C59" s="28">
        <v>222</v>
      </c>
      <c r="D59" s="22"/>
      <c r="E59" s="41"/>
    </row>
    <row r="60" spans="2:5" x14ac:dyDescent="0.25">
      <c r="B60" s="40" t="s">
        <v>55</v>
      </c>
      <c r="C60" s="28">
        <v>223</v>
      </c>
      <c r="D60" s="22"/>
      <c r="E60" s="41"/>
    </row>
    <row r="61" spans="2:5" x14ac:dyDescent="0.25">
      <c r="B61" s="40" t="s">
        <v>55</v>
      </c>
      <c r="C61" s="28">
        <v>224</v>
      </c>
      <c r="D61" s="22"/>
      <c r="E61" s="41"/>
    </row>
    <row r="62" spans="2:5" x14ac:dyDescent="0.25">
      <c r="B62" s="40" t="s">
        <v>55</v>
      </c>
      <c r="C62" s="28">
        <v>225</v>
      </c>
      <c r="D62" s="45"/>
      <c r="E62" s="46"/>
    </row>
    <row r="63" spans="2:5" x14ac:dyDescent="0.25">
      <c r="B63" s="34"/>
      <c r="C63" s="35"/>
      <c r="D63" s="36"/>
      <c r="E63" s="44"/>
    </row>
    <row r="64" spans="2:5" x14ac:dyDescent="0.25">
      <c r="B64" s="38" t="s">
        <v>57</v>
      </c>
      <c r="D64" s="22"/>
      <c r="E64" s="41"/>
    </row>
    <row r="65" spans="2:5" x14ac:dyDescent="0.25">
      <c r="B65" s="40" t="s">
        <v>55</v>
      </c>
      <c r="C65" s="28">
        <v>301</v>
      </c>
      <c r="D65" s="22"/>
      <c r="E65" s="41"/>
    </row>
    <row r="66" spans="2:5" x14ac:dyDescent="0.25">
      <c r="B66" s="40" t="s">
        <v>55</v>
      </c>
      <c r="C66" s="28">
        <v>302</v>
      </c>
      <c r="D66" s="22"/>
      <c r="E66" s="41"/>
    </row>
    <row r="67" spans="2:5" x14ac:dyDescent="0.25">
      <c r="B67" s="40" t="s">
        <v>55</v>
      </c>
      <c r="C67" s="28">
        <v>303</v>
      </c>
      <c r="D67" s="22"/>
      <c r="E67" s="41"/>
    </row>
    <row r="68" spans="2:5" x14ac:dyDescent="0.25">
      <c r="B68" s="40" t="s">
        <v>55</v>
      </c>
      <c r="C68" s="28">
        <v>304</v>
      </c>
      <c r="D68" s="22"/>
      <c r="E68" s="41"/>
    </row>
    <row r="69" spans="2:5" x14ac:dyDescent="0.25">
      <c r="B69" s="40" t="s">
        <v>55</v>
      </c>
      <c r="C69" s="28">
        <v>305</v>
      </c>
      <c r="D69" s="22"/>
      <c r="E69" s="41"/>
    </row>
    <row r="70" spans="2:5" x14ac:dyDescent="0.25">
      <c r="B70" s="40" t="s">
        <v>55</v>
      </c>
      <c r="C70" s="28">
        <v>306</v>
      </c>
      <c r="D70" s="22"/>
      <c r="E70" s="41"/>
    </row>
    <row r="71" spans="2:5" x14ac:dyDescent="0.25">
      <c r="B71" s="40" t="s">
        <v>55</v>
      </c>
      <c r="C71" s="28">
        <v>307</v>
      </c>
      <c r="D71" s="22"/>
      <c r="E71" s="41"/>
    </row>
    <row r="72" spans="2:5" x14ac:dyDescent="0.25">
      <c r="B72" s="40" t="s">
        <v>55</v>
      </c>
      <c r="C72" s="28">
        <v>308</v>
      </c>
      <c r="D72" s="22"/>
      <c r="E72" s="41"/>
    </row>
    <row r="73" spans="2:5" x14ac:dyDescent="0.25">
      <c r="B73" s="40" t="s">
        <v>55</v>
      </c>
      <c r="C73" s="28">
        <v>309</v>
      </c>
      <c r="D73" s="22"/>
      <c r="E73" s="41"/>
    </row>
    <row r="74" spans="2:5" x14ac:dyDescent="0.25">
      <c r="B74" s="40" t="s">
        <v>55</v>
      </c>
      <c r="C74" s="28">
        <v>310</v>
      </c>
      <c r="D74" s="22"/>
      <c r="E74" s="41"/>
    </row>
    <row r="75" spans="2:5" x14ac:dyDescent="0.25">
      <c r="B75" s="40" t="s">
        <v>55</v>
      </c>
      <c r="C75" s="28">
        <v>311</v>
      </c>
      <c r="D75" s="22"/>
      <c r="E75" s="41"/>
    </row>
    <row r="76" spans="2:5" x14ac:dyDescent="0.25">
      <c r="B76" s="40" t="s">
        <v>55</v>
      </c>
      <c r="C76" s="28">
        <v>312</v>
      </c>
      <c r="D76" s="22"/>
      <c r="E76" s="41"/>
    </row>
    <row r="77" spans="2:5" x14ac:dyDescent="0.25">
      <c r="B77" s="40" t="s">
        <v>55</v>
      </c>
      <c r="C77" s="28">
        <v>313</v>
      </c>
      <c r="D77" s="22"/>
      <c r="E77" s="41"/>
    </row>
    <row r="78" spans="2:5" x14ac:dyDescent="0.25">
      <c r="B78" s="40" t="s">
        <v>55</v>
      </c>
      <c r="C78" s="28">
        <v>314</v>
      </c>
      <c r="D78" s="22"/>
      <c r="E78" s="41"/>
    </row>
    <row r="79" spans="2:5" x14ac:dyDescent="0.25">
      <c r="B79" s="40" t="s">
        <v>55</v>
      </c>
      <c r="C79" s="28">
        <v>315</v>
      </c>
      <c r="D79" s="22"/>
      <c r="E79" s="41"/>
    </row>
    <row r="80" spans="2:5" x14ac:dyDescent="0.25">
      <c r="B80" s="40" t="s">
        <v>55</v>
      </c>
      <c r="C80" s="28">
        <v>316</v>
      </c>
      <c r="D80" s="22"/>
      <c r="E80" s="41"/>
    </row>
    <row r="81" spans="2:5" x14ac:dyDescent="0.25">
      <c r="B81" s="40" t="s">
        <v>55</v>
      </c>
      <c r="C81" s="28">
        <v>317</v>
      </c>
      <c r="D81" s="22"/>
      <c r="E81" s="41"/>
    </row>
    <row r="82" spans="2:5" x14ac:dyDescent="0.25">
      <c r="B82" s="40" t="s">
        <v>55</v>
      </c>
      <c r="C82" s="28">
        <v>318</v>
      </c>
      <c r="D82" s="22"/>
      <c r="E82" s="41"/>
    </row>
    <row r="83" spans="2:5" x14ac:dyDescent="0.25">
      <c r="B83" s="40" t="s">
        <v>55</v>
      </c>
      <c r="C83" s="28">
        <v>319</v>
      </c>
      <c r="D83" s="22"/>
      <c r="E83" s="41"/>
    </row>
    <row r="84" spans="2:5" x14ac:dyDescent="0.25">
      <c r="B84" s="40" t="s">
        <v>55</v>
      </c>
      <c r="C84" s="28">
        <v>320</v>
      </c>
      <c r="D84" s="22"/>
      <c r="E84" s="41"/>
    </row>
    <row r="85" spans="2:5" x14ac:dyDescent="0.25">
      <c r="B85" s="40" t="s">
        <v>55</v>
      </c>
      <c r="C85" s="28">
        <v>321</v>
      </c>
      <c r="D85" s="22"/>
      <c r="E85" s="41"/>
    </row>
    <row r="86" spans="2:5" x14ac:dyDescent="0.25">
      <c r="B86" s="40" t="s">
        <v>55</v>
      </c>
      <c r="C86" s="28">
        <v>322</v>
      </c>
      <c r="D86" s="22"/>
      <c r="E86" s="41"/>
    </row>
    <row r="87" spans="2:5" x14ac:dyDescent="0.25">
      <c r="B87" s="40" t="s">
        <v>55</v>
      </c>
      <c r="C87" s="28">
        <v>323</v>
      </c>
      <c r="D87" s="22"/>
      <c r="E87" s="41"/>
    </row>
    <row r="88" spans="2:5" x14ac:dyDescent="0.25">
      <c r="B88" s="40" t="s">
        <v>55</v>
      </c>
      <c r="C88" s="28">
        <v>324</v>
      </c>
      <c r="D88" s="22"/>
      <c r="E88" s="41"/>
    </row>
    <row r="89" spans="2:5" x14ac:dyDescent="0.25">
      <c r="B89" s="40" t="s">
        <v>55</v>
      </c>
      <c r="C89" s="28">
        <v>325</v>
      </c>
      <c r="D89" s="45"/>
      <c r="E89" s="46"/>
    </row>
    <row r="90" spans="2:5" x14ac:dyDescent="0.25">
      <c r="B90" s="34"/>
      <c r="C90" s="35"/>
      <c r="D90" s="36"/>
      <c r="E90" s="44"/>
    </row>
    <row r="91" spans="2:5" x14ac:dyDescent="0.25">
      <c r="B91" s="38" t="s">
        <v>58</v>
      </c>
      <c r="D91" s="22"/>
      <c r="E91" s="41"/>
    </row>
    <row r="92" spans="2:5" x14ac:dyDescent="0.25">
      <c r="B92" s="40" t="s">
        <v>55</v>
      </c>
      <c r="C92" s="28">
        <v>401</v>
      </c>
      <c r="D92" s="22"/>
      <c r="E92" s="41"/>
    </row>
    <row r="93" spans="2:5" x14ac:dyDescent="0.25">
      <c r="B93" s="40" t="s">
        <v>55</v>
      </c>
      <c r="C93" s="28">
        <v>402</v>
      </c>
      <c r="D93" s="22"/>
      <c r="E93" s="41"/>
    </row>
    <row r="94" spans="2:5" x14ac:dyDescent="0.25">
      <c r="B94" s="40" t="s">
        <v>55</v>
      </c>
      <c r="C94" s="28">
        <v>403</v>
      </c>
      <c r="D94" s="22"/>
      <c r="E94" s="41"/>
    </row>
    <row r="95" spans="2:5" x14ac:dyDescent="0.25">
      <c r="B95" s="40" t="s">
        <v>55</v>
      </c>
      <c r="C95" s="28">
        <v>404</v>
      </c>
      <c r="D95" s="22"/>
      <c r="E95" s="41"/>
    </row>
    <row r="96" spans="2:5" x14ac:dyDescent="0.25">
      <c r="B96" s="40" t="s">
        <v>55</v>
      </c>
      <c r="C96" s="28">
        <v>405</v>
      </c>
      <c r="D96" s="22"/>
      <c r="E96" s="41"/>
    </row>
    <row r="97" spans="2:5" x14ac:dyDescent="0.25">
      <c r="B97" s="40" t="s">
        <v>55</v>
      </c>
      <c r="C97" s="28">
        <v>406</v>
      </c>
      <c r="D97" s="22"/>
      <c r="E97" s="41"/>
    </row>
    <row r="98" spans="2:5" x14ac:dyDescent="0.25">
      <c r="B98" s="40" t="s">
        <v>55</v>
      </c>
      <c r="C98" s="28">
        <v>407</v>
      </c>
      <c r="D98" s="22"/>
      <c r="E98" s="41"/>
    </row>
    <row r="99" spans="2:5" x14ac:dyDescent="0.25">
      <c r="B99" s="40" t="s">
        <v>55</v>
      </c>
      <c r="C99" s="28">
        <v>408</v>
      </c>
      <c r="D99" s="22"/>
      <c r="E99" s="41"/>
    </row>
    <row r="100" spans="2:5" x14ac:dyDescent="0.25">
      <c r="B100" s="40" t="s">
        <v>55</v>
      </c>
      <c r="C100" s="28">
        <v>409</v>
      </c>
      <c r="D100" s="22"/>
      <c r="E100" s="41"/>
    </row>
    <row r="101" spans="2:5" x14ac:dyDescent="0.25">
      <c r="B101" s="40" t="s">
        <v>55</v>
      </c>
      <c r="C101" s="28">
        <v>410</v>
      </c>
      <c r="D101" s="22"/>
      <c r="E101" s="41"/>
    </row>
    <row r="102" spans="2:5" x14ac:dyDescent="0.25">
      <c r="B102" s="40" t="s">
        <v>55</v>
      </c>
      <c r="C102" s="28">
        <v>411</v>
      </c>
      <c r="D102" s="22"/>
      <c r="E102" s="41"/>
    </row>
    <row r="103" spans="2:5" x14ac:dyDescent="0.25">
      <c r="B103" s="40" t="s">
        <v>55</v>
      </c>
      <c r="C103" s="28">
        <v>412</v>
      </c>
      <c r="D103" s="22"/>
      <c r="E103" s="41"/>
    </row>
    <row r="104" spans="2:5" x14ac:dyDescent="0.25">
      <c r="B104" s="40" t="s">
        <v>55</v>
      </c>
      <c r="C104" s="28">
        <v>413</v>
      </c>
      <c r="D104" s="22"/>
      <c r="E104" s="41"/>
    </row>
    <row r="105" spans="2:5" x14ac:dyDescent="0.25">
      <c r="B105" s="40" t="s">
        <v>55</v>
      </c>
      <c r="C105" s="28">
        <v>414</v>
      </c>
      <c r="D105" s="22"/>
      <c r="E105" s="41"/>
    </row>
    <row r="106" spans="2:5" x14ac:dyDescent="0.25">
      <c r="B106" s="40" t="s">
        <v>55</v>
      </c>
      <c r="C106" s="28">
        <v>415</v>
      </c>
      <c r="D106" s="22"/>
      <c r="E106" s="41"/>
    </row>
    <row r="107" spans="2:5" x14ac:dyDescent="0.25">
      <c r="B107" s="40" t="s">
        <v>55</v>
      </c>
      <c r="C107" s="28">
        <v>416</v>
      </c>
      <c r="D107" s="22"/>
      <c r="E107" s="41"/>
    </row>
    <row r="108" spans="2:5" x14ac:dyDescent="0.25">
      <c r="B108" s="40" t="s">
        <v>55</v>
      </c>
      <c r="C108" s="28">
        <v>417</v>
      </c>
      <c r="D108" s="22"/>
      <c r="E108" s="41"/>
    </row>
    <row r="109" spans="2:5" x14ac:dyDescent="0.25">
      <c r="B109" s="40" t="s">
        <v>55</v>
      </c>
      <c r="C109" s="28">
        <v>418</v>
      </c>
      <c r="D109" s="22"/>
      <c r="E109" s="41"/>
    </row>
    <row r="110" spans="2:5" x14ac:dyDescent="0.25">
      <c r="B110" s="40" t="s">
        <v>55</v>
      </c>
      <c r="C110" s="28">
        <v>419</v>
      </c>
      <c r="D110" s="22"/>
      <c r="E110" s="41"/>
    </row>
    <row r="111" spans="2:5" x14ac:dyDescent="0.25">
      <c r="B111" s="40" t="s">
        <v>55</v>
      </c>
      <c r="C111" s="28">
        <v>420</v>
      </c>
      <c r="D111" s="22"/>
      <c r="E111" s="41"/>
    </row>
    <row r="112" spans="2:5" x14ac:dyDescent="0.25">
      <c r="B112" s="40" t="s">
        <v>55</v>
      </c>
      <c r="C112" s="28">
        <v>421</v>
      </c>
      <c r="D112" s="22"/>
      <c r="E112" s="41"/>
    </row>
    <row r="113" spans="2:5" x14ac:dyDescent="0.25">
      <c r="B113" s="40" t="s">
        <v>55</v>
      </c>
      <c r="C113" s="28">
        <v>422</v>
      </c>
      <c r="D113" s="22"/>
      <c r="E113" s="41"/>
    </row>
    <row r="114" spans="2:5" x14ac:dyDescent="0.25">
      <c r="B114" s="40" t="s">
        <v>55</v>
      </c>
      <c r="C114" s="28">
        <v>423</v>
      </c>
      <c r="D114" s="22"/>
      <c r="E114" s="41"/>
    </row>
    <row r="115" spans="2:5" x14ac:dyDescent="0.25">
      <c r="B115" s="40" t="s">
        <v>55</v>
      </c>
      <c r="C115" s="28">
        <v>424</v>
      </c>
      <c r="D115" s="22"/>
      <c r="E115" s="41"/>
    </row>
    <row r="116" spans="2:5" x14ac:dyDescent="0.25">
      <c r="B116" s="40" t="s">
        <v>55</v>
      </c>
      <c r="C116" s="28">
        <v>425</v>
      </c>
      <c r="D116" s="45"/>
      <c r="E116" s="46"/>
    </row>
    <row r="117" spans="2:5" x14ac:dyDescent="0.25">
      <c r="B117" s="34"/>
      <c r="C117" s="35"/>
      <c r="D117" s="36"/>
      <c r="E117" s="44"/>
    </row>
    <row r="118" spans="2:5" x14ac:dyDescent="0.25">
      <c r="B118" s="38" t="s">
        <v>59</v>
      </c>
      <c r="D118" s="22"/>
      <c r="E118" s="41"/>
    </row>
    <row r="119" spans="2:5" x14ac:dyDescent="0.25">
      <c r="B119" s="40" t="s">
        <v>55</v>
      </c>
      <c r="C119" s="28">
        <v>501</v>
      </c>
      <c r="D119" s="22"/>
      <c r="E119" s="41"/>
    </row>
    <row r="120" spans="2:5" x14ac:dyDescent="0.25">
      <c r="B120" s="40" t="s">
        <v>55</v>
      </c>
      <c r="C120" s="28">
        <v>502</v>
      </c>
      <c r="D120" s="22"/>
      <c r="E120" s="41"/>
    </row>
    <row r="121" spans="2:5" x14ac:dyDescent="0.25">
      <c r="B121" s="40" t="s">
        <v>55</v>
      </c>
      <c r="C121" s="28">
        <v>503</v>
      </c>
      <c r="D121" s="22"/>
      <c r="E121" s="41"/>
    </row>
    <row r="122" spans="2:5" x14ac:dyDescent="0.25">
      <c r="B122" s="40" t="s">
        <v>55</v>
      </c>
      <c r="C122" s="28">
        <v>504</v>
      </c>
      <c r="D122" s="22"/>
      <c r="E122" s="41"/>
    </row>
    <row r="123" spans="2:5" x14ac:dyDescent="0.25">
      <c r="B123" s="40" t="s">
        <v>55</v>
      </c>
      <c r="C123" s="28">
        <v>505</v>
      </c>
      <c r="D123" s="22"/>
      <c r="E123" s="41"/>
    </row>
    <row r="124" spans="2:5" x14ac:dyDescent="0.25">
      <c r="B124" s="40" t="s">
        <v>55</v>
      </c>
      <c r="C124" s="28">
        <v>506</v>
      </c>
      <c r="D124" s="22"/>
      <c r="E124" s="41"/>
    </row>
    <row r="125" spans="2:5" x14ac:dyDescent="0.25">
      <c r="B125" s="40" t="s">
        <v>55</v>
      </c>
      <c r="C125" s="28">
        <v>507</v>
      </c>
      <c r="D125" s="22"/>
      <c r="E125" s="41"/>
    </row>
    <row r="126" spans="2:5" x14ac:dyDescent="0.25">
      <c r="B126" s="40" t="s">
        <v>55</v>
      </c>
      <c r="C126" s="28">
        <v>508</v>
      </c>
      <c r="D126" s="22"/>
      <c r="E126" s="41"/>
    </row>
    <row r="127" spans="2:5" x14ac:dyDescent="0.25">
      <c r="B127" s="40" t="s">
        <v>55</v>
      </c>
      <c r="C127" s="28">
        <v>509</v>
      </c>
      <c r="D127" s="22"/>
      <c r="E127" s="41"/>
    </row>
    <row r="128" spans="2:5" x14ac:dyDescent="0.25">
      <c r="B128" s="40" t="s">
        <v>55</v>
      </c>
      <c r="C128" s="28">
        <v>510</v>
      </c>
      <c r="D128" s="22"/>
      <c r="E128" s="41"/>
    </row>
    <row r="129" spans="2:5" x14ac:dyDescent="0.25">
      <c r="B129" s="40" t="s">
        <v>55</v>
      </c>
      <c r="C129" s="28">
        <v>511</v>
      </c>
      <c r="D129" s="22"/>
      <c r="E129" s="41"/>
    </row>
    <row r="130" spans="2:5" x14ac:dyDescent="0.25">
      <c r="B130" s="40" t="s">
        <v>55</v>
      </c>
      <c r="C130" s="28">
        <v>512</v>
      </c>
      <c r="D130" s="22"/>
      <c r="E130" s="41"/>
    </row>
    <row r="131" spans="2:5" x14ac:dyDescent="0.25">
      <c r="B131" s="40" t="s">
        <v>55</v>
      </c>
      <c r="C131" s="28">
        <v>513</v>
      </c>
      <c r="D131" s="22"/>
      <c r="E131" s="41"/>
    </row>
    <row r="132" spans="2:5" x14ac:dyDescent="0.25">
      <c r="B132" s="40" t="s">
        <v>55</v>
      </c>
      <c r="C132" s="28">
        <v>514</v>
      </c>
      <c r="D132" s="22"/>
      <c r="E132" s="41"/>
    </row>
    <row r="133" spans="2:5" x14ac:dyDescent="0.25">
      <c r="B133" s="40" t="s">
        <v>55</v>
      </c>
      <c r="C133" s="28">
        <v>515</v>
      </c>
      <c r="D133" s="22"/>
      <c r="E133" s="41"/>
    </row>
    <row r="134" spans="2:5" x14ac:dyDescent="0.25">
      <c r="B134" s="40" t="s">
        <v>55</v>
      </c>
      <c r="C134" s="28">
        <v>516</v>
      </c>
      <c r="D134" s="22"/>
      <c r="E134" s="41"/>
    </row>
    <row r="135" spans="2:5" x14ac:dyDescent="0.25">
      <c r="B135" s="40" t="s">
        <v>55</v>
      </c>
      <c r="C135" s="28">
        <v>517</v>
      </c>
      <c r="D135" s="22"/>
      <c r="E135" s="41"/>
    </row>
    <row r="136" spans="2:5" x14ac:dyDescent="0.25">
      <c r="B136" s="40" t="s">
        <v>55</v>
      </c>
      <c r="C136" s="28">
        <v>518</v>
      </c>
      <c r="D136" s="22"/>
      <c r="E136" s="41"/>
    </row>
    <row r="137" spans="2:5" x14ac:dyDescent="0.25">
      <c r="B137" s="40" t="s">
        <v>55</v>
      </c>
      <c r="C137" s="28">
        <v>519</v>
      </c>
      <c r="D137" s="22"/>
      <c r="E137" s="41"/>
    </row>
    <row r="138" spans="2:5" x14ac:dyDescent="0.25">
      <c r="B138" s="40" t="s">
        <v>55</v>
      </c>
      <c r="C138" s="28">
        <v>520</v>
      </c>
      <c r="D138" s="22"/>
      <c r="E138" s="41"/>
    </row>
    <row r="139" spans="2:5" x14ac:dyDescent="0.25">
      <c r="B139" s="40" t="s">
        <v>55</v>
      </c>
      <c r="C139" s="28">
        <v>521</v>
      </c>
      <c r="D139" s="22"/>
      <c r="E139" s="41"/>
    </row>
    <row r="140" spans="2:5" x14ac:dyDescent="0.25">
      <c r="B140" s="40" t="s">
        <v>55</v>
      </c>
      <c r="C140" s="28">
        <v>522</v>
      </c>
      <c r="D140" s="22"/>
      <c r="E140" s="41"/>
    </row>
    <row r="141" spans="2:5" x14ac:dyDescent="0.25">
      <c r="B141" s="40" t="s">
        <v>55</v>
      </c>
      <c r="C141" s="28">
        <v>523</v>
      </c>
      <c r="D141" s="22"/>
      <c r="E141" s="41"/>
    </row>
    <row r="142" spans="2:5" x14ac:dyDescent="0.25">
      <c r="B142" s="40" t="s">
        <v>55</v>
      </c>
      <c r="C142" s="28">
        <v>524</v>
      </c>
      <c r="D142" s="22"/>
      <c r="E142" s="41"/>
    </row>
    <row r="143" spans="2:5" x14ac:dyDescent="0.25">
      <c r="B143" s="40" t="s">
        <v>55</v>
      </c>
      <c r="C143" s="28">
        <v>525</v>
      </c>
      <c r="D143" s="45"/>
      <c r="E143" s="46"/>
    </row>
    <row r="144" spans="2:5" x14ac:dyDescent="0.25">
      <c r="B144" s="34"/>
      <c r="C144" s="35"/>
      <c r="D144" s="36"/>
      <c r="E144" s="44"/>
    </row>
    <row r="145" spans="2:5" x14ac:dyDescent="0.25">
      <c r="B145" s="38" t="s">
        <v>60</v>
      </c>
      <c r="D145" s="22"/>
      <c r="E145" s="41"/>
    </row>
    <row r="146" spans="2:5" x14ac:dyDescent="0.25">
      <c r="B146" s="40" t="s">
        <v>55</v>
      </c>
      <c r="C146" s="28">
        <v>601</v>
      </c>
      <c r="D146" s="22"/>
      <c r="E146" s="41"/>
    </row>
    <row r="147" spans="2:5" x14ac:dyDescent="0.25">
      <c r="B147" s="40" t="s">
        <v>55</v>
      </c>
      <c r="C147" s="28">
        <v>602</v>
      </c>
      <c r="D147" s="22"/>
      <c r="E147" s="41"/>
    </row>
    <row r="148" spans="2:5" x14ac:dyDescent="0.25">
      <c r="B148" s="40" t="s">
        <v>55</v>
      </c>
      <c r="C148" s="28">
        <v>603</v>
      </c>
      <c r="D148" s="22"/>
      <c r="E148" s="41"/>
    </row>
    <row r="149" spans="2:5" x14ac:dyDescent="0.25">
      <c r="B149" s="40" t="s">
        <v>55</v>
      </c>
      <c r="C149" s="28">
        <v>604</v>
      </c>
      <c r="D149" s="22"/>
      <c r="E149" s="41"/>
    </row>
    <row r="150" spans="2:5" x14ac:dyDescent="0.25">
      <c r="B150" s="40" t="s">
        <v>55</v>
      </c>
      <c r="C150" s="28">
        <v>605</v>
      </c>
      <c r="D150" s="22"/>
      <c r="E150" s="41"/>
    </row>
    <row r="151" spans="2:5" x14ac:dyDescent="0.25">
      <c r="B151" s="40" t="s">
        <v>55</v>
      </c>
      <c r="C151" s="28">
        <v>606</v>
      </c>
      <c r="D151" s="22"/>
      <c r="E151" s="41"/>
    </row>
    <row r="152" spans="2:5" x14ac:dyDescent="0.25">
      <c r="B152" s="40" t="s">
        <v>55</v>
      </c>
      <c r="C152" s="28">
        <v>607</v>
      </c>
      <c r="D152" s="22"/>
      <c r="E152" s="41"/>
    </row>
    <row r="153" spans="2:5" x14ac:dyDescent="0.25">
      <c r="B153" s="40" t="s">
        <v>55</v>
      </c>
      <c r="C153" s="28">
        <v>608</v>
      </c>
      <c r="D153" s="22"/>
      <c r="E153" s="41"/>
    </row>
    <row r="154" spans="2:5" x14ac:dyDescent="0.25">
      <c r="B154" s="40" t="s">
        <v>55</v>
      </c>
      <c r="C154" s="28">
        <v>609</v>
      </c>
      <c r="D154" s="22"/>
      <c r="E154" s="41"/>
    </row>
    <row r="155" spans="2:5" x14ac:dyDescent="0.25">
      <c r="B155" s="40" t="s">
        <v>55</v>
      </c>
      <c r="C155" s="28">
        <v>610</v>
      </c>
      <c r="D155" s="22"/>
      <c r="E155" s="41"/>
    </row>
    <row r="156" spans="2:5" x14ac:dyDescent="0.25">
      <c r="B156" s="40" t="s">
        <v>55</v>
      </c>
      <c r="C156" s="28">
        <v>611</v>
      </c>
      <c r="D156" s="22"/>
      <c r="E156" s="41"/>
    </row>
    <row r="157" spans="2:5" x14ac:dyDescent="0.25">
      <c r="B157" s="40" t="s">
        <v>55</v>
      </c>
      <c r="C157" s="28">
        <v>612</v>
      </c>
      <c r="D157" s="22"/>
      <c r="E157" s="41"/>
    </row>
    <row r="158" spans="2:5" x14ac:dyDescent="0.25">
      <c r="B158" s="40" t="s">
        <v>55</v>
      </c>
      <c r="C158" s="28">
        <v>613</v>
      </c>
      <c r="D158" s="22"/>
      <c r="E158" s="41"/>
    </row>
    <row r="159" spans="2:5" x14ac:dyDescent="0.25">
      <c r="B159" s="40" t="s">
        <v>55</v>
      </c>
      <c r="C159" s="28">
        <v>614</v>
      </c>
      <c r="D159" s="22"/>
      <c r="E159" s="41"/>
    </row>
    <row r="160" spans="2:5" x14ac:dyDescent="0.25">
      <c r="B160" s="40" t="s">
        <v>55</v>
      </c>
      <c r="C160" s="28">
        <v>615</v>
      </c>
      <c r="D160" s="22"/>
      <c r="E160" s="41"/>
    </row>
    <row r="161" spans="2:5" x14ac:dyDescent="0.25">
      <c r="B161" s="40" t="s">
        <v>55</v>
      </c>
      <c r="C161" s="28">
        <v>616</v>
      </c>
      <c r="D161" s="22"/>
      <c r="E161" s="41"/>
    </row>
    <row r="162" spans="2:5" x14ac:dyDescent="0.25">
      <c r="B162" s="40" t="s">
        <v>55</v>
      </c>
      <c r="C162" s="28">
        <v>617</v>
      </c>
      <c r="D162" s="22"/>
      <c r="E162" s="41"/>
    </row>
    <row r="163" spans="2:5" x14ac:dyDescent="0.25">
      <c r="B163" s="40" t="s">
        <v>55</v>
      </c>
      <c r="C163" s="28">
        <v>618</v>
      </c>
      <c r="D163" s="22"/>
      <c r="E163" s="41"/>
    </row>
    <row r="164" spans="2:5" x14ac:dyDescent="0.25">
      <c r="B164" s="40" t="s">
        <v>55</v>
      </c>
      <c r="C164" s="28">
        <v>619</v>
      </c>
      <c r="D164" s="22"/>
      <c r="E164" s="41"/>
    </row>
    <row r="165" spans="2:5" x14ac:dyDescent="0.25">
      <c r="B165" s="40" t="s">
        <v>55</v>
      </c>
      <c r="C165" s="28">
        <v>620</v>
      </c>
      <c r="D165" s="22"/>
      <c r="E165" s="41"/>
    </row>
    <row r="166" spans="2:5" x14ac:dyDescent="0.25">
      <c r="B166" s="40" t="s">
        <v>55</v>
      </c>
      <c r="C166" s="28">
        <v>621</v>
      </c>
      <c r="D166" s="22"/>
      <c r="E166" s="41"/>
    </row>
    <row r="167" spans="2:5" x14ac:dyDescent="0.25">
      <c r="B167" s="40" t="s">
        <v>55</v>
      </c>
      <c r="C167" s="28">
        <v>622</v>
      </c>
      <c r="D167" s="22"/>
      <c r="E167" s="41"/>
    </row>
    <row r="168" spans="2:5" x14ac:dyDescent="0.25">
      <c r="B168" s="40" t="s">
        <v>55</v>
      </c>
      <c r="C168" s="28">
        <v>623</v>
      </c>
      <c r="D168" s="22"/>
      <c r="E168" s="41"/>
    </row>
    <row r="169" spans="2:5" x14ac:dyDescent="0.25">
      <c r="B169" s="40" t="s">
        <v>55</v>
      </c>
      <c r="C169" s="28">
        <v>624</v>
      </c>
      <c r="D169" s="22"/>
      <c r="E169" s="41"/>
    </row>
    <row r="170" spans="2:5" x14ac:dyDescent="0.25">
      <c r="B170" s="40" t="s">
        <v>55</v>
      </c>
      <c r="C170" s="28">
        <v>625</v>
      </c>
      <c r="D170" s="45"/>
      <c r="E170" s="46"/>
    </row>
    <row r="171" spans="2:5" x14ac:dyDescent="0.25">
      <c r="B171" s="34"/>
      <c r="C171" s="35"/>
      <c r="D171" s="36"/>
      <c r="E171" s="44"/>
    </row>
    <row r="172" spans="2:5" x14ac:dyDescent="0.25">
      <c r="B172" s="38" t="s">
        <v>61</v>
      </c>
      <c r="D172" s="22"/>
      <c r="E172" s="41"/>
    </row>
    <row r="173" spans="2:5" x14ac:dyDescent="0.25">
      <c r="B173" s="40" t="s">
        <v>55</v>
      </c>
      <c r="C173" s="28">
        <v>701</v>
      </c>
      <c r="D173" s="22"/>
      <c r="E173" s="41"/>
    </row>
    <row r="174" spans="2:5" x14ac:dyDescent="0.25">
      <c r="B174" s="40" t="s">
        <v>55</v>
      </c>
      <c r="C174" s="28">
        <v>702</v>
      </c>
      <c r="D174" s="22"/>
      <c r="E174" s="41"/>
    </row>
    <row r="175" spans="2:5" x14ac:dyDescent="0.25">
      <c r="B175" s="40" t="s">
        <v>55</v>
      </c>
      <c r="C175" s="28">
        <v>703</v>
      </c>
      <c r="D175" s="22"/>
      <c r="E175" s="41"/>
    </row>
    <row r="176" spans="2:5" x14ac:dyDescent="0.25">
      <c r="B176" s="40" t="s">
        <v>55</v>
      </c>
      <c r="C176" s="28">
        <v>704</v>
      </c>
      <c r="D176" s="22"/>
      <c r="E176" s="41"/>
    </row>
    <row r="177" spans="2:5" x14ac:dyDescent="0.25">
      <c r="B177" s="40" t="s">
        <v>55</v>
      </c>
      <c r="C177" s="28">
        <v>705</v>
      </c>
      <c r="D177" s="22"/>
      <c r="E177" s="41"/>
    </row>
    <row r="178" spans="2:5" x14ac:dyDescent="0.25">
      <c r="B178" s="40" t="s">
        <v>55</v>
      </c>
      <c r="C178" s="28">
        <v>706</v>
      </c>
      <c r="D178" s="22"/>
      <c r="E178" s="41"/>
    </row>
    <row r="179" spans="2:5" x14ac:dyDescent="0.25">
      <c r="B179" s="40" t="s">
        <v>55</v>
      </c>
      <c r="C179" s="28">
        <v>707</v>
      </c>
      <c r="D179" s="22"/>
      <c r="E179" s="41"/>
    </row>
    <row r="180" spans="2:5" x14ac:dyDescent="0.25">
      <c r="B180" s="40" t="s">
        <v>55</v>
      </c>
      <c r="C180" s="28">
        <v>708</v>
      </c>
      <c r="D180" s="22"/>
      <c r="E180" s="41"/>
    </row>
    <row r="181" spans="2:5" x14ac:dyDescent="0.25">
      <c r="B181" s="40" t="s">
        <v>55</v>
      </c>
      <c r="C181" s="28">
        <v>709</v>
      </c>
      <c r="D181" s="22"/>
      <c r="E181" s="41"/>
    </row>
    <row r="182" spans="2:5" x14ac:dyDescent="0.25">
      <c r="B182" s="40" t="s">
        <v>55</v>
      </c>
      <c r="C182" s="28">
        <v>710</v>
      </c>
      <c r="D182" s="22"/>
      <c r="E182" s="41"/>
    </row>
    <row r="183" spans="2:5" x14ac:dyDescent="0.25">
      <c r="B183" s="40" t="s">
        <v>55</v>
      </c>
      <c r="C183" s="28">
        <v>711</v>
      </c>
      <c r="D183" s="22"/>
      <c r="E183" s="41"/>
    </row>
    <row r="184" spans="2:5" x14ac:dyDescent="0.25">
      <c r="B184" s="40" t="s">
        <v>55</v>
      </c>
      <c r="C184" s="28">
        <v>712</v>
      </c>
      <c r="D184" s="22"/>
      <c r="E184" s="41"/>
    </row>
    <row r="185" spans="2:5" x14ac:dyDescent="0.25">
      <c r="B185" s="40" t="s">
        <v>55</v>
      </c>
      <c r="C185" s="28">
        <v>713</v>
      </c>
      <c r="D185" s="22"/>
      <c r="E185" s="41"/>
    </row>
    <row r="186" spans="2:5" x14ac:dyDescent="0.25">
      <c r="B186" s="40" t="s">
        <v>55</v>
      </c>
      <c r="C186" s="28">
        <v>714</v>
      </c>
      <c r="D186" s="22"/>
      <c r="E186" s="41"/>
    </row>
    <row r="187" spans="2:5" x14ac:dyDescent="0.25">
      <c r="B187" s="40" t="s">
        <v>55</v>
      </c>
      <c r="C187" s="28">
        <v>715</v>
      </c>
      <c r="D187" s="22"/>
      <c r="E187" s="41"/>
    </row>
    <row r="188" spans="2:5" x14ac:dyDescent="0.25">
      <c r="B188" s="40" t="s">
        <v>55</v>
      </c>
      <c r="C188" s="28">
        <v>716</v>
      </c>
      <c r="D188" s="22"/>
      <c r="E188" s="41"/>
    </row>
    <row r="189" spans="2:5" x14ac:dyDescent="0.25">
      <c r="B189" s="40" t="s">
        <v>55</v>
      </c>
      <c r="C189" s="28">
        <v>717</v>
      </c>
      <c r="D189" s="22"/>
      <c r="E189" s="41"/>
    </row>
    <row r="190" spans="2:5" x14ac:dyDescent="0.25">
      <c r="B190" s="40" t="s">
        <v>55</v>
      </c>
      <c r="C190" s="28">
        <v>718</v>
      </c>
      <c r="D190" s="22"/>
      <c r="E190" s="41"/>
    </row>
    <row r="191" spans="2:5" x14ac:dyDescent="0.25">
      <c r="B191" s="40" t="s">
        <v>55</v>
      </c>
      <c r="C191" s="28">
        <v>719</v>
      </c>
      <c r="D191" s="22"/>
      <c r="E191" s="41"/>
    </row>
    <row r="192" spans="2:5" x14ac:dyDescent="0.25">
      <c r="B192" s="40" t="s">
        <v>55</v>
      </c>
      <c r="C192" s="28">
        <v>720</v>
      </c>
      <c r="D192" s="22"/>
      <c r="E192" s="41"/>
    </row>
    <row r="193" spans="2:5" x14ac:dyDescent="0.25">
      <c r="B193" s="40" t="s">
        <v>55</v>
      </c>
      <c r="C193" s="28">
        <v>721</v>
      </c>
      <c r="D193" s="22"/>
      <c r="E193" s="41"/>
    </row>
    <row r="194" spans="2:5" x14ac:dyDescent="0.25">
      <c r="B194" s="40" t="s">
        <v>55</v>
      </c>
      <c r="C194" s="28">
        <v>722</v>
      </c>
      <c r="D194" s="22"/>
      <c r="E194" s="41"/>
    </row>
    <row r="195" spans="2:5" x14ac:dyDescent="0.25">
      <c r="B195" s="40" t="s">
        <v>55</v>
      </c>
      <c r="C195" s="28">
        <v>723</v>
      </c>
      <c r="D195" s="22"/>
      <c r="E195" s="41"/>
    </row>
    <row r="196" spans="2:5" x14ac:dyDescent="0.25">
      <c r="B196" s="40" t="s">
        <v>55</v>
      </c>
      <c r="C196" s="28">
        <v>724</v>
      </c>
      <c r="D196" s="22"/>
      <c r="E196" s="41"/>
    </row>
    <row r="197" spans="2:5" x14ac:dyDescent="0.25">
      <c r="B197" s="40" t="s">
        <v>55</v>
      </c>
      <c r="C197" s="28">
        <v>725</v>
      </c>
      <c r="D197" s="22"/>
      <c r="E197" s="41"/>
    </row>
    <row r="198" spans="2:5" x14ac:dyDescent="0.25">
      <c r="B198" s="34"/>
      <c r="C198" s="35"/>
      <c r="D198" s="36"/>
      <c r="E198" s="44"/>
    </row>
    <row r="199" spans="2:5" x14ac:dyDescent="0.25">
      <c r="B199" s="38" t="s">
        <v>62</v>
      </c>
      <c r="D199" s="22"/>
      <c r="E199" s="41"/>
    </row>
    <row r="200" spans="2:5" x14ac:dyDescent="0.25">
      <c r="B200" s="40" t="s">
        <v>55</v>
      </c>
      <c r="C200" s="28">
        <v>801</v>
      </c>
      <c r="D200" s="22"/>
      <c r="E200" s="41"/>
    </row>
    <row r="201" spans="2:5" x14ac:dyDescent="0.25">
      <c r="B201" s="40" t="s">
        <v>55</v>
      </c>
      <c r="C201" s="28">
        <v>802</v>
      </c>
      <c r="D201" s="22"/>
      <c r="E201" s="41"/>
    </row>
    <row r="202" spans="2:5" x14ac:dyDescent="0.25">
      <c r="B202" s="40" t="s">
        <v>55</v>
      </c>
      <c r="C202" s="28">
        <v>803</v>
      </c>
      <c r="D202" s="22"/>
      <c r="E202" s="41"/>
    </row>
    <row r="203" spans="2:5" x14ac:dyDescent="0.25">
      <c r="B203" s="40" t="s">
        <v>55</v>
      </c>
      <c r="C203" s="28">
        <v>804</v>
      </c>
      <c r="D203" s="22"/>
      <c r="E203" s="41"/>
    </row>
    <row r="204" spans="2:5" x14ac:dyDescent="0.25">
      <c r="B204" s="40" t="s">
        <v>55</v>
      </c>
      <c r="C204" s="28">
        <v>805</v>
      </c>
      <c r="D204" s="22"/>
      <c r="E204" s="41"/>
    </row>
    <row r="205" spans="2:5" x14ac:dyDescent="0.25">
      <c r="B205" s="40" t="s">
        <v>55</v>
      </c>
      <c r="C205" s="28">
        <v>806</v>
      </c>
      <c r="D205" s="22"/>
      <c r="E205" s="41"/>
    </row>
    <row r="206" spans="2:5" x14ac:dyDescent="0.25">
      <c r="B206" s="40" t="s">
        <v>55</v>
      </c>
      <c r="C206" s="28">
        <v>807</v>
      </c>
      <c r="D206" s="22"/>
      <c r="E206" s="41"/>
    </row>
    <row r="207" spans="2:5" x14ac:dyDescent="0.25">
      <c r="B207" s="40" t="s">
        <v>55</v>
      </c>
      <c r="C207" s="28">
        <v>808</v>
      </c>
      <c r="D207" s="22"/>
      <c r="E207" s="41"/>
    </row>
    <row r="208" spans="2:5" x14ac:dyDescent="0.25">
      <c r="B208" s="40" t="s">
        <v>55</v>
      </c>
      <c r="C208" s="28">
        <v>809</v>
      </c>
      <c r="D208" s="22"/>
      <c r="E208" s="41"/>
    </row>
    <row r="209" spans="2:5" x14ac:dyDescent="0.25">
      <c r="B209" s="40" t="s">
        <v>55</v>
      </c>
      <c r="C209" s="28">
        <v>810</v>
      </c>
      <c r="D209" s="22"/>
      <c r="E209" s="41"/>
    </row>
    <row r="210" spans="2:5" x14ac:dyDescent="0.25">
      <c r="B210" s="40" t="s">
        <v>55</v>
      </c>
      <c r="C210" s="28">
        <v>811</v>
      </c>
      <c r="D210" s="22"/>
      <c r="E210" s="41"/>
    </row>
    <row r="211" spans="2:5" x14ac:dyDescent="0.25">
      <c r="B211" s="40" t="s">
        <v>55</v>
      </c>
      <c r="C211" s="28">
        <v>812</v>
      </c>
      <c r="D211" s="22"/>
      <c r="E211" s="41"/>
    </row>
    <row r="212" spans="2:5" x14ac:dyDescent="0.25">
      <c r="B212" s="40" t="s">
        <v>55</v>
      </c>
      <c r="C212" s="28">
        <v>813</v>
      </c>
      <c r="D212" s="22"/>
      <c r="E212" s="41"/>
    </row>
    <row r="213" spans="2:5" x14ac:dyDescent="0.25">
      <c r="B213" s="40" t="s">
        <v>55</v>
      </c>
      <c r="C213" s="28">
        <v>814</v>
      </c>
      <c r="D213" s="22"/>
      <c r="E213" s="41"/>
    </row>
    <row r="214" spans="2:5" x14ac:dyDescent="0.25">
      <c r="B214" s="40" t="s">
        <v>55</v>
      </c>
      <c r="C214" s="28">
        <v>815</v>
      </c>
      <c r="D214" s="22"/>
      <c r="E214" s="41"/>
    </row>
    <row r="215" spans="2:5" x14ac:dyDescent="0.25">
      <c r="B215" s="40" t="s">
        <v>55</v>
      </c>
      <c r="C215" s="28">
        <v>816</v>
      </c>
      <c r="D215" s="22"/>
      <c r="E215" s="41"/>
    </row>
    <row r="216" spans="2:5" x14ac:dyDescent="0.25">
      <c r="B216" s="40" t="s">
        <v>55</v>
      </c>
      <c r="C216" s="28">
        <v>817</v>
      </c>
      <c r="D216" s="22"/>
      <c r="E216" s="41"/>
    </row>
    <row r="217" spans="2:5" x14ac:dyDescent="0.25">
      <c r="B217" s="40" t="s">
        <v>55</v>
      </c>
      <c r="C217" s="28">
        <v>818</v>
      </c>
      <c r="D217" s="22"/>
      <c r="E217" s="41"/>
    </row>
    <row r="218" spans="2:5" x14ac:dyDescent="0.25">
      <c r="B218" s="40" t="s">
        <v>55</v>
      </c>
      <c r="C218" s="28">
        <v>819</v>
      </c>
      <c r="D218" s="22"/>
      <c r="E218" s="41"/>
    </row>
    <row r="219" spans="2:5" x14ac:dyDescent="0.25">
      <c r="B219" s="40" t="s">
        <v>55</v>
      </c>
      <c r="C219" s="28">
        <v>820</v>
      </c>
      <c r="D219" s="22"/>
      <c r="E219" s="41"/>
    </row>
    <row r="220" spans="2:5" x14ac:dyDescent="0.25">
      <c r="B220" s="40" t="s">
        <v>55</v>
      </c>
      <c r="C220" s="28">
        <v>821</v>
      </c>
      <c r="D220" s="22"/>
      <c r="E220" s="41"/>
    </row>
    <row r="221" spans="2:5" x14ac:dyDescent="0.25">
      <c r="B221" s="40" t="s">
        <v>55</v>
      </c>
      <c r="C221" s="28">
        <v>822</v>
      </c>
      <c r="D221" s="22"/>
      <c r="E221" s="41"/>
    </row>
    <row r="222" spans="2:5" x14ac:dyDescent="0.25">
      <c r="B222" s="40" t="s">
        <v>55</v>
      </c>
      <c r="C222" s="28">
        <v>823</v>
      </c>
      <c r="D222" s="22"/>
      <c r="E222" s="41"/>
    </row>
    <row r="223" spans="2:5" x14ac:dyDescent="0.25">
      <c r="B223" s="40" t="s">
        <v>55</v>
      </c>
      <c r="C223" s="28">
        <v>824</v>
      </c>
      <c r="D223" s="22"/>
      <c r="E223" s="41"/>
    </row>
    <row r="224" spans="2:5" x14ac:dyDescent="0.25">
      <c r="B224" s="40" t="s">
        <v>55</v>
      </c>
      <c r="C224" s="28">
        <v>825</v>
      </c>
      <c r="D224" s="45"/>
      <c r="E224" s="46"/>
    </row>
  </sheetData>
  <sheetProtection algorithmName="SHA-512" hashValue="GchdtIbnFqcrJg3EcjsopZOMgjLKnlpEChQWOc4RPAztWwB5352gnmalRwVn4H7+YlV4xYJxN4OLH/RrOSHqhw==" saltValue="unqE8bBHW/AoGyA90+2Ybw=="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45D4-24B9-42CB-8374-1D18E3BD3A3B}">
  <sheetPr codeName="Sheet47">
    <tabColor rgb="FF92D050"/>
  </sheetPr>
  <dimension ref="A1:I24"/>
  <sheetViews>
    <sheetView showGridLines="0" topLeftCell="A20" zoomScale="85" zoomScaleNormal="85" workbookViewId="0">
      <selection activeCell="A26" sqref="A26:XFD71"/>
    </sheetView>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LTA - x-607</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131</v>
      </c>
      <c r="C9" s="50"/>
    </row>
    <row r="10" spans="1:9" ht="26.4" x14ac:dyDescent="0.25">
      <c r="A10" s="49" t="s">
        <v>0</v>
      </c>
      <c r="B10" s="50" t="s">
        <v>135</v>
      </c>
      <c r="C10" s="50"/>
    </row>
    <row r="11" spans="1:9" x14ac:dyDescent="0.25">
      <c r="A11" s="49" t="s">
        <v>6</v>
      </c>
      <c r="B11" s="50" t="s">
        <v>92</v>
      </c>
      <c r="C11" s="50"/>
    </row>
    <row r="12" spans="1:9" x14ac:dyDescent="0.25">
      <c r="A12" s="49" t="s">
        <v>18</v>
      </c>
      <c r="B12" s="50" t="s">
        <v>80</v>
      </c>
      <c r="C12" s="50"/>
    </row>
    <row r="13" spans="1:9" x14ac:dyDescent="0.25">
      <c r="A13" s="49" t="s">
        <v>75</v>
      </c>
      <c r="B13" s="50">
        <v>0</v>
      </c>
      <c r="C13" s="50"/>
    </row>
    <row r="14" spans="1:9" x14ac:dyDescent="0.25">
      <c r="A14" s="49" t="s">
        <v>3</v>
      </c>
      <c r="B14" s="50">
        <v>607</v>
      </c>
      <c r="C14" s="50"/>
    </row>
    <row r="15" spans="1:9" x14ac:dyDescent="0.25">
      <c r="A15" s="49" t="s">
        <v>76</v>
      </c>
      <c r="B15" s="50" t="s">
        <v>136</v>
      </c>
      <c r="C15" s="50"/>
    </row>
    <row r="16" spans="1:9" x14ac:dyDescent="0.25">
      <c r="A16" s="49" t="s">
        <v>11</v>
      </c>
      <c r="B16" s="50" t="s">
        <v>137</v>
      </c>
      <c r="C16" s="50"/>
    </row>
    <row r="17" spans="1:3" ht="52.8" x14ac:dyDescent="0.25">
      <c r="A17" s="49" t="s">
        <v>12</v>
      </c>
      <c r="B17" s="50"/>
      <c r="C17" s="50"/>
    </row>
    <row r="18" spans="1:3" x14ac:dyDescent="0.25">
      <c r="A18" s="49" t="s">
        <v>4</v>
      </c>
      <c r="B18" s="54">
        <v>45133</v>
      </c>
      <c r="C18" s="50"/>
    </row>
    <row r="19" spans="1:3" ht="26.4" x14ac:dyDescent="0.25">
      <c r="A19" s="49" t="s">
        <v>5</v>
      </c>
      <c r="B19" s="54">
        <v>45170</v>
      </c>
      <c r="C19" s="50"/>
    </row>
    <row r="20" spans="1:3" x14ac:dyDescent="0.25">
      <c r="A20" s="49" t="s">
        <v>17</v>
      </c>
      <c r="B20" s="80" t="s">
        <v>319</v>
      </c>
      <c r="C20" s="50"/>
    </row>
    <row r="21" spans="1:3" x14ac:dyDescent="0.25">
      <c r="A21" s="111" t="s">
        <v>314</v>
      </c>
      <c r="B21" s="50" t="s">
        <v>298</v>
      </c>
      <c r="C21" s="50"/>
    </row>
    <row r="23" spans="1:3" x14ac:dyDescent="0.25">
      <c r="B23" s="63" t="str">
        <f>HYPERLINK("#'Factor List'!A1","Back to Factor List")</f>
        <v>Back to Factor List</v>
      </c>
    </row>
    <row r="24" spans="1:3" x14ac:dyDescent="0.25">
      <c r="B24" s="63" t="str">
        <f>HYPERLINK("#'Assumptions'!A1","Back to Assumptions")</f>
        <v>Back to Assumptions</v>
      </c>
    </row>
  </sheetData>
  <sheetProtection algorithmName="SHA-512" hashValue="WN4tACbH2C69X0qWan4BapXLKCRKZUAGRCYmxl5KQ3rYsIqAZDeKf9SgCLjBQMf8arzzLpb+R8BHW8kqM7VZww==" saltValue="14Me0ZU0Nr1XxH5RlDGfkg==" spinCount="100000" sheet="1" objects="1" scenarios="1"/>
  <conditionalFormatting sqref="A6:A16 A18:A20">
    <cfRule type="expression" dxfId="79" priority="23" stopIfTrue="1">
      <formula>MOD(ROW(),2)=0</formula>
    </cfRule>
    <cfRule type="expression" dxfId="78" priority="24" stopIfTrue="1">
      <formula>MOD(ROW(),2)&lt;&gt;0</formula>
    </cfRule>
  </conditionalFormatting>
  <conditionalFormatting sqref="B6:C19 C20:C21">
    <cfRule type="expression" dxfId="77" priority="25" stopIfTrue="1">
      <formula>MOD(ROW(),2)=0</formula>
    </cfRule>
    <cfRule type="expression" dxfId="76" priority="26" stopIfTrue="1">
      <formula>MOD(ROW(),2)&lt;&gt;0</formula>
    </cfRule>
  </conditionalFormatting>
  <conditionalFormatting sqref="A21">
    <cfRule type="expression" dxfId="75" priority="13" stopIfTrue="1">
      <formula>MOD(ROW(),2)=0</formula>
    </cfRule>
    <cfRule type="expression" dxfId="74" priority="14" stopIfTrue="1">
      <formula>MOD(ROW(),2)&lt;&gt;0</formula>
    </cfRule>
  </conditionalFormatting>
  <conditionalFormatting sqref="B21">
    <cfRule type="expression" dxfId="73" priority="11" stopIfTrue="1">
      <formula>MOD(ROW(),2)=0</formula>
    </cfRule>
    <cfRule type="expression" dxfId="72" priority="12" stopIfTrue="1">
      <formula>MOD(ROW(),2)&lt;&gt;0</formula>
    </cfRule>
  </conditionalFormatting>
  <conditionalFormatting sqref="A17">
    <cfRule type="expression" dxfId="71" priority="9" stopIfTrue="1">
      <formula>MOD(ROW(),2)=0</formula>
    </cfRule>
    <cfRule type="expression" dxfId="70" priority="10" stopIfTrue="1">
      <formula>MOD(ROW(),2)&lt;&gt;0</formula>
    </cfRule>
  </conditionalFormatting>
  <conditionalFormatting sqref="B20">
    <cfRule type="expression" dxfId="69" priority="1" stopIfTrue="1">
      <formula>MOD(ROW(),2)=0</formula>
    </cfRule>
    <cfRule type="expression" dxfId="68" priority="2" stopIfTrue="1">
      <formula>MOD(ROW(),2)&lt;&gt;0</formula>
    </cfRule>
  </conditionalFormatting>
  <conditionalFormatting sqref="B20">
    <cfRule type="expression" priority="3" stopIfTrue="1">
      <formula>MOD(ROW(),2)=0</formula>
    </cfRule>
    <cfRule type="expression" priority="4" stopIfTrue="1">
      <formula>MOD(ROW(),2)&lt;&gt;0</formula>
    </cfRule>
    <cfRule type="expression" priority="5" stopIfTrue="1">
      <formula>MOD(ROW(),2)=0</formula>
    </cfRule>
    <cfRule type="expression" priority="6" stopIfTrue="1">
      <formula>MOD(ROW(),2)&lt;&gt;0</formula>
    </cfRule>
  </conditionalFormatting>
  <conditionalFormatting sqref="B20">
    <cfRule type="expression" priority="7" stopIfTrue="1">
      <formula>MOD(ROW(),2)=0</formula>
    </cfRule>
    <cfRule type="expression"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18A8-6D6D-433F-8BDE-15D89EEDAB0F}">
  <sheetPr codeName="Sheet4">
    <tabColor rgb="FF92D050"/>
  </sheetPr>
  <dimension ref="A1:H64"/>
  <sheetViews>
    <sheetView showGridLines="0" topLeftCell="A3" zoomScale="85" zoomScaleNormal="85" workbookViewId="0">
      <selection activeCell="B21" sqref="B21"/>
    </sheetView>
  </sheetViews>
  <sheetFormatPr defaultRowHeight="13.2" x14ac:dyDescent="0.25"/>
  <cols>
    <col min="1" max="1" width="31.44140625" customWidth="1"/>
    <col min="2" max="4" width="17.5546875" customWidth="1"/>
  </cols>
  <sheetData>
    <row r="1" spans="1:8" ht="21" x14ac:dyDescent="0.4">
      <c r="A1" s="4" t="s">
        <v>1</v>
      </c>
      <c r="B1" s="3"/>
      <c r="C1" s="3"/>
      <c r="D1" s="3"/>
      <c r="E1" s="3"/>
      <c r="F1" s="3"/>
      <c r="G1" s="3"/>
      <c r="H1" s="3"/>
    </row>
    <row r="2" spans="1:8" ht="15.6" x14ac:dyDescent="0.3">
      <c r="A2" s="6" t="s">
        <v>20</v>
      </c>
      <c r="B2" s="2"/>
      <c r="C2" s="2"/>
      <c r="D2" s="2"/>
      <c r="E2" s="2"/>
      <c r="F2" s="2"/>
      <c r="G2" s="2"/>
      <c r="H2" s="2"/>
    </row>
    <row r="3" spans="1:8" ht="15.6" x14ac:dyDescent="0.3">
      <c r="A3" s="5" t="s">
        <v>242</v>
      </c>
      <c r="B3" s="2"/>
      <c r="C3" s="2"/>
      <c r="D3" s="2"/>
      <c r="E3" s="2"/>
      <c r="F3" s="2"/>
      <c r="G3" s="2"/>
      <c r="H3" s="2"/>
    </row>
    <row r="4" spans="1:8" x14ac:dyDescent="0.25">
      <c r="A4" s="1"/>
    </row>
    <row r="5" spans="1:8" x14ac:dyDescent="0.25">
      <c r="A5" s="47" t="s">
        <v>72</v>
      </c>
      <c r="B5" s="48" t="s">
        <v>204</v>
      </c>
      <c r="C5" s="48"/>
      <c r="D5" s="48"/>
    </row>
    <row r="6" spans="1:8" x14ac:dyDescent="0.25">
      <c r="A6" s="49" t="s">
        <v>74</v>
      </c>
      <c r="B6" s="50" t="s">
        <v>52</v>
      </c>
      <c r="C6" s="50"/>
      <c r="D6" s="50"/>
    </row>
    <row r="7" spans="1:8" ht="18.600000000000001" customHeight="1" x14ac:dyDescent="0.25">
      <c r="A7" s="49" t="s">
        <v>8</v>
      </c>
      <c r="B7" s="50" t="s">
        <v>53</v>
      </c>
      <c r="C7" s="50"/>
      <c r="D7" s="50"/>
    </row>
    <row r="8" spans="1:8" ht="15.6" customHeight="1" x14ac:dyDescent="0.25">
      <c r="A8" s="49" t="s">
        <v>2</v>
      </c>
      <c r="B8" s="50" t="s">
        <v>205</v>
      </c>
      <c r="C8" s="50"/>
      <c r="D8" s="50"/>
    </row>
    <row r="9" spans="1:8" ht="26.4" x14ac:dyDescent="0.25">
      <c r="A9" s="49" t="s">
        <v>0</v>
      </c>
      <c r="B9" s="50" t="s">
        <v>207</v>
      </c>
      <c r="C9" s="50"/>
      <c r="D9" s="50"/>
    </row>
    <row r="10" spans="1:8" x14ac:dyDescent="0.25">
      <c r="A10" s="49" t="s">
        <v>6</v>
      </c>
      <c r="B10" s="50" t="s">
        <v>107</v>
      </c>
      <c r="C10" s="50"/>
      <c r="D10" s="50"/>
    </row>
    <row r="11" spans="1:8" ht="18" customHeight="1" x14ac:dyDescent="0.25">
      <c r="A11" s="49" t="s">
        <v>18</v>
      </c>
      <c r="B11" s="50" t="s">
        <v>210</v>
      </c>
      <c r="C11" s="50"/>
      <c r="D11" s="50"/>
    </row>
    <row r="12" spans="1:8" ht="15.6" customHeight="1" x14ac:dyDescent="0.25">
      <c r="A12" s="49" t="s">
        <v>75</v>
      </c>
      <c r="B12" s="50">
        <v>0</v>
      </c>
      <c r="C12" s="50"/>
      <c r="D12" s="50"/>
    </row>
    <row r="13" spans="1:8" ht="12" customHeight="1" x14ac:dyDescent="0.25">
      <c r="A13" s="49" t="s">
        <v>3</v>
      </c>
      <c r="B13" s="50">
        <v>701</v>
      </c>
      <c r="C13" s="50"/>
      <c r="D13" s="50"/>
    </row>
    <row r="14" spans="1:8" ht="13.35" customHeight="1" x14ac:dyDescent="0.25">
      <c r="A14" s="49" t="s">
        <v>76</v>
      </c>
      <c r="B14" s="50" t="s">
        <v>208</v>
      </c>
      <c r="C14" s="50"/>
      <c r="D14" s="50"/>
    </row>
    <row r="15" spans="1:8" ht="17.100000000000001" customHeight="1" x14ac:dyDescent="0.25">
      <c r="A15" s="49" t="s">
        <v>11</v>
      </c>
      <c r="B15" s="50" t="s">
        <v>212</v>
      </c>
      <c r="C15" s="50"/>
      <c r="D15" s="50"/>
    </row>
    <row r="16" spans="1:8" ht="37.5" customHeight="1" x14ac:dyDescent="0.25">
      <c r="A16" s="49" t="s">
        <v>12</v>
      </c>
      <c r="B16" s="50"/>
      <c r="C16" s="50"/>
      <c r="D16" s="50"/>
    </row>
    <row r="17" spans="1:4" ht="19.350000000000001" customHeight="1" x14ac:dyDescent="0.25">
      <c r="A17" s="49" t="s">
        <v>4</v>
      </c>
      <c r="B17" s="55">
        <v>45194</v>
      </c>
      <c r="C17" s="56"/>
      <c r="D17" s="56"/>
    </row>
    <row r="18" spans="1:4" ht="19.350000000000001" customHeight="1" x14ac:dyDescent="0.25">
      <c r="A18" s="49" t="s">
        <v>5</v>
      </c>
      <c r="B18" s="55">
        <v>45215</v>
      </c>
      <c r="C18" s="56"/>
      <c r="D18" s="56"/>
    </row>
    <row r="19" spans="1:4" ht="18" customHeight="1" x14ac:dyDescent="0.25">
      <c r="A19" s="49" t="s">
        <v>17</v>
      </c>
      <c r="B19" s="56" t="s">
        <v>211</v>
      </c>
      <c r="C19" s="56"/>
      <c r="D19" s="56"/>
    </row>
    <row r="20" spans="1:4" x14ac:dyDescent="0.25">
      <c r="A20" s="111" t="s">
        <v>314</v>
      </c>
      <c r="B20" s="56" t="s">
        <v>298</v>
      </c>
      <c r="C20" s="56"/>
      <c r="D20" s="56"/>
    </row>
    <row r="22" spans="1:4" x14ac:dyDescent="0.25">
      <c r="B22" s="63" t="str">
        <f>HYPERLINK("#'Factor List'!A1","Back to Factor List")</f>
        <v>Back to Factor List</v>
      </c>
    </row>
    <row r="23" spans="1:4" x14ac:dyDescent="0.25">
      <c r="B23" s="63" t="str">
        <f>HYPERLINK("#'Assumptions'!A1","Back to Assumptions")</f>
        <v>Back to Assumptions</v>
      </c>
    </row>
    <row r="25" spans="1:4" ht="23.1" customHeight="1" x14ac:dyDescent="0.25">
      <c r="A25" s="51" t="s">
        <v>77</v>
      </c>
      <c r="B25" s="51" t="s">
        <v>201</v>
      </c>
      <c r="C25" s="51" t="s">
        <v>202</v>
      </c>
      <c r="D25" s="51" t="s">
        <v>203</v>
      </c>
    </row>
    <row r="26" spans="1:4" x14ac:dyDescent="0.25">
      <c r="A26" s="52">
        <v>21</v>
      </c>
      <c r="B26" s="67">
        <v>1.0699999999999999E-2</v>
      </c>
      <c r="C26" s="67">
        <v>1E-3</v>
      </c>
      <c r="D26" s="67">
        <v>1.1699999999999999E-2</v>
      </c>
    </row>
    <row r="27" spans="1:4" x14ac:dyDescent="0.25">
      <c r="A27" s="52">
        <v>22</v>
      </c>
      <c r="B27" s="67">
        <v>1.09E-2</v>
      </c>
      <c r="C27" s="67">
        <v>1.1000000000000001E-3</v>
      </c>
      <c r="D27" s="67">
        <v>1.2E-2</v>
      </c>
    </row>
    <row r="28" spans="1:4" x14ac:dyDescent="0.25">
      <c r="A28" s="52">
        <v>23</v>
      </c>
      <c r="B28" s="67">
        <v>1.11E-2</v>
      </c>
      <c r="C28" s="67">
        <v>1.1000000000000001E-3</v>
      </c>
      <c r="D28" s="67">
        <v>1.2200000000000001E-2</v>
      </c>
    </row>
    <row r="29" spans="1:4" x14ac:dyDescent="0.25">
      <c r="A29" s="52">
        <v>24</v>
      </c>
      <c r="B29" s="67">
        <v>1.12E-2</v>
      </c>
      <c r="C29" s="67">
        <v>1.1000000000000001E-3</v>
      </c>
      <c r="D29" s="67">
        <v>1.23E-2</v>
      </c>
    </row>
    <row r="30" spans="1:4" x14ac:dyDescent="0.25">
      <c r="A30" s="52">
        <v>25</v>
      </c>
      <c r="B30" s="67">
        <v>1.14E-2</v>
      </c>
      <c r="C30" s="67">
        <v>1.1000000000000001E-3</v>
      </c>
      <c r="D30" s="67">
        <v>1.2500000000000001E-2</v>
      </c>
    </row>
    <row r="31" spans="1:4" x14ac:dyDescent="0.25">
      <c r="A31" s="52">
        <v>26</v>
      </c>
      <c r="B31" s="67">
        <v>1.17E-2</v>
      </c>
      <c r="C31" s="67">
        <v>1.1000000000000001E-3</v>
      </c>
      <c r="D31" s="67">
        <v>1.2800000000000001E-2</v>
      </c>
    </row>
    <row r="32" spans="1:4" x14ac:dyDescent="0.25">
      <c r="A32" s="52">
        <v>27</v>
      </c>
      <c r="B32" s="67">
        <v>1.2E-2</v>
      </c>
      <c r="C32" s="67">
        <v>1.1999999999999999E-3</v>
      </c>
      <c r="D32" s="67">
        <v>1.32E-2</v>
      </c>
    </row>
    <row r="33" spans="1:4" x14ac:dyDescent="0.25">
      <c r="A33" s="52">
        <v>28</v>
      </c>
      <c r="B33" s="67">
        <v>1.23E-2</v>
      </c>
      <c r="C33" s="67">
        <v>1.1999999999999999E-3</v>
      </c>
      <c r="D33" s="67">
        <v>1.35E-2</v>
      </c>
    </row>
    <row r="34" spans="1:4" x14ac:dyDescent="0.25">
      <c r="A34" s="52">
        <v>29</v>
      </c>
      <c r="B34" s="67">
        <v>1.2500000000000001E-2</v>
      </c>
      <c r="C34" s="67">
        <v>1.1999999999999999E-3</v>
      </c>
      <c r="D34" s="67">
        <v>1.37E-2</v>
      </c>
    </row>
    <row r="35" spans="1:4" x14ac:dyDescent="0.25">
      <c r="A35" s="52">
        <v>30</v>
      </c>
      <c r="B35" s="67">
        <v>1.2800000000000001E-2</v>
      </c>
      <c r="C35" s="67">
        <v>1.2999999999999999E-3</v>
      </c>
      <c r="D35" s="67">
        <v>1.4100000000000001E-2</v>
      </c>
    </row>
    <row r="36" spans="1:4" x14ac:dyDescent="0.25">
      <c r="A36" s="52">
        <v>31</v>
      </c>
      <c r="B36" s="67">
        <v>1.3100000000000001E-2</v>
      </c>
      <c r="C36" s="67">
        <v>1.2999999999999999E-3</v>
      </c>
      <c r="D36" s="67">
        <v>1.44E-2</v>
      </c>
    </row>
    <row r="37" spans="1:4" x14ac:dyDescent="0.25">
      <c r="A37" s="52">
        <v>32</v>
      </c>
      <c r="B37" s="67">
        <v>1.35E-2</v>
      </c>
      <c r="C37" s="67">
        <v>1.2999999999999999E-3</v>
      </c>
      <c r="D37" s="67">
        <v>1.4800000000000001E-2</v>
      </c>
    </row>
    <row r="38" spans="1:4" x14ac:dyDescent="0.25">
      <c r="A38" s="52">
        <v>33</v>
      </c>
      <c r="B38" s="67">
        <v>1.38E-2</v>
      </c>
      <c r="C38" s="67">
        <v>1.4E-3</v>
      </c>
      <c r="D38" s="67">
        <v>1.52E-2</v>
      </c>
    </row>
    <row r="39" spans="1:4" x14ac:dyDescent="0.25">
      <c r="A39" s="52">
        <v>34</v>
      </c>
      <c r="B39" s="67">
        <v>1.4200000000000001E-2</v>
      </c>
      <c r="C39" s="67">
        <v>1.4E-3</v>
      </c>
      <c r="D39" s="67">
        <v>1.5600000000000001E-2</v>
      </c>
    </row>
    <row r="40" spans="1:4" x14ac:dyDescent="0.25">
      <c r="A40" s="52">
        <v>35</v>
      </c>
      <c r="B40" s="67">
        <v>1.46E-2</v>
      </c>
      <c r="C40" s="67">
        <v>1.5E-3</v>
      </c>
      <c r="D40" s="67">
        <v>1.61E-2</v>
      </c>
    </row>
    <row r="41" spans="1:4" x14ac:dyDescent="0.25">
      <c r="A41" s="52">
        <v>36</v>
      </c>
      <c r="B41" s="67">
        <v>1.5100000000000001E-2</v>
      </c>
      <c r="C41" s="67">
        <v>1.5E-3</v>
      </c>
      <c r="D41" s="67">
        <v>1.66E-2</v>
      </c>
    </row>
    <row r="42" spans="1:4" x14ac:dyDescent="0.25">
      <c r="A42" s="52">
        <v>37</v>
      </c>
      <c r="B42" s="67">
        <v>1.5599999999999999E-2</v>
      </c>
      <c r="C42" s="67">
        <v>1.6000000000000001E-3</v>
      </c>
      <c r="D42" s="67">
        <v>1.72E-2</v>
      </c>
    </row>
    <row r="43" spans="1:4" x14ac:dyDescent="0.25">
      <c r="A43" s="52">
        <v>38</v>
      </c>
      <c r="B43" s="67">
        <v>1.6199999999999999E-2</v>
      </c>
      <c r="C43" s="67">
        <v>1.6000000000000001E-3</v>
      </c>
      <c r="D43" s="67">
        <v>1.78E-2</v>
      </c>
    </row>
    <row r="44" spans="1:4" x14ac:dyDescent="0.25">
      <c r="A44" s="52">
        <v>39</v>
      </c>
      <c r="B44" s="67">
        <v>1.6799999999999999E-2</v>
      </c>
      <c r="C44" s="67">
        <v>1.6999999999999999E-3</v>
      </c>
      <c r="D44" s="67">
        <v>1.8499999999999999E-2</v>
      </c>
    </row>
    <row r="45" spans="1:4" x14ac:dyDescent="0.25">
      <c r="A45" s="52">
        <v>40</v>
      </c>
      <c r="B45" s="67">
        <v>1.7500000000000002E-2</v>
      </c>
      <c r="C45" s="67">
        <v>1.8E-3</v>
      </c>
      <c r="D45" s="67">
        <v>1.9300000000000001E-2</v>
      </c>
    </row>
    <row r="46" spans="1:4" x14ac:dyDescent="0.25">
      <c r="A46" s="52">
        <v>41</v>
      </c>
      <c r="B46" s="67">
        <v>1.83E-2</v>
      </c>
      <c r="C46" s="67">
        <v>1.8E-3</v>
      </c>
      <c r="D46" s="67">
        <v>2.01E-2</v>
      </c>
    </row>
    <row r="47" spans="1:4" x14ac:dyDescent="0.25">
      <c r="A47" s="52">
        <v>42</v>
      </c>
      <c r="B47" s="67">
        <v>1.9199999999999998E-2</v>
      </c>
      <c r="C47" s="67">
        <v>1.9E-3</v>
      </c>
      <c r="D47" s="67">
        <v>2.1099999999999997E-2</v>
      </c>
    </row>
    <row r="48" spans="1:4" x14ac:dyDescent="0.25">
      <c r="A48" s="52">
        <v>43</v>
      </c>
      <c r="B48" s="67">
        <v>2.0199999999999999E-2</v>
      </c>
      <c r="C48" s="67">
        <v>2E-3</v>
      </c>
      <c r="D48" s="67">
        <v>2.2199999999999998E-2</v>
      </c>
    </row>
    <row r="49" spans="1:4" x14ac:dyDescent="0.25">
      <c r="A49" s="52">
        <v>44</v>
      </c>
      <c r="B49" s="67">
        <v>2.1299999999999999E-2</v>
      </c>
      <c r="C49" s="67">
        <v>2.0999999999999999E-3</v>
      </c>
      <c r="D49" s="67">
        <v>2.3400000000000001E-2</v>
      </c>
    </row>
    <row r="50" spans="1:4" x14ac:dyDescent="0.25">
      <c r="A50" s="52">
        <v>45</v>
      </c>
      <c r="B50" s="67">
        <v>2.2499999999999999E-2</v>
      </c>
      <c r="C50" s="67">
        <v>2.2000000000000001E-3</v>
      </c>
      <c r="D50" s="67">
        <v>2.47E-2</v>
      </c>
    </row>
    <row r="51" spans="1:4" x14ac:dyDescent="0.25">
      <c r="A51" s="52">
        <v>46</v>
      </c>
      <c r="B51" s="67">
        <v>2.4E-2</v>
      </c>
      <c r="C51" s="67">
        <v>2.3999999999999998E-3</v>
      </c>
      <c r="D51" s="67">
        <v>2.64E-2</v>
      </c>
    </row>
    <row r="52" spans="1:4" x14ac:dyDescent="0.25">
      <c r="A52" s="52">
        <v>47</v>
      </c>
      <c r="B52" s="67">
        <v>2.5600000000000001E-2</v>
      </c>
      <c r="C52" s="67">
        <v>2.5000000000000001E-3</v>
      </c>
      <c r="D52" s="67">
        <v>2.81E-2</v>
      </c>
    </row>
    <row r="53" spans="1:4" x14ac:dyDescent="0.25">
      <c r="A53" s="52">
        <v>48</v>
      </c>
      <c r="B53" s="67">
        <v>2.76E-2</v>
      </c>
      <c r="C53" s="67">
        <v>2.7000000000000001E-3</v>
      </c>
      <c r="D53" s="67">
        <v>3.0300000000000001E-2</v>
      </c>
    </row>
    <row r="54" spans="1:4" x14ac:dyDescent="0.25">
      <c r="A54" s="52">
        <v>49</v>
      </c>
      <c r="B54" s="67">
        <v>2.9899999999999999E-2</v>
      </c>
      <c r="C54" s="67">
        <v>2.8999999999999998E-3</v>
      </c>
      <c r="D54" s="67">
        <v>3.2799999999999996E-2</v>
      </c>
    </row>
    <row r="55" spans="1:4" x14ac:dyDescent="0.25">
      <c r="A55" s="52">
        <v>50</v>
      </c>
      <c r="B55" s="67">
        <v>3.27E-2</v>
      </c>
      <c r="C55" s="67">
        <v>3.2000000000000002E-3</v>
      </c>
      <c r="D55" s="67">
        <v>3.5900000000000001E-2</v>
      </c>
    </row>
    <row r="56" spans="1:4" x14ac:dyDescent="0.25">
      <c r="A56" s="52">
        <v>51</v>
      </c>
      <c r="B56" s="67">
        <v>3.6200000000000003E-2</v>
      </c>
      <c r="C56" s="67">
        <v>3.5000000000000001E-3</v>
      </c>
      <c r="D56" s="67">
        <v>3.9700000000000006E-2</v>
      </c>
    </row>
    <row r="57" spans="1:4" x14ac:dyDescent="0.25">
      <c r="A57" s="52">
        <v>52</v>
      </c>
      <c r="B57" s="67">
        <v>4.0500000000000001E-2</v>
      </c>
      <c r="C57" s="67">
        <v>3.8999999999999998E-3</v>
      </c>
      <c r="D57" s="67">
        <v>4.4400000000000002E-2</v>
      </c>
    </row>
    <row r="58" spans="1:4" x14ac:dyDescent="0.25">
      <c r="A58" s="52">
        <v>53</v>
      </c>
      <c r="B58" s="67">
        <v>4.5999999999999999E-2</v>
      </c>
      <c r="C58" s="67">
        <v>4.4000000000000003E-3</v>
      </c>
      <c r="D58" s="67">
        <v>5.04E-2</v>
      </c>
    </row>
    <row r="59" spans="1:4" x14ac:dyDescent="0.25">
      <c r="A59" s="52">
        <v>54</v>
      </c>
      <c r="B59" s="67">
        <v>5.3400000000000003E-2</v>
      </c>
      <c r="C59" s="67">
        <v>5.1000000000000004E-3</v>
      </c>
      <c r="D59" s="67">
        <v>5.8500000000000003E-2</v>
      </c>
    </row>
    <row r="60" spans="1:4" x14ac:dyDescent="0.25">
      <c r="A60" s="52">
        <v>55</v>
      </c>
      <c r="B60" s="67">
        <v>6.3799999999999996E-2</v>
      </c>
      <c r="C60" s="67">
        <v>6.0000000000000001E-3</v>
      </c>
      <c r="D60" s="67">
        <v>6.9800000000000001E-2</v>
      </c>
    </row>
    <row r="61" spans="1:4" x14ac:dyDescent="0.25">
      <c r="A61" s="52">
        <v>56</v>
      </c>
      <c r="B61" s="67">
        <v>7.9299999999999995E-2</v>
      </c>
      <c r="C61" s="67">
        <v>7.4000000000000003E-3</v>
      </c>
      <c r="D61" s="67">
        <v>8.6699999999999999E-2</v>
      </c>
    </row>
    <row r="62" spans="1:4" x14ac:dyDescent="0.25">
      <c r="A62" s="52">
        <v>57</v>
      </c>
      <c r="B62" s="67">
        <v>0.1052</v>
      </c>
      <c r="C62" s="67">
        <v>9.7000000000000003E-3</v>
      </c>
      <c r="D62" s="67">
        <v>0.1149</v>
      </c>
    </row>
    <row r="63" spans="1:4" x14ac:dyDescent="0.25">
      <c r="A63" s="52">
        <v>58</v>
      </c>
      <c r="B63" s="67">
        <v>0.157</v>
      </c>
      <c r="C63" s="67">
        <v>1.43E-2</v>
      </c>
      <c r="D63" s="67">
        <v>0.17130000000000001</v>
      </c>
    </row>
    <row r="64" spans="1:4" x14ac:dyDescent="0.25">
      <c r="A64" s="52">
        <v>59</v>
      </c>
      <c r="B64" s="67">
        <v>0.31240000000000001</v>
      </c>
      <c r="C64" s="67">
        <v>2.81E-2</v>
      </c>
      <c r="D64" s="67">
        <v>0.34050000000000002</v>
      </c>
    </row>
  </sheetData>
  <sheetProtection algorithmName="SHA-512" hashValue="2rsW8KrLekYHj+pm0YSZ3USm3w8NZqvsDzcXEhXDLZ2JpjRg1UjNzvdU66gPjgMRQzIhxdcfmuhfXgm1O8d4Mg==" saltValue="/QnUTGz+bWbTuctjWCtb7A==" spinCount="100000" sheet="1" objects="1" scenarios="1"/>
  <phoneticPr fontId="3" type="noConversion"/>
  <conditionalFormatting sqref="A25:A64">
    <cfRule type="expression" dxfId="67" priority="9" stopIfTrue="1">
      <formula>MOD(ROW(),2)=0</formula>
    </cfRule>
    <cfRule type="expression" dxfId="66" priority="10" stopIfTrue="1">
      <formula>MOD(ROW(),2)&lt;&gt;0</formula>
    </cfRule>
  </conditionalFormatting>
  <conditionalFormatting sqref="B25:D64">
    <cfRule type="expression" dxfId="65" priority="11" stopIfTrue="1">
      <formula>MOD(ROW(),2)=0</formula>
    </cfRule>
    <cfRule type="expression" dxfId="64" priority="12" stopIfTrue="1">
      <formula>MOD(ROW(),2)&lt;&gt;0</formula>
    </cfRule>
  </conditionalFormatting>
  <conditionalFormatting sqref="A5:A19">
    <cfRule type="expression" dxfId="63" priority="5" stopIfTrue="1">
      <formula>MOD(ROW(),2)=0</formula>
    </cfRule>
    <cfRule type="expression" dxfId="62" priority="6" stopIfTrue="1">
      <formula>MOD(ROW(),2)&lt;&gt;0</formula>
    </cfRule>
  </conditionalFormatting>
  <conditionalFormatting sqref="B5:D20">
    <cfRule type="expression" dxfId="61" priority="7" stopIfTrue="1">
      <formula>MOD(ROW(),2)=0</formula>
    </cfRule>
    <cfRule type="expression" dxfId="60" priority="8" stopIfTrue="1">
      <formula>MOD(ROW(),2)&lt;&gt;0</formula>
    </cfRule>
  </conditionalFormatting>
  <conditionalFormatting sqref="A20">
    <cfRule type="expression" dxfId="59" priority="3" stopIfTrue="1">
      <formula>MOD(ROW(),2)=0</formula>
    </cfRule>
    <cfRule type="expression" dxfId="58" priority="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5204-7556-474E-9472-A95314D3AF0E}">
  <sheetPr codeName="Sheet5">
    <tabColor rgb="FF92D050"/>
  </sheetPr>
  <dimension ref="A1:H66"/>
  <sheetViews>
    <sheetView showGridLines="0" topLeftCell="A3" zoomScale="85" zoomScaleNormal="85" workbookViewId="0">
      <selection activeCell="B24" sqref="B24"/>
    </sheetView>
  </sheetViews>
  <sheetFormatPr defaultRowHeight="13.2" x14ac:dyDescent="0.25"/>
  <cols>
    <col min="1" max="1" width="33.44140625" customWidth="1"/>
    <col min="2" max="4" width="17.5546875" customWidth="1"/>
  </cols>
  <sheetData>
    <row r="1" spans="1:8" ht="21" x14ac:dyDescent="0.4">
      <c r="A1" s="4" t="s">
        <v>1</v>
      </c>
      <c r="B1" s="3"/>
      <c r="C1" s="3"/>
      <c r="D1" s="3"/>
      <c r="E1" s="3"/>
      <c r="F1" s="3"/>
      <c r="G1" s="3"/>
      <c r="H1" s="3"/>
    </row>
    <row r="2" spans="1:8" ht="15.6" x14ac:dyDescent="0.3">
      <c r="A2" s="6" t="s">
        <v>20</v>
      </c>
      <c r="B2" s="2"/>
      <c r="C2" s="2"/>
      <c r="D2" s="2"/>
      <c r="E2" s="2"/>
      <c r="F2" s="2"/>
      <c r="G2" s="2"/>
      <c r="H2" s="2"/>
    </row>
    <row r="3" spans="1:8" ht="15.6" x14ac:dyDescent="0.3">
      <c r="A3" s="5" t="s">
        <v>241</v>
      </c>
      <c r="B3" s="2"/>
      <c r="C3" s="2"/>
      <c r="D3" s="2"/>
      <c r="E3" s="2"/>
      <c r="F3" s="2"/>
      <c r="G3" s="2"/>
      <c r="H3" s="2"/>
    </row>
    <row r="4" spans="1:8" x14ac:dyDescent="0.25">
      <c r="A4" s="1"/>
    </row>
    <row r="6" spans="1:8" x14ac:dyDescent="0.25">
      <c r="A6" s="47" t="s">
        <v>72</v>
      </c>
      <c r="B6" s="48" t="s">
        <v>204</v>
      </c>
      <c r="C6" s="48"/>
      <c r="D6" s="48"/>
    </row>
    <row r="7" spans="1:8" x14ac:dyDescent="0.25">
      <c r="A7" s="49" t="s">
        <v>74</v>
      </c>
      <c r="B7" s="50" t="s">
        <v>52</v>
      </c>
      <c r="C7" s="50"/>
      <c r="D7" s="50"/>
    </row>
    <row r="8" spans="1:8" x14ac:dyDescent="0.25">
      <c r="A8" s="49" t="s">
        <v>8</v>
      </c>
      <c r="B8" s="50" t="s">
        <v>53</v>
      </c>
      <c r="C8" s="50"/>
      <c r="D8" s="50"/>
    </row>
    <row r="9" spans="1:8" x14ac:dyDescent="0.25">
      <c r="A9" s="49" t="s">
        <v>2</v>
      </c>
      <c r="B9" s="50" t="s">
        <v>205</v>
      </c>
      <c r="C9" s="50"/>
      <c r="D9" s="50"/>
    </row>
    <row r="10" spans="1:8" ht="28.35" customHeight="1" x14ac:dyDescent="0.25">
      <c r="A10" s="49" t="s">
        <v>0</v>
      </c>
      <c r="B10" s="50" t="s">
        <v>206</v>
      </c>
      <c r="C10" s="50"/>
      <c r="D10" s="50"/>
    </row>
    <row r="11" spans="1:8" x14ac:dyDescent="0.25">
      <c r="A11" s="49" t="s">
        <v>6</v>
      </c>
      <c r="B11" s="50" t="s">
        <v>107</v>
      </c>
      <c r="C11" s="50"/>
      <c r="D11" s="50"/>
    </row>
    <row r="12" spans="1:8" ht="17.850000000000001" customHeight="1" x14ac:dyDescent="0.25">
      <c r="A12" s="49" t="s">
        <v>18</v>
      </c>
      <c r="B12" s="50" t="s">
        <v>210</v>
      </c>
      <c r="C12" s="50"/>
      <c r="D12" s="50"/>
    </row>
    <row r="13" spans="1:8" ht="18.600000000000001" customHeight="1" x14ac:dyDescent="0.25">
      <c r="A13" s="49" t="s">
        <v>75</v>
      </c>
      <c r="B13" s="50">
        <v>0</v>
      </c>
      <c r="C13" s="50"/>
      <c r="D13" s="50"/>
    </row>
    <row r="14" spans="1:8" ht="18" customHeight="1" x14ac:dyDescent="0.25">
      <c r="A14" s="49" t="s">
        <v>3</v>
      </c>
      <c r="B14" s="50">
        <v>702</v>
      </c>
      <c r="C14" s="50"/>
      <c r="D14" s="50"/>
    </row>
    <row r="15" spans="1:8" ht="15" customHeight="1" x14ac:dyDescent="0.25">
      <c r="A15" s="49" t="s">
        <v>76</v>
      </c>
      <c r="B15" s="50" t="s">
        <v>209</v>
      </c>
      <c r="C15" s="50"/>
      <c r="D15" s="50"/>
    </row>
    <row r="16" spans="1:8" ht="16.350000000000001" customHeight="1" x14ac:dyDescent="0.25">
      <c r="A16" s="49" t="s">
        <v>11</v>
      </c>
      <c r="B16" s="50" t="s">
        <v>216</v>
      </c>
      <c r="C16" s="50"/>
      <c r="D16" s="50"/>
    </row>
    <row r="17" spans="1:4" ht="41.1" customHeight="1" x14ac:dyDescent="0.25">
      <c r="A17" s="49" t="s">
        <v>12</v>
      </c>
      <c r="B17" s="54"/>
      <c r="C17" s="50"/>
      <c r="D17" s="50"/>
    </row>
    <row r="18" spans="1:4" ht="17.100000000000001" customHeight="1" x14ac:dyDescent="0.25">
      <c r="A18" s="49" t="s">
        <v>4</v>
      </c>
      <c r="B18" s="55">
        <v>45194</v>
      </c>
      <c r="C18" s="56"/>
      <c r="D18" s="56"/>
    </row>
    <row r="19" spans="1:4" ht="16.350000000000001" customHeight="1" x14ac:dyDescent="0.25">
      <c r="A19" s="49" t="s">
        <v>5</v>
      </c>
      <c r="B19" s="55">
        <v>45215</v>
      </c>
      <c r="C19" s="56"/>
      <c r="D19" s="56"/>
    </row>
    <row r="20" spans="1:4" x14ac:dyDescent="0.25">
      <c r="A20" s="49" t="s">
        <v>17</v>
      </c>
      <c r="B20" s="56" t="s">
        <v>211</v>
      </c>
      <c r="C20" s="56"/>
      <c r="D20" s="56"/>
    </row>
    <row r="21" spans="1:4" x14ac:dyDescent="0.25">
      <c r="A21" s="111" t="s">
        <v>314</v>
      </c>
      <c r="B21" s="50" t="s">
        <v>298</v>
      </c>
      <c r="C21" s="56"/>
      <c r="D21" s="56"/>
    </row>
    <row r="23" spans="1:4" x14ac:dyDescent="0.25">
      <c r="B23" s="63" t="str">
        <f>HYPERLINK("#'Factor List'!A1","Back to Factor List")</f>
        <v>Back to Factor List</v>
      </c>
    </row>
    <row r="24" spans="1:4" x14ac:dyDescent="0.25">
      <c r="B24" s="63" t="str">
        <f>HYPERLINK("#'Assumptions'!A1","Back to Assumptions")</f>
        <v>Back to Assumptions</v>
      </c>
    </row>
    <row r="26" spans="1:4" x14ac:dyDescent="0.25">
      <c r="A26" s="51" t="s">
        <v>200</v>
      </c>
      <c r="B26" s="51" t="s">
        <v>201</v>
      </c>
      <c r="C26" s="51" t="s">
        <v>202</v>
      </c>
      <c r="D26" s="51" t="s">
        <v>203</v>
      </c>
    </row>
    <row r="27" spans="1:4" x14ac:dyDescent="0.25">
      <c r="A27" s="52">
        <v>21</v>
      </c>
      <c r="B27" s="66">
        <v>0.80500000000000005</v>
      </c>
      <c r="C27" s="66">
        <v>7.8E-2</v>
      </c>
      <c r="D27" s="66">
        <v>0.88300000000000001</v>
      </c>
    </row>
    <row r="28" spans="1:4" x14ac:dyDescent="0.25">
      <c r="A28" s="52">
        <v>22</v>
      </c>
      <c r="B28" s="66">
        <v>0.748</v>
      </c>
      <c r="C28" s="66">
        <v>7.2999999999999995E-2</v>
      </c>
      <c r="D28" s="66">
        <v>0.82099999999999995</v>
      </c>
    </row>
    <row r="29" spans="1:4" x14ac:dyDescent="0.25">
      <c r="A29" s="52">
        <v>23</v>
      </c>
      <c r="B29" s="66">
        <v>0.7</v>
      </c>
      <c r="C29" s="66">
        <v>6.8000000000000005E-2</v>
      </c>
      <c r="D29" s="66">
        <v>0.76800000000000002</v>
      </c>
    </row>
    <row r="30" spans="1:4" x14ac:dyDescent="0.25">
      <c r="A30" s="52">
        <v>24</v>
      </c>
      <c r="B30" s="66">
        <v>0.65600000000000003</v>
      </c>
      <c r="C30" s="66">
        <v>6.4000000000000001E-2</v>
      </c>
      <c r="D30" s="66">
        <v>0.72</v>
      </c>
    </row>
    <row r="31" spans="1:4" x14ac:dyDescent="0.25">
      <c r="A31" s="52">
        <v>25</v>
      </c>
      <c r="B31" s="66">
        <v>0.61599999999999999</v>
      </c>
      <c r="C31" s="66">
        <v>0.06</v>
      </c>
      <c r="D31" s="66">
        <v>0.67599999999999993</v>
      </c>
    </row>
    <row r="32" spans="1:4" x14ac:dyDescent="0.25">
      <c r="A32" s="52">
        <v>26</v>
      </c>
      <c r="B32" s="66">
        <v>0.58199999999999996</v>
      </c>
      <c r="C32" s="66">
        <v>5.7000000000000002E-2</v>
      </c>
      <c r="D32" s="66">
        <v>0.63900000000000001</v>
      </c>
    </row>
    <row r="33" spans="1:4" x14ac:dyDescent="0.25">
      <c r="A33" s="52">
        <v>27</v>
      </c>
      <c r="B33" s="66">
        <v>0.55800000000000005</v>
      </c>
      <c r="C33" s="66">
        <v>5.5E-2</v>
      </c>
      <c r="D33" s="66">
        <v>0.6130000000000001</v>
      </c>
    </row>
    <row r="34" spans="1:4" x14ac:dyDescent="0.25">
      <c r="A34" s="52">
        <v>28</v>
      </c>
      <c r="B34" s="66">
        <v>0.54100000000000004</v>
      </c>
      <c r="C34" s="66">
        <v>5.2999999999999999E-2</v>
      </c>
      <c r="D34" s="66">
        <v>0.59400000000000008</v>
      </c>
    </row>
    <row r="35" spans="1:4" x14ac:dyDescent="0.25">
      <c r="A35" s="52">
        <v>29</v>
      </c>
      <c r="B35" s="66">
        <v>0.52500000000000002</v>
      </c>
      <c r="C35" s="66">
        <v>5.1999999999999998E-2</v>
      </c>
      <c r="D35" s="66">
        <v>0.57700000000000007</v>
      </c>
    </row>
    <row r="36" spans="1:4" x14ac:dyDescent="0.25">
      <c r="A36" s="52">
        <v>30</v>
      </c>
      <c r="B36" s="66">
        <v>0.50900000000000001</v>
      </c>
      <c r="C36" s="66">
        <v>0.05</v>
      </c>
      <c r="D36" s="66">
        <v>0.55900000000000005</v>
      </c>
    </row>
    <row r="37" spans="1:4" x14ac:dyDescent="0.25">
      <c r="A37" s="52">
        <v>31</v>
      </c>
      <c r="B37" s="66">
        <v>0.495</v>
      </c>
      <c r="C37" s="66">
        <v>4.9000000000000002E-2</v>
      </c>
      <c r="D37" s="66">
        <v>0.54400000000000004</v>
      </c>
    </row>
    <row r="38" spans="1:4" x14ac:dyDescent="0.25">
      <c r="A38" s="52">
        <v>32</v>
      </c>
      <c r="B38" s="66">
        <v>0.48099999999999998</v>
      </c>
      <c r="C38" s="66">
        <v>4.8000000000000001E-2</v>
      </c>
      <c r="D38" s="66">
        <v>0.52900000000000003</v>
      </c>
    </row>
    <row r="39" spans="1:4" x14ac:dyDescent="0.25">
      <c r="A39" s="52">
        <v>33</v>
      </c>
      <c r="B39" s="66">
        <v>0.46800000000000003</v>
      </c>
      <c r="C39" s="66">
        <v>4.7E-2</v>
      </c>
      <c r="D39" s="66">
        <v>0.51500000000000001</v>
      </c>
    </row>
    <row r="40" spans="1:4" x14ac:dyDescent="0.25">
      <c r="A40" s="52">
        <v>34</v>
      </c>
      <c r="B40" s="66">
        <v>0.45600000000000002</v>
      </c>
      <c r="C40" s="66">
        <v>4.4999999999999998E-2</v>
      </c>
      <c r="D40" s="66">
        <v>0.501</v>
      </c>
    </row>
    <row r="41" spans="1:4" x14ac:dyDescent="0.25">
      <c r="A41" s="52">
        <v>35</v>
      </c>
      <c r="B41" s="66">
        <v>0.44500000000000001</v>
      </c>
      <c r="C41" s="66">
        <v>4.3999999999999997E-2</v>
      </c>
      <c r="D41" s="66">
        <v>0.48899999999999999</v>
      </c>
    </row>
    <row r="42" spans="1:4" x14ac:dyDescent="0.25">
      <c r="A42" s="52">
        <v>36</v>
      </c>
      <c r="B42" s="66">
        <v>0.434</v>
      </c>
      <c r="C42" s="66">
        <v>4.2999999999999997E-2</v>
      </c>
      <c r="D42" s="66">
        <v>0.47699999999999998</v>
      </c>
    </row>
    <row r="43" spans="1:4" x14ac:dyDescent="0.25">
      <c r="A43" s="52">
        <v>37</v>
      </c>
      <c r="B43" s="66">
        <v>0.42399999999999999</v>
      </c>
      <c r="C43" s="66">
        <v>4.2000000000000003E-2</v>
      </c>
      <c r="D43" s="66">
        <v>0.46599999999999997</v>
      </c>
    </row>
    <row r="44" spans="1:4" x14ac:dyDescent="0.25">
      <c r="A44" s="52">
        <v>38</v>
      </c>
      <c r="B44" s="66">
        <v>0.41399999999999998</v>
      </c>
      <c r="C44" s="66">
        <v>4.1000000000000002E-2</v>
      </c>
      <c r="D44" s="66">
        <v>0.45499999999999996</v>
      </c>
    </row>
    <row r="45" spans="1:4" x14ac:dyDescent="0.25">
      <c r="A45" s="52">
        <v>39</v>
      </c>
      <c r="B45" s="66">
        <v>0.40400000000000003</v>
      </c>
      <c r="C45" s="66">
        <v>0.04</v>
      </c>
      <c r="D45" s="66">
        <v>0.44400000000000001</v>
      </c>
    </row>
    <row r="46" spans="1:4" x14ac:dyDescent="0.25">
      <c r="A46" s="52">
        <v>40</v>
      </c>
      <c r="B46" s="66">
        <v>0.39500000000000002</v>
      </c>
      <c r="C46" s="66">
        <v>3.9E-2</v>
      </c>
      <c r="D46" s="66">
        <v>0.434</v>
      </c>
    </row>
    <row r="47" spans="1:4" x14ac:dyDescent="0.25">
      <c r="A47" s="52">
        <v>41</v>
      </c>
      <c r="B47" s="66">
        <v>0.38700000000000001</v>
      </c>
      <c r="C47" s="66">
        <v>3.9E-2</v>
      </c>
      <c r="D47" s="66">
        <v>0.42599999999999999</v>
      </c>
    </row>
    <row r="48" spans="1:4" x14ac:dyDescent="0.25">
      <c r="A48" s="52">
        <v>42</v>
      </c>
      <c r="B48" s="66">
        <v>0.379</v>
      </c>
      <c r="C48" s="66">
        <v>3.7999999999999999E-2</v>
      </c>
      <c r="D48" s="66">
        <v>0.41699999999999998</v>
      </c>
    </row>
    <row r="49" spans="1:4" x14ac:dyDescent="0.25">
      <c r="A49" s="52">
        <v>43</v>
      </c>
      <c r="B49" s="66">
        <v>0.372</v>
      </c>
      <c r="C49" s="66">
        <v>3.6999999999999998E-2</v>
      </c>
      <c r="D49" s="66">
        <v>0.40899999999999997</v>
      </c>
    </row>
    <row r="50" spans="1:4" x14ac:dyDescent="0.25">
      <c r="A50" s="52">
        <v>44</v>
      </c>
      <c r="B50" s="66">
        <v>0.36499999999999999</v>
      </c>
      <c r="C50" s="66">
        <v>3.5999999999999997E-2</v>
      </c>
      <c r="D50" s="66">
        <v>0.40099999999999997</v>
      </c>
    </row>
    <row r="51" spans="1:4" x14ac:dyDescent="0.25">
      <c r="A51" s="52">
        <v>45</v>
      </c>
      <c r="B51" s="66">
        <v>0.35899999999999999</v>
      </c>
      <c r="C51" s="66">
        <v>3.5999999999999997E-2</v>
      </c>
      <c r="D51" s="66">
        <v>0.39499999999999996</v>
      </c>
    </row>
    <row r="52" spans="1:4" x14ac:dyDescent="0.25">
      <c r="A52" s="52">
        <v>46</v>
      </c>
      <c r="B52" s="66">
        <v>0.35299999999999998</v>
      </c>
      <c r="C52" s="66">
        <v>3.5000000000000003E-2</v>
      </c>
      <c r="D52" s="66">
        <v>0.38800000000000001</v>
      </c>
    </row>
    <row r="53" spans="1:4" x14ac:dyDescent="0.25">
      <c r="A53" s="52">
        <v>47</v>
      </c>
      <c r="B53" s="66">
        <v>0.34699999999999998</v>
      </c>
      <c r="C53" s="66">
        <v>3.4000000000000002E-2</v>
      </c>
      <c r="D53" s="66">
        <v>0.38100000000000001</v>
      </c>
    </row>
    <row r="54" spans="1:4" x14ac:dyDescent="0.25">
      <c r="A54" s="52">
        <v>48</v>
      </c>
      <c r="B54" s="66">
        <v>0.34200000000000003</v>
      </c>
      <c r="C54" s="66">
        <v>3.4000000000000002E-2</v>
      </c>
      <c r="D54" s="66">
        <v>0.376</v>
      </c>
    </row>
    <row r="55" spans="1:4" x14ac:dyDescent="0.25">
      <c r="A55" s="52">
        <v>49</v>
      </c>
      <c r="B55" s="66">
        <v>0.33700000000000002</v>
      </c>
      <c r="C55" s="66">
        <v>3.3000000000000002E-2</v>
      </c>
      <c r="D55" s="66">
        <v>0.37</v>
      </c>
    </row>
    <row r="56" spans="1:4" x14ac:dyDescent="0.25">
      <c r="A56" s="52">
        <v>50</v>
      </c>
      <c r="B56" s="66">
        <v>0.33300000000000002</v>
      </c>
      <c r="C56" s="66">
        <v>3.3000000000000002E-2</v>
      </c>
      <c r="D56" s="66">
        <v>0.36599999999999999</v>
      </c>
    </row>
    <row r="57" spans="1:4" x14ac:dyDescent="0.25">
      <c r="A57" s="52">
        <v>51</v>
      </c>
      <c r="B57" s="66">
        <v>0.32900000000000001</v>
      </c>
      <c r="C57" s="66">
        <v>3.2000000000000001E-2</v>
      </c>
      <c r="D57" s="66">
        <v>0.36099999999999999</v>
      </c>
    </row>
    <row r="58" spans="1:4" x14ac:dyDescent="0.25">
      <c r="A58" s="52">
        <v>52</v>
      </c>
      <c r="B58" s="66">
        <v>0.32600000000000001</v>
      </c>
      <c r="C58" s="66">
        <v>3.2000000000000001E-2</v>
      </c>
      <c r="D58" s="66">
        <v>0.35799999999999998</v>
      </c>
    </row>
    <row r="59" spans="1:4" x14ac:dyDescent="0.25">
      <c r="A59" s="52">
        <v>53</v>
      </c>
      <c r="B59" s="66">
        <v>0.32300000000000001</v>
      </c>
      <c r="C59" s="66">
        <v>3.1E-2</v>
      </c>
      <c r="D59" s="66">
        <v>0.35399999999999998</v>
      </c>
    </row>
    <row r="60" spans="1:4" x14ac:dyDescent="0.25">
      <c r="A60" s="52">
        <v>54</v>
      </c>
      <c r="B60" s="66">
        <v>0.32</v>
      </c>
      <c r="C60" s="66">
        <v>3.1E-2</v>
      </c>
      <c r="D60" s="66">
        <v>0.35099999999999998</v>
      </c>
    </row>
    <row r="61" spans="1:4" x14ac:dyDescent="0.25">
      <c r="A61" s="52">
        <v>55</v>
      </c>
      <c r="B61" s="66">
        <v>0.318</v>
      </c>
      <c r="C61" s="66">
        <v>0.03</v>
      </c>
      <c r="D61" s="66">
        <v>0.34799999999999998</v>
      </c>
    </row>
    <row r="62" spans="1:4" x14ac:dyDescent="0.25">
      <c r="A62" s="52">
        <v>56</v>
      </c>
      <c r="B62" s="66">
        <v>0.316</v>
      </c>
      <c r="C62" s="66">
        <v>0.03</v>
      </c>
      <c r="D62" s="66">
        <v>0.34599999999999997</v>
      </c>
    </row>
    <row r="63" spans="1:4" x14ac:dyDescent="0.25">
      <c r="A63" s="52">
        <v>57</v>
      </c>
      <c r="B63" s="66">
        <v>0.314</v>
      </c>
      <c r="C63" s="66">
        <v>2.9000000000000001E-2</v>
      </c>
      <c r="D63" s="66">
        <v>0.34300000000000003</v>
      </c>
    </row>
    <row r="64" spans="1:4" x14ac:dyDescent="0.25">
      <c r="A64" s="52">
        <v>58</v>
      </c>
      <c r="B64" s="66">
        <v>0.313</v>
      </c>
      <c r="C64" s="66">
        <v>2.9000000000000001E-2</v>
      </c>
      <c r="D64" s="66">
        <v>0.34200000000000003</v>
      </c>
    </row>
    <row r="65" spans="1:4" x14ac:dyDescent="0.25">
      <c r="A65" s="52">
        <v>59</v>
      </c>
      <c r="B65" s="66">
        <v>0.312</v>
      </c>
      <c r="C65" s="66">
        <v>2.8000000000000001E-2</v>
      </c>
      <c r="D65" s="66">
        <v>0.34</v>
      </c>
    </row>
    <row r="66" spans="1:4" x14ac:dyDescent="0.25">
      <c r="A66" s="52">
        <v>60</v>
      </c>
      <c r="B66" s="66">
        <v>0.312</v>
      </c>
      <c r="C66" s="66">
        <v>2.8000000000000001E-2</v>
      </c>
      <c r="D66" s="66">
        <v>0.34</v>
      </c>
    </row>
  </sheetData>
  <sheetProtection algorithmName="SHA-512" hashValue="gheGo5JVPlY7Io2T3MNzIB9sTQPM4UkL+Q3iR4oyhkRf2j7w8BaTblgMG9FpkTBEItu0LLfrLjCeEllbgXOYTQ==" saltValue="QJapAsLteNZVKoVFzt+FzQ==" spinCount="100000" sheet="1" objects="1" scenarios="1"/>
  <conditionalFormatting sqref="A26:A66">
    <cfRule type="expression" dxfId="57" priority="15" stopIfTrue="1">
      <formula>MOD(ROW(),2)=0</formula>
    </cfRule>
    <cfRule type="expression" dxfId="56" priority="16" stopIfTrue="1">
      <formula>MOD(ROW(),2)&lt;&gt;0</formula>
    </cfRule>
  </conditionalFormatting>
  <conditionalFormatting sqref="B26:D66">
    <cfRule type="expression" dxfId="55" priority="17" stopIfTrue="1">
      <formula>MOD(ROW(),2)=0</formula>
    </cfRule>
    <cfRule type="expression" dxfId="54" priority="18" stopIfTrue="1">
      <formula>MOD(ROW(),2)&lt;&gt;0</formula>
    </cfRule>
  </conditionalFormatting>
  <conditionalFormatting sqref="A6:A20">
    <cfRule type="expression" dxfId="53" priority="9" stopIfTrue="1">
      <formula>MOD(ROW(),2)=0</formula>
    </cfRule>
    <cfRule type="expression" dxfId="52" priority="9" stopIfTrue="1">
      <formula>MOD(ROW(),2)&lt;&gt;0</formula>
    </cfRule>
  </conditionalFormatting>
  <conditionalFormatting sqref="B6:D17 B20:D20 C18:D19 C21:D21">
    <cfRule type="expression" dxfId="51" priority="10" stopIfTrue="1">
      <formula>MOD(ROW(),2)&lt;&gt;0</formula>
    </cfRule>
    <cfRule type="expression" dxfId="50" priority="19" stopIfTrue="1">
      <formula>MOD(ROW(),2)=0</formula>
    </cfRule>
  </conditionalFormatting>
  <conditionalFormatting sqref="B18:B19">
    <cfRule type="expression" dxfId="49" priority="5" stopIfTrue="1">
      <formula>MOD(ROW(),2)=0</formula>
    </cfRule>
    <cfRule type="expression" dxfId="48" priority="6" stopIfTrue="1">
      <formula>MOD(ROW(),2)&lt;&gt;0</formula>
    </cfRule>
  </conditionalFormatting>
  <conditionalFormatting sqref="A21">
    <cfRule type="expression" dxfId="47" priority="3" stopIfTrue="1">
      <formula>MOD(ROW(),2)=0</formula>
    </cfRule>
    <cfRule type="expression" dxfId="46" priority="4" stopIfTrue="1">
      <formula>MOD(ROW(),2)&lt;&gt;0</formula>
    </cfRule>
  </conditionalFormatting>
  <conditionalFormatting sqref="B21">
    <cfRule type="expression" dxfId="45" priority="1" stopIfTrue="1">
      <formula>MOD(ROW(),2)=0</formula>
    </cfRule>
    <cfRule type="expression" dxfId="4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570A-4909-4F6B-AC5B-0B00583D93E1}">
  <sheetPr codeName="Sheet29">
    <tabColor rgb="FF92D050"/>
  </sheetPr>
  <dimension ref="A1:L57"/>
  <sheetViews>
    <sheetView showGridLines="0" zoomScale="85" zoomScaleNormal="85" workbookViewId="0">
      <selection activeCell="B24" sqref="B24"/>
    </sheetView>
  </sheetViews>
  <sheetFormatPr defaultColWidth="10" defaultRowHeight="13.2" x14ac:dyDescent="0.25"/>
  <cols>
    <col min="1" max="1" width="31.5546875" style="9" customWidth="1"/>
    <col min="2" max="12" width="22.5546875" style="9" customWidth="1"/>
    <col min="13" max="16384" width="10" style="9"/>
  </cols>
  <sheetData>
    <row r="1" spans="1:12" ht="21" x14ac:dyDescent="0.4">
      <c r="A1" s="8" t="s">
        <v>1</v>
      </c>
      <c r="B1" s="24"/>
      <c r="C1" s="24"/>
      <c r="D1" s="24"/>
      <c r="E1" s="24"/>
      <c r="F1" s="24"/>
      <c r="G1" s="24"/>
      <c r="H1" s="24"/>
      <c r="I1" s="24"/>
    </row>
    <row r="2" spans="1:12" ht="15.6" x14ac:dyDescent="0.3">
      <c r="A2" s="10" t="str">
        <f>IF(title="&gt; Enter workbook title here","Enter workbook title in Cover sheet",title)</f>
        <v>UKAEA - Consolidated Factor Spreadsheet</v>
      </c>
      <c r="B2" s="27"/>
      <c r="C2" s="27"/>
      <c r="D2" s="27"/>
      <c r="E2" s="27"/>
      <c r="F2" s="27"/>
      <c r="G2" s="27"/>
      <c r="H2" s="27"/>
      <c r="I2" s="27"/>
    </row>
    <row r="3" spans="1:12" ht="15.6" x14ac:dyDescent="0.3">
      <c r="A3" s="11" t="str">
        <f>TABLE_FACTOR_TYPE&amp;" - x-"&amp;TABLE_SERIES_NUMBER</f>
        <v>Allocation - x-801</v>
      </c>
      <c r="B3" s="27"/>
      <c r="C3" s="27"/>
      <c r="D3" s="27"/>
      <c r="E3" s="27"/>
      <c r="F3" s="27"/>
      <c r="G3" s="27"/>
      <c r="H3" s="27"/>
      <c r="I3" s="27"/>
    </row>
    <row r="4" spans="1:12" x14ac:dyDescent="0.25">
      <c r="A4" s="12"/>
    </row>
    <row r="6" spans="1:12" x14ac:dyDescent="0.25">
      <c r="A6" s="47" t="s">
        <v>72</v>
      </c>
      <c r="B6" s="48" t="s">
        <v>73</v>
      </c>
      <c r="C6" s="48"/>
      <c r="D6" s="48"/>
      <c r="E6" s="48"/>
      <c r="F6" s="48"/>
      <c r="G6" s="48"/>
      <c r="H6" s="48"/>
      <c r="I6" s="48"/>
      <c r="J6" s="48"/>
      <c r="K6" s="48"/>
      <c r="L6" s="48"/>
    </row>
    <row r="7" spans="1:12" x14ac:dyDescent="0.25">
      <c r="A7" s="49" t="s">
        <v>74</v>
      </c>
      <c r="B7" s="50" t="s">
        <v>52</v>
      </c>
      <c r="C7" s="50"/>
      <c r="D7" s="50"/>
      <c r="E7" s="50"/>
      <c r="F7" s="50"/>
      <c r="G7" s="50"/>
      <c r="H7" s="50"/>
      <c r="I7" s="50"/>
      <c r="J7" s="50"/>
      <c r="K7" s="50"/>
      <c r="L7" s="50"/>
    </row>
    <row r="8" spans="1:12" x14ac:dyDescent="0.25">
      <c r="A8" s="49" t="s">
        <v>8</v>
      </c>
      <c r="B8" s="50" t="s">
        <v>53</v>
      </c>
      <c r="C8" s="50"/>
      <c r="D8" s="50"/>
      <c r="E8" s="50"/>
      <c r="F8" s="50"/>
      <c r="G8" s="50"/>
      <c r="H8" s="50"/>
      <c r="I8" s="50"/>
      <c r="J8" s="50"/>
      <c r="K8" s="50"/>
      <c r="L8" s="50"/>
    </row>
    <row r="9" spans="1:12" x14ac:dyDescent="0.25">
      <c r="A9" s="49" t="s">
        <v>2</v>
      </c>
      <c r="B9" s="50" t="s">
        <v>63</v>
      </c>
      <c r="C9" s="50"/>
      <c r="D9" s="50"/>
      <c r="E9" s="50"/>
      <c r="F9" s="50"/>
      <c r="G9" s="50"/>
      <c r="H9" s="50"/>
      <c r="I9" s="50"/>
      <c r="J9" s="50"/>
      <c r="K9" s="50"/>
      <c r="L9" s="50"/>
    </row>
    <row r="10" spans="1:12" x14ac:dyDescent="0.25">
      <c r="A10" s="49" t="s">
        <v>0</v>
      </c>
      <c r="B10" s="50" t="s">
        <v>64</v>
      </c>
      <c r="C10" s="50"/>
      <c r="D10" s="50"/>
      <c r="E10" s="50"/>
      <c r="F10" s="50"/>
      <c r="G10" s="50"/>
      <c r="H10" s="50"/>
      <c r="I10" s="50"/>
      <c r="J10" s="50"/>
      <c r="K10" s="50"/>
      <c r="L10" s="50"/>
    </row>
    <row r="11" spans="1:12" x14ac:dyDescent="0.25">
      <c r="A11" s="49" t="s">
        <v>6</v>
      </c>
      <c r="B11" s="50" t="s">
        <v>65</v>
      </c>
      <c r="C11" s="50"/>
      <c r="D11" s="50"/>
      <c r="E11" s="50"/>
      <c r="F11" s="50"/>
      <c r="G11" s="50"/>
      <c r="H11" s="50"/>
      <c r="I11" s="50"/>
      <c r="J11" s="50"/>
      <c r="K11" s="50"/>
      <c r="L11" s="50"/>
    </row>
    <row r="12" spans="1:12" x14ac:dyDescent="0.25">
      <c r="A12" s="49" t="s">
        <v>18</v>
      </c>
      <c r="B12" s="50" t="s">
        <v>246</v>
      </c>
      <c r="C12" s="50"/>
      <c r="D12" s="50"/>
      <c r="E12" s="50"/>
      <c r="F12" s="50"/>
      <c r="G12" s="50"/>
      <c r="H12" s="50"/>
      <c r="I12" s="50"/>
      <c r="J12" s="50"/>
      <c r="K12" s="50"/>
      <c r="L12" s="50"/>
    </row>
    <row r="13" spans="1:12" x14ac:dyDescent="0.25">
      <c r="A13" s="49" t="s">
        <v>75</v>
      </c>
      <c r="B13" s="50">
        <v>0</v>
      </c>
      <c r="C13" s="50"/>
      <c r="D13" s="50"/>
      <c r="E13" s="50"/>
      <c r="F13" s="50"/>
      <c r="G13" s="50"/>
      <c r="H13" s="50"/>
      <c r="I13" s="50"/>
      <c r="J13" s="50"/>
      <c r="K13" s="50"/>
      <c r="L13" s="50"/>
    </row>
    <row r="14" spans="1:12" x14ac:dyDescent="0.25">
      <c r="A14" s="49" t="s">
        <v>3</v>
      </c>
      <c r="B14" s="50">
        <v>801</v>
      </c>
      <c r="C14" s="50"/>
      <c r="D14" s="50"/>
      <c r="E14" s="50"/>
      <c r="F14" s="50"/>
      <c r="G14" s="50"/>
      <c r="H14" s="50"/>
      <c r="I14" s="50"/>
      <c r="J14" s="50"/>
      <c r="K14" s="50"/>
      <c r="L14" s="50"/>
    </row>
    <row r="15" spans="1:12" x14ac:dyDescent="0.25">
      <c r="A15" s="49" t="s">
        <v>76</v>
      </c>
      <c r="B15" s="50" t="s">
        <v>66</v>
      </c>
      <c r="C15" s="50"/>
      <c r="D15" s="50"/>
      <c r="E15" s="50"/>
      <c r="F15" s="50"/>
      <c r="G15" s="50"/>
      <c r="H15" s="50"/>
      <c r="I15" s="50"/>
      <c r="J15" s="50"/>
      <c r="K15" s="50"/>
      <c r="L15" s="50"/>
    </row>
    <row r="16" spans="1:12" x14ac:dyDescent="0.25">
      <c r="A16" s="49" t="s">
        <v>11</v>
      </c>
      <c r="B16" s="50" t="s">
        <v>67</v>
      </c>
      <c r="C16" s="50"/>
      <c r="D16" s="50"/>
      <c r="E16" s="50"/>
      <c r="F16" s="50"/>
      <c r="G16" s="50"/>
      <c r="H16" s="50"/>
      <c r="I16" s="50"/>
      <c r="J16" s="50"/>
      <c r="K16" s="50"/>
      <c r="L16" s="50"/>
    </row>
    <row r="17" spans="1:12" ht="52.8" x14ac:dyDescent="0.25">
      <c r="A17" s="49" t="s">
        <v>12</v>
      </c>
      <c r="B17" s="54"/>
      <c r="C17" s="50"/>
      <c r="D17" s="50"/>
      <c r="E17" s="50"/>
      <c r="F17" s="50"/>
      <c r="G17" s="50"/>
      <c r="H17" s="50"/>
      <c r="I17" s="50"/>
      <c r="J17" s="50"/>
      <c r="K17" s="50"/>
      <c r="L17" s="50"/>
    </row>
    <row r="18" spans="1:12" x14ac:dyDescent="0.25">
      <c r="A18" s="49" t="s">
        <v>4</v>
      </c>
      <c r="B18" s="54">
        <v>45194</v>
      </c>
      <c r="C18" s="50"/>
      <c r="D18" s="50"/>
      <c r="E18" s="50"/>
      <c r="F18" s="50"/>
      <c r="G18" s="50"/>
      <c r="H18" s="50"/>
      <c r="I18" s="50"/>
      <c r="J18" s="50"/>
      <c r="K18" s="50"/>
      <c r="L18" s="50"/>
    </row>
    <row r="19" spans="1:12" ht="26.4" x14ac:dyDescent="0.25">
      <c r="A19" s="49" t="s">
        <v>5</v>
      </c>
      <c r="B19" s="54">
        <v>45194</v>
      </c>
      <c r="C19" s="50"/>
      <c r="D19" s="50"/>
      <c r="E19" s="50"/>
      <c r="F19" s="50"/>
      <c r="G19" s="50"/>
      <c r="H19" s="50"/>
      <c r="I19" s="50"/>
      <c r="J19" s="50"/>
      <c r="K19" s="50"/>
      <c r="L19" s="50"/>
    </row>
    <row r="20" spans="1:12" x14ac:dyDescent="0.25">
      <c r="A20" s="49" t="s">
        <v>17</v>
      </c>
      <c r="B20" s="50" t="s">
        <v>211</v>
      </c>
      <c r="C20" s="50"/>
      <c r="D20" s="50"/>
      <c r="E20" s="50"/>
      <c r="F20" s="50"/>
      <c r="G20" s="50"/>
      <c r="H20" s="50"/>
      <c r="I20" s="50"/>
      <c r="J20" s="50"/>
      <c r="K20" s="50"/>
      <c r="L20" s="50"/>
    </row>
    <row r="21" spans="1:12" x14ac:dyDescent="0.25">
      <c r="A21" s="111" t="s">
        <v>314</v>
      </c>
      <c r="B21" s="50" t="s">
        <v>298</v>
      </c>
      <c r="C21" s="50"/>
      <c r="D21" s="50"/>
      <c r="E21" s="50"/>
      <c r="F21" s="50"/>
      <c r="G21" s="50"/>
      <c r="H21" s="50"/>
      <c r="I21" s="50"/>
      <c r="J21" s="50"/>
      <c r="K21" s="50"/>
      <c r="L21" s="50"/>
    </row>
    <row r="23" spans="1:12" x14ac:dyDescent="0.25">
      <c r="B23" s="63" t="str">
        <f>HYPERLINK("#'Factor List'!A1","Back to Factor List")</f>
        <v>Back to Factor List</v>
      </c>
    </row>
    <row r="24" spans="1:12" x14ac:dyDescent="0.25">
      <c r="B24" s="63" t="str">
        <f>HYPERLINK("#'Assumptions'!A1","Back to Assumptions")</f>
        <v>Back to Assumptions</v>
      </c>
    </row>
    <row r="26" spans="1:12" x14ac:dyDescent="0.25">
      <c r="A26" s="51" t="s">
        <v>77</v>
      </c>
      <c r="B26" s="51">
        <v>55</v>
      </c>
      <c r="C26" s="51">
        <v>56</v>
      </c>
      <c r="D26" s="51">
        <v>57</v>
      </c>
      <c r="E26" s="51">
        <v>58</v>
      </c>
      <c r="F26" s="51">
        <v>59</v>
      </c>
      <c r="G26" s="51">
        <v>60</v>
      </c>
      <c r="H26" s="51">
        <v>61</v>
      </c>
      <c r="I26" s="51">
        <v>62</v>
      </c>
      <c r="J26" s="51">
        <v>63</v>
      </c>
      <c r="K26" s="51">
        <v>64</v>
      </c>
      <c r="L26" s="51">
        <v>65</v>
      </c>
    </row>
    <row r="27" spans="1:12" x14ac:dyDescent="0.25">
      <c r="A27" s="52">
        <v>45</v>
      </c>
      <c r="B27" s="53">
        <v>4.7859999999999996</v>
      </c>
      <c r="C27" s="53">
        <v>4.3289999999999997</v>
      </c>
      <c r="D27" s="53">
        <v>3.923</v>
      </c>
      <c r="E27" s="53">
        <v>3.5630000000000002</v>
      </c>
      <c r="F27" s="53">
        <v>3.2410000000000001</v>
      </c>
      <c r="G27" s="53">
        <v>2.9540000000000002</v>
      </c>
      <c r="H27" s="53">
        <v>2.6960000000000002</v>
      </c>
      <c r="I27" s="53">
        <v>2.464</v>
      </c>
      <c r="J27" s="53">
        <v>2.2549999999999999</v>
      </c>
      <c r="K27" s="53">
        <v>2.0649999999999999</v>
      </c>
      <c r="L27" s="53">
        <v>1.8939999999999999</v>
      </c>
    </row>
    <row r="28" spans="1:12" x14ac:dyDescent="0.25">
      <c r="A28" s="52">
        <v>46</v>
      </c>
      <c r="B28" s="53">
        <v>5.12</v>
      </c>
      <c r="C28" s="53">
        <v>4.6189999999999998</v>
      </c>
      <c r="D28" s="53">
        <v>4.1749999999999998</v>
      </c>
      <c r="E28" s="53">
        <v>3.7810000000000001</v>
      </c>
      <c r="F28" s="53">
        <v>3.431</v>
      </c>
      <c r="G28" s="53">
        <v>3.1190000000000002</v>
      </c>
      <c r="H28" s="53">
        <v>2.84</v>
      </c>
      <c r="I28" s="53">
        <v>2.59</v>
      </c>
      <c r="J28" s="53">
        <v>2.3650000000000002</v>
      </c>
      <c r="K28" s="53">
        <v>2.1629999999999998</v>
      </c>
      <c r="L28" s="53">
        <v>1.9790000000000001</v>
      </c>
    </row>
    <row r="29" spans="1:12" x14ac:dyDescent="0.25">
      <c r="A29" s="52">
        <v>47</v>
      </c>
      <c r="B29" s="53">
        <v>5.4950000000000001</v>
      </c>
      <c r="C29" s="53">
        <v>4.9429999999999996</v>
      </c>
      <c r="D29" s="53">
        <v>4.4560000000000004</v>
      </c>
      <c r="E29" s="53">
        <v>4.0250000000000004</v>
      </c>
      <c r="F29" s="53">
        <v>3.6429999999999998</v>
      </c>
      <c r="G29" s="53">
        <v>3.3029999999999999</v>
      </c>
      <c r="H29" s="53">
        <v>3</v>
      </c>
      <c r="I29" s="53">
        <v>2.73</v>
      </c>
      <c r="J29" s="53">
        <v>2.4870000000000001</v>
      </c>
      <c r="K29" s="53">
        <v>2.2690000000000001</v>
      </c>
      <c r="L29" s="53">
        <v>2.073</v>
      </c>
    </row>
    <row r="30" spans="1:12" x14ac:dyDescent="0.25">
      <c r="A30" s="52">
        <v>48</v>
      </c>
      <c r="B30" s="53">
        <v>5.9160000000000004</v>
      </c>
      <c r="C30" s="53">
        <v>5.3070000000000004</v>
      </c>
      <c r="D30" s="53">
        <v>4.7699999999999996</v>
      </c>
      <c r="E30" s="53">
        <v>4.2969999999999997</v>
      </c>
      <c r="F30" s="53">
        <v>3.879</v>
      </c>
      <c r="G30" s="53">
        <v>3.508</v>
      </c>
      <c r="H30" s="53">
        <v>3.1779999999999999</v>
      </c>
      <c r="I30" s="53">
        <v>2.8849999999999998</v>
      </c>
      <c r="J30" s="53">
        <v>2.6219999999999999</v>
      </c>
      <c r="K30" s="53">
        <v>2.387</v>
      </c>
      <c r="L30" s="53">
        <v>2.1749999999999998</v>
      </c>
    </row>
    <row r="31" spans="1:12" x14ac:dyDescent="0.25">
      <c r="A31" s="52">
        <v>49</v>
      </c>
      <c r="B31" s="53">
        <v>6.39</v>
      </c>
      <c r="C31" s="53">
        <v>5.7149999999999999</v>
      </c>
      <c r="D31" s="53">
        <v>5.1230000000000002</v>
      </c>
      <c r="E31" s="53">
        <v>4.601</v>
      </c>
      <c r="F31" s="53">
        <v>4.1420000000000003</v>
      </c>
      <c r="G31" s="53">
        <v>3.7360000000000002</v>
      </c>
      <c r="H31" s="53">
        <v>3.3759999999999999</v>
      </c>
      <c r="I31" s="53">
        <v>3.056</v>
      </c>
      <c r="J31" s="53">
        <v>2.7719999999999998</v>
      </c>
      <c r="K31" s="53">
        <v>2.5169999999999999</v>
      </c>
      <c r="L31" s="53">
        <v>2.2890000000000001</v>
      </c>
    </row>
    <row r="32" spans="1:12" x14ac:dyDescent="0.25">
      <c r="A32" s="52">
        <v>50</v>
      </c>
      <c r="B32" s="53">
        <v>6.923</v>
      </c>
      <c r="C32" s="53">
        <v>6.1749999999999998</v>
      </c>
      <c r="D32" s="53">
        <v>5.5190000000000001</v>
      </c>
      <c r="E32" s="53">
        <v>4.9429999999999996</v>
      </c>
      <c r="F32" s="53">
        <v>4.4370000000000003</v>
      </c>
      <c r="G32" s="53">
        <v>3.9910000000000001</v>
      </c>
      <c r="H32" s="53">
        <v>3.597</v>
      </c>
      <c r="I32" s="53">
        <v>3.2480000000000002</v>
      </c>
      <c r="J32" s="53">
        <v>2.9380000000000002</v>
      </c>
      <c r="K32" s="53">
        <v>2.661</v>
      </c>
      <c r="L32" s="53">
        <v>2.4140000000000001</v>
      </c>
    </row>
    <row r="33" spans="1:12" x14ac:dyDescent="0.25">
      <c r="A33" s="52">
        <v>51</v>
      </c>
      <c r="B33" s="53">
        <v>7.5250000000000004</v>
      </c>
      <c r="C33" s="53">
        <v>6.6929999999999996</v>
      </c>
      <c r="D33" s="53">
        <v>5.9660000000000002</v>
      </c>
      <c r="E33" s="53">
        <v>5.3280000000000003</v>
      </c>
      <c r="F33" s="53">
        <v>4.7690000000000001</v>
      </c>
      <c r="G33" s="53">
        <v>4.2779999999999996</v>
      </c>
      <c r="H33" s="53">
        <v>3.8439999999999999</v>
      </c>
      <c r="I33" s="53">
        <v>3.4620000000000002</v>
      </c>
      <c r="J33" s="53">
        <v>3.1230000000000002</v>
      </c>
      <c r="K33" s="53">
        <v>2.8220000000000001</v>
      </c>
      <c r="L33" s="53">
        <v>2.5539999999999998</v>
      </c>
    </row>
    <row r="34" spans="1:12" x14ac:dyDescent="0.25">
      <c r="A34" s="52">
        <v>52</v>
      </c>
      <c r="B34" s="53">
        <v>8.2050000000000001</v>
      </c>
      <c r="C34" s="53">
        <v>7.2789999999999999</v>
      </c>
      <c r="D34" s="53">
        <v>6.47</v>
      </c>
      <c r="E34" s="53">
        <v>5.7619999999999996</v>
      </c>
      <c r="F34" s="53">
        <v>5.1429999999999998</v>
      </c>
      <c r="G34" s="53">
        <v>4.5999999999999996</v>
      </c>
      <c r="H34" s="53">
        <v>4.1219999999999999</v>
      </c>
      <c r="I34" s="53">
        <v>3.702</v>
      </c>
      <c r="J34" s="53">
        <v>3.33</v>
      </c>
      <c r="K34" s="53">
        <v>3.0009999999999999</v>
      </c>
      <c r="L34" s="53">
        <v>2.7090000000000001</v>
      </c>
    </row>
    <row r="35" spans="1:12" x14ac:dyDescent="0.25">
      <c r="A35" s="52">
        <v>53</v>
      </c>
      <c r="B35" s="53">
        <v>8.9749999999999996</v>
      </c>
      <c r="C35" s="53">
        <v>7.9420000000000002</v>
      </c>
      <c r="D35" s="53">
        <v>7.04</v>
      </c>
      <c r="E35" s="53">
        <v>6.2519999999999998</v>
      </c>
      <c r="F35" s="53">
        <v>5.5650000000000004</v>
      </c>
      <c r="G35" s="53">
        <v>4.9619999999999997</v>
      </c>
      <c r="H35" s="53">
        <v>4.4349999999999996</v>
      </c>
      <c r="I35" s="53">
        <v>3.9710000000000001</v>
      </c>
      <c r="J35" s="53">
        <v>3.5619999999999998</v>
      </c>
      <c r="K35" s="53">
        <v>3.202</v>
      </c>
      <c r="L35" s="53">
        <v>2.8820000000000001</v>
      </c>
    </row>
    <row r="36" spans="1:12" x14ac:dyDescent="0.25">
      <c r="A36" s="52">
        <v>54</v>
      </c>
      <c r="B36" s="53">
        <v>9.8460000000000001</v>
      </c>
      <c r="C36" s="53">
        <v>8.6920000000000002</v>
      </c>
      <c r="D36" s="53">
        <v>7.6849999999999996</v>
      </c>
      <c r="E36" s="53">
        <v>6.8070000000000004</v>
      </c>
      <c r="F36" s="53">
        <v>6.0410000000000004</v>
      </c>
      <c r="G36" s="53">
        <v>5.3719999999999999</v>
      </c>
      <c r="H36" s="53">
        <v>4.7869999999999999</v>
      </c>
      <c r="I36" s="53">
        <v>4.274</v>
      </c>
      <c r="J36" s="53">
        <v>3.823</v>
      </c>
      <c r="K36" s="53">
        <v>3.427</v>
      </c>
      <c r="L36" s="53">
        <v>3.077</v>
      </c>
    </row>
    <row r="37" spans="1:12" x14ac:dyDescent="0.25">
      <c r="A37" s="52">
        <v>55</v>
      </c>
      <c r="B37" s="53">
        <v>10.834</v>
      </c>
      <c r="C37" s="53">
        <v>9.5419999999999998</v>
      </c>
      <c r="D37" s="53">
        <v>8.4169999999999998</v>
      </c>
      <c r="E37" s="53">
        <v>7.4359999999999999</v>
      </c>
      <c r="F37" s="53">
        <v>6.5819999999999999</v>
      </c>
      <c r="G37" s="53">
        <v>5.8369999999999997</v>
      </c>
      <c r="H37" s="53">
        <v>5.1859999999999999</v>
      </c>
      <c r="I37" s="53">
        <v>4.617</v>
      </c>
      <c r="J37" s="53">
        <v>4.1180000000000003</v>
      </c>
      <c r="K37" s="53">
        <v>3.68</v>
      </c>
      <c r="L37" s="53">
        <v>3.2949999999999999</v>
      </c>
    </row>
    <row r="38" spans="1:12" x14ac:dyDescent="0.25">
      <c r="A38" s="52">
        <v>56</v>
      </c>
      <c r="B38" s="53">
        <v>11.952999999999999</v>
      </c>
      <c r="C38" s="53">
        <v>10.507999999999999</v>
      </c>
      <c r="D38" s="53">
        <v>9.2479999999999993</v>
      </c>
      <c r="E38" s="53">
        <v>8.15</v>
      </c>
      <c r="F38" s="53">
        <v>7.1950000000000003</v>
      </c>
      <c r="G38" s="53">
        <v>6.3630000000000004</v>
      </c>
      <c r="H38" s="53">
        <v>5.6379999999999999</v>
      </c>
      <c r="I38" s="53">
        <v>5.0049999999999999</v>
      </c>
      <c r="J38" s="53">
        <v>4.4509999999999996</v>
      </c>
      <c r="K38" s="53">
        <v>3.9660000000000002</v>
      </c>
      <c r="L38" s="53">
        <v>3.54</v>
      </c>
    </row>
    <row r="39" spans="1:12" x14ac:dyDescent="0.25">
      <c r="A39" s="52">
        <v>57</v>
      </c>
      <c r="B39" s="53">
        <v>13.223000000000001</v>
      </c>
      <c r="C39" s="53">
        <v>11.603</v>
      </c>
      <c r="D39" s="53">
        <v>10.191000000000001</v>
      </c>
      <c r="E39" s="53">
        <v>8.9619999999999997</v>
      </c>
      <c r="F39" s="53">
        <v>7.8920000000000003</v>
      </c>
      <c r="G39" s="53">
        <v>6.9610000000000003</v>
      </c>
      <c r="H39" s="53">
        <v>6.1509999999999998</v>
      </c>
      <c r="I39" s="53">
        <v>5.4450000000000003</v>
      </c>
      <c r="J39" s="53">
        <v>4.8280000000000003</v>
      </c>
      <c r="K39" s="53">
        <v>4.2889999999999997</v>
      </c>
      <c r="L39" s="53">
        <v>3.8180000000000001</v>
      </c>
    </row>
    <row r="40" spans="1:12" x14ac:dyDescent="0.25">
      <c r="A40" s="52">
        <v>58</v>
      </c>
      <c r="B40" s="53">
        <v>14.663</v>
      </c>
      <c r="C40" s="53">
        <v>12.848000000000001</v>
      </c>
      <c r="D40" s="53">
        <v>11.263999999999999</v>
      </c>
      <c r="E40" s="53">
        <v>9.8849999999999998</v>
      </c>
      <c r="F40" s="53">
        <v>8.6859999999999999</v>
      </c>
      <c r="G40" s="53">
        <v>7.6420000000000003</v>
      </c>
      <c r="H40" s="53">
        <v>6.7350000000000003</v>
      </c>
      <c r="I40" s="53">
        <v>5.9450000000000003</v>
      </c>
      <c r="J40" s="53">
        <v>5.2569999999999997</v>
      </c>
      <c r="K40" s="53">
        <v>4.657</v>
      </c>
      <c r="L40" s="53">
        <v>4.133</v>
      </c>
    </row>
    <row r="41" spans="1:12" x14ac:dyDescent="0.25">
      <c r="A41" s="52">
        <v>59</v>
      </c>
      <c r="B41" s="53">
        <v>16.297999999999998</v>
      </c>
      <c r="C41" s="53">
        <v>14.262</v>
      </c>
      <c r="D41" s="53">
        <v>12.484999999999999</v>
      </c>
      <c r="E41" s="53">
        <v>10.936</v>
      </c>
      <c r="F41" s="53">
        <v>9.59</v>
      </c>
      <c r="G41" s="53">
        <v>8.4190000000000005</v>
      </c>
      <c r="H41" s="53">
        <v>7.4009999999999998</v>
      </c>
      <c r="I41" s="53">
        <v>6.5149999999999997</v>
      </c>
      <c r="J41" s="53">
        <v>5.7450000000000001</v>
      </c>
      <c r="K41" s="53">
        <v>5.0739999999999998</v>
      </c>
      <c r="L41" s="53">
        <v>4.49</v>
      </c>
    </row>
    <row r="42" spans="1:12" x14ac:dyDescent="0.25">
      <c r="A42" s="52">
        <v>60</v>
      </c>
      <c r="B42" s="53">
        <v>18.152000000000001</v>
      </c>
      <c r="C42" s="53">
        <v>15.87</v>
      </c>
      <c r="D42" s="53">
        <v>13.875</v>
      </c>
      <c r="E42" s="53">
        <v>12.135</v>
      </c>
      <c r="F42" s="53">
        <v>10.621</v>
      </c>
      <c r="G42" s="53">
        <v>9.3040000000000003</v>
      </c>
      <c r="H42" s="53">
        <v>8.16</v>
      </c>
      <c r="I42" s="53">
        <v>7.1660000000000004</v>
      </c>
      <c r="J42" s="53">
        <v>6.3019999999999996</v>
      </c>
      <c r="K42" s="53">
        <v>5.5510000000000002</v>
      </c>
      <c r="L42" s="53">
        <v>4.8970000000000002</v>
      </c>
    </row>
    <row r="43" spans="1:12" x14ac:dyDescent="0.25">
      <c r="A43" s="52">
        <v>61</v>
      </c>
      <c r="B43" s="53">
        <v>20.256</v>
      </c>
      <c r="C43" s="53">
        <v>17.696999999999999</v>
      </c>
      <c r="D43" s="53">
        <v>15.457000000000001</v>
      </c>
      <c r="E43" s="53">
        <v>13.500999999999999</v>
      </c>
      <c r="F43" s="53">
        <v>11.798</v>
      </c>
      <c r="G43" s="53">
        <v>10.317</v>
      </c>
      <c r="H43" s="53">
        <v>9.0289999999999999</v>
      </c>
      <c r="I43" s="53">
        <v>7.9109999999999996</v>
      </c>
      <c r="J43" s="53">
        <v>6.9390000000000001</v>
      </c>
      <c r="K43" s="53">
        <v>6.0949999999999998</v>
      </c>
      <c r="L43" s="53">
        <v>5.3620000000000001</v>
      </c>
    </row>
    <row r="44" spans="1:12" x14ac:dyDescent="0.25">
      <c r="A44" s="52">
        <v>62</v>
      </c>
      <c r="B44" s="53">
        <v>22.643999999999998</v>
      </c>
      <c r="C44" s="53">
        <v>19.774000000000001</v>
      </c>
      <c r="D44" s="53">
        <v>17.259</v>
      </c>
      <c r="E44" s="53">
        <v>15.06</v>
      </c>
      <c r="F44" s="53">
        <v>13.143000000000001</v>
      </c>
      <c r="G44" s="53">
        <v>11.474</v>
      </c>
      <c r="H44" s="53">
        <v>10.023999999999999</v>
      </c>
      <c r="I44" s="53">
        <v>8.7629999999999999</v>
      </c>
      <c r="J44" s="53">
        <v>7.6689999999999996</v>
      </c>
      <c r="K44" s="53">
        <v>6.718</v>
      </c>
      <c r="L44" s="53">
        <v>5.8940000000000001</v>
      </c>
    </row>
    <row r="45" spans="1:12" x14ac:dyDescent="0.25">
      <c r="A45" s="52">
        <v>63</v>
      </c>
      <c r="B45" s="53">
        <v>25.353000000000002</v>
      </c>
      <c r="C45" s="53">
        <v>22.135000000000002</v>
      </c>
      <c r="D45" s="53">
        <v>19.311</v>
      </c>
      <c r="E45" s="53">
        <v>16.838000000000001</v>
      </c>
      <c r="F45" s="53">
        <v>14.68</v>
      </c>
      <c r="G45" s="53">
        <v>12.798999999999999</v>
      </c>
      <c r="H45" s="53">
        <v>11.163</v>
      </c>
      <c r="I45" s="53">
        <v>9.7409999999999997</v>
      </c>
      <c r="J45" s="53">
        <v>8.5050000000000008</v>
      </c>
      <c r="K45" s="53">
        <v>7.4329999999999998</v>
      </c>
      <c r="L45" s="53">
        <v>6.5039999999999996</v>
      </c>
    </row>
    <row r="46" spans="1:12" x14ac:dyDescent="0.25">
      <c r="A46" s="52">
        <v>64</v>
      </c>
      <c r="B46" s="53">
        <v>28.427</v>
      </c>
      <c r="C46" s="53">
        <v>24.821000000000002</v>
      </c>
      <c r="D46" s="53">
        <v>21.649000000000001</v>
      </c>
      <c r="E46" s="53">
        <v>18.867999999999999</v>
      </c>
      <c r="F46" s="53">
        <v>16.437000000000001</v>
      </c>
      <c r="G46" s="53">
        <v>14.316000000000001</v>
      </c>
      <c r="H46" s="53">
        <v>12.468999999999999</v>
      </c>
      <c r="I46" s="53">
        <v>10.863</v>
      </c>
      <c r="J46" s="53">
        <v>9.4670000000000005</v>
      </c>
      <c r="K46" s="53">
        <v>8.2550000000000008</v>
      </c>
      <c r="L46" s="53">
        <v>7.2060000000000004</v>
      </c>
    </row>
    <row r="47" spans="1:12" x14ac:dyDescent="0.25">
      <c r="A47" s="52">
        <v>65</v>
      </c>
      <c r="B47" s="53">
        <v>31.919</v>
      </c>
      <c r="C47" s="53">
        <v>27.876000000000001</v>
      </c>
      <c r="D47" s="53">
        <v>24.314</v>
      </c>
      <c r="E47" s="53">
        <v>21.184999999999999</v>
      </c>
      <c r="F47" s="53">
        <v>18.448</v>
      </c>
      <c r="G47" s="53">
        <v>16.055</v>
      </c>
      <c r="H47" s="53">
        <v>13.968</v>
      </c>
      <c r="I47" s="53">
        <v>12.151999999999999</v>
      </c>
      <c r="J47" s="53">
        <v>10.571999999999999</v>
      </c>
      <c r="K47" s="53">
        <v>9.2010000000000005</v>
      </c>
      <c r="L47" s="53">
        <v>8.0129999999999999</v>
      </c>
    </row>
    <row r="48" spans="1:12" x14ac:dyDescent="0.25">
      <c r="A48" s="52">
        <v>66</v>
      </c>
      <c r="B48" s="53" t="s">
        <v>245</v>
      </c>
      <c r="C48" s="53">
        <v>31.353000000000002</v>
      </c>
      <c r="D48" s="53">
        <v>27.353000000000002</v>
      </c>
      <c r="E48" s="53">
        <v>23.832999999999998</v>
      </c>
      <c r="F48" s="53">
        <v>20.748999999999999</v>
      </c>
      <c r="G48" s="53">
        <v>18.047999999999998</v>
      </c>
      <c r="H48" s="53">
        <v>15.69</v>
      </c>
      <c r="I48" s="53">
        <v>13.635</v>
      </c>
      <c r="J48" s="53">
        <v>11.846</v>
      </c>
      <c r="K48" s="53">
        <v>10.291</v>
      </c>
      <c r="L48" s="53">
        <v>8.9440000000000008</v>
      </c>
    </row>
    <row r="49" spans="1:12" x14ac:dyDescent="0.25">
      <c r="A49" s="52">
        <v>67</v>
      </c>
      <c r="B49" s="53" t="s">
        <v>245</v>
      </c>
      <c r="C49" s="53" t="s">
        <v>245</v>
      </c>
      <c r="D49" s="53">
        <v>30.821999999999999</v>
      </c>
      <c r="E49" s="53">
        <v>26.861000000000001</v>
      </c>
      <c r="F49" s="53">
        <v>23.385000000000002</v>
      </c>
      <c r="G49" s="53">
        <v>20.335999999999999</v>
      </c>
      <c r="H49" s="53">
        <v>17.670000000000002</v>
      </c>
      <c r="I49" s="53">
        <v>15.343</v>
      </c>
      <c r="J49" s="53">
        <v>13.315</v>
      </c>
      <c r="K49" s="53">
        <v>11.551</v>
      </c>
      <c r="L49" s="53">
        <v>10.021000000000001</v>
      </c>
    </row>
    <row r="50" spans="1:12" x14ac:dyDescent="0.25">
      <c r="A50" s="52">
        <v>68</v>
      </c>
      <c r="B50" s="53" t="s">
        <v>245</v>
      </c>
      <c r="C50" s="53" t="s">
        <v>245</v>
      </c>
      <c r="D50" s="53" t="s">
        <v>245</v>
      </c>
      <c r="E50" s="53">
        <v>30.326000000000001</v>
      </c>
      <c r="F50" s="53">
        <v>26.407</v>
      </c>
      <c r="G50" s="53">
        <v>22.965</v>
      </c>
      <c r="H50" s="53">
        <v>19.949000000000002</v>
      </c>
      <c r="I50" s="53">
        <v>17.312999999999999</v>
      </c>
      <c r="J50" s="53">
        <v>15.010999999999999</v>
      </c>
      <c r="K50" s="53">
        <v>13.007</v>
      </c>
      <c r="L50" s="53">
        <v>11.266999999999999</v>
      </c>
    </row>
    <row r="51" spans="1:12" x14ac:dyDescent="0.25">
      <c r="A51" s="52">
        <v>69</v>
      </c>
      <c r="B51" s="53" t="s">
        <v>245</v>
      </c>
      <c r="C51" s="53" t="s">
        <v>245</v>
      </c>
      <c r="D51" s="53" t="s">
        <v>245</v>
      </c>
      <c r="E51" s="53" t="s">
        <v>245</v>
      </c>
      <c r="F51" s="53">
        <v>29.876000000000001</v>
      </c>
      <c r="G51" s="53">
        <v>25.986000000000001</v>
      </c>
      <c r="H51" s="53">
        <v>22.574000000000002</v>
      </c>
      <c r="I51" s="53">
        <v>19.585999999999999</v>
      </c>
      <c r="J51" s="53">
        <v>16.972000000000001</v>
      </c>
      <c r="K51" s="53">
        <v>14.693</v>
      </c>
      <c r="L51" s="53">
        <v>12.712</v>
      </c>
    </row>
    <row r="52" spans="1:12" x14ac:dyDescent="0.25">
      <c r="A52" s="52">
        <v>70</v>
      </c>
      <c r="B52" s="53" t="s">
        <v>245</v>
      </c>
      <c r="C52" s="53" t="s">
        <v>245</v>
      </c>
      <c r="D52" s="53" t="s">
        <v>245</v>
      </c>
      <c r="E52" s="53" t="s">
        <v>245</v>
      </c>
      <c r="F52" s="53" t="s">
        <v>245</v>
      </c>
      <c r="G52" s="53">
        <v>29.466000000000001</v>
      </c>
      <c r="H52" s="53">
        <v>25.602</v>
      </c>
      <c r="I52" s="53">
        <v>22.212</v>
      </c>
      <c r="J52" s="53">
        <v>19.242000000000001</v>
      </c>
      <c r="K52" s="53">
        <v>16.648</v>
      </c>
      <c r="L52" s="53">
        <v>14.39</v>
      </c>
    </row>
    <row r="53" spans="1:12" x14ac:dyDescent="0.25">
      <c r="A53" s="52">
        <v>71</v>
      </c>
      <c r="B53" s="53" t="s">
        <v>245</v>
      </c>
      <c r="C53" s="53" t="s">
        <v>245</v>
      </c>
      <c r="D53" s="53" t="s">
        <v>245</v>
      </c>
      <c r="E53" s="53" t="s">
        <v>245</v>
      </c>
      <c r="F53" s="53" t="s">
        <v>245</v>
      </c>
      <c r="G53" s="53" t="s">
        <v>245</v>
      </c>
      <c r="H53" s="53">
        <v>29.093</v>
      </c>
      <c r="I53" s="53">
        <v>25.247</v>
      </c>
      <c r="J53" s="53">
        <v>21.87</v>
      </c>
      <c r="K53" s="53">
        <v>18.914999999999999</v>
      </c>
      <c r="L53" s="53">
        <v>16.338999999999999</v>
      </c>
    </row>
    <row r="54" spans="1:12" x14ac:dyDescent="0.25">
      <c r="A54" s="52">
        <v>72</v>
      </c>
      <c r="B54" s="53" t="s">
        <v>245</v>
      </c>
      <c r="C54" s="53" t="s">
        <v>245</v>
      </c>
      <c r="D54" s="53" t="s">
        <v>245</v>
      </c>
      <c r="E54" s="53" t="s">
        <v>245</v>
      </c>
      <c r="F54" s="53" t="s">
        <v>245</v>
      </c>
      <c r="G54" s="53" t="s">
        <v>245</v>
      </c>
      <c r="H54" s="53" t="s">
        <v>245</v>
      </c>
      <c r="I54" s="53">
        <v>28.756</v>
      </c>
      <c r="J54" s="53">
        <v>24.914000000000001</v>
      </c>
      <c r="K54" s="53">
        <v>21.545999999999999</v>
      </c>
      <c r="L54" s="53">
        <v>18.605</v>
      </c>
    </row>
    <row r="55" spans="1:12" x14ac:dyDescent="0.25">
      <c r="A55" s="52">
        <v>73</v>
      </c>
      <c r="B55" s="53" t="s">
        <v>245</v>
      </c>
      <c r="C55" s="53" t="s">
        <v>245</v>
      </c>
      <c r="D55" s="53" t="s">
        <v>245</v>
      </c>
      <c r="E55" s="53" t="s">
        <v>245</v>
      </c>
      <c r="F55" s="53" t="s">
        <v>245</v>
      </c>
      <c r="G55" s="53" t="s">
        <v>245</v>
      </c>
      <c r="H55" s="53" t="s">
        <v>245</v>
      </c>
      <c r="I55" s="53" t="s">
        <v>245</v>
      </c>
      <c r="J55" s="53">
        <v>28.446000000000002</v>
      </c>
      <c r="K55" s="53">
        <v>24.605</v>
      </c>
      <c r="L55" s="53">
        <v>21.244</v>
      </c>
    </row>
    <row r="56" spans="1:12" x14ac:dyDescent="0.25">
      <c r="A56" s="52">
        <v>74</v>
      </c>
      <c r="B56" s="53" t="s">
        <v>245</v>
      </c>
      <c r="C56" s="53" t="s">
        <v>245</v>
      </c>
      <c r="D56" s="53" t="s">
        <v>245</v>
      </c>
      <c r="E56" s="53" t="s">
        <v>245</v>
      </c>
      <c r="F56" s="53" t="s">
        <v>245</v>
      </c>
      <c r="G56" s="53" t="s">
        <v>245</v>
      </c>
      <c r="H56" s="53" t="s">
        <v>245</v>
      </c>
      <c r="I56" s="53" t="s">
        <v>245</v>
      </c>
      <c r="J56" s="53" t="s">
        <v>245</v>
      </c>
      <c r="K56" s="53">
        <v>28.169</v>
      </c>
      <c r="L56" s="53">
        <v>24.324999999999999</v>
      </c>
    </row>
    <row r="57" spans="1:12" x14ac:dyDescent="0.25">
      <c r="A57" s="52">
        <v>75</v>
      </c>
      <c r="B57" s="53" t="s">
        <v>245</v>
      </c>
      <c r="C57" s="53" t="s">
        <v>245</v>
      </c>
      <c r="D57" s="53" t="s">
        <v>245</v>
      </c>
      <c r="E57" s="53" t="s">
        <v>245</v>
      </c>
      <c r="F57" s="53" t="s">
        <v>245</v>
      </c>
      <c r="G57" s="53" t="s">
        <v>245</v>
      </c>
      <c r="H57" s="53" t="s">
        <v>245</v>
      </c>
      <c r="I57" s="53" t="s">
        <v>245</v>
      </c>
      <c r="J57" s="53" t="s">
        <v>245</v>
      </c>
      <c r="K57" s="53" t="s">
        <v>245</v>
      </c>
      <c r="L57" s="53">
        <v>27.931999999999999</v>
      </c>
    </row>
  </sheetData>
  <sheetProtection algorithmName="SHA-512" hashValue="ioJYA/joMg2u0fvA37HiHMKhWCiu6Cfu42HQFrnZixazpcRviM1QjPh6F6ABlVpEBzyqv+0inE8GEaPzQ27doA==" saltValue="98j6Hh3lBoiHkYW7wXUGPA==" spinCount="100000" sheet="1" objects="1" scenarios="1"/>
  <conditionalFormatting sqref="A26:A27 A30 A33 A36 A39 A42 A45 A48 A51 A54 A57">
    <cfRule type="expression" dxfId="43" priority="15" stopIfTrue="1">
      <formula>MOD(ROW(),2)=0</formula>
    </cfRule>
    <cfRule type="expression" dxfId="42" priority="16" stopIfTrue="1">
      <formula>MOD(ROW(),2)&lt;&gt;0</formula>
    </cfRule>
  </conditionalFormatting>
  <conditionalFormatting sqref="B26:L27">
    <cfRule type="expression" dxfId="41" priority="17" stopIfTrue="1">
      <formula>MOD(ROW(),2)=0</formula>
    </cfRule>
    <cfRule type="expression" dxfId="40" priority="18" stopIfTrue="1">
      <formula>MOD(ROW(),2)&lt;&gt;0</formula>
    </cfRule>
  </conditionalFormatting>
  <conditionalFormatting sqref="A6:A20">
    <cfRule type="expression" dxfId="39" priority="19" stopIfTrue="1">
      <formula>MOD(ROW(),2)=0</formula>
    </cfRule>
    <cfRule type="expression" dxfId="38" priority="20" stopIfTrue="1">
      <formula>MOD(ROW(),2)&lt;&gt;0</formula>
    </cfRule>
  </conditionalFormatting>
  <conditionalFormatting sqref="B6:L18 B20:L20 C19:L19 C21:L21">
    <cfRule type="expression" dxfId="37" priority="21" stopIfTrue="1">
      <formula>MOD(ROW(),2)=0</formula>
    </cfRule>
    <cfRule type="expression" dxfId="36" priority="22" stopIfTrue="1">
      <formula>MOD(ROW(),2)&lt;&gt;0</formula>
    </cfRule>
  </conditionalFormatting>
  <conditionalFormatting sqref="A29 A32 A35 A38 A41 A44 A47 A50 A53 A56">
    <cfRule type="expression" dxfId="35" priority="11" stopIfTrue="1">
      <formula>MOD(ROW(),2)=0</formula>
    </cfRule>
    <cfRule type="expression" dxfId="34" priority="12" stopIfTrue="1">
      <formula>MOD(ROW(),2)&lt;&gt;0</formula>
    </cfRule>
  </conditionalFormatting>
  <conditionalFormatting sqref="B29:L57">
    <cfRule type="expression" dxfId="33" priority="13" stopIfTrue="1">
      <formula>MOD(ROW(),2)=0</formula>
    </cfRule>
    <cfRule type="expression" dxfId="32" priority="14" stopIfTrue="1">
      <formula>MOD(ROW(),2)&lt;&gt;0</formula>
    </cfRule>
  </conditionalFormatting>
  <conditionalFormatting sqref="A28 A31 A34 A37 A40 A43 A46 A49 A52 A55">
    <cfRule type="expression" dxfId="31" priority="7" stopIfTrue="1">
      <formula>MOD(ROW(),2)=0</formula>
    </cfRule>
    <cfRule type="expression" dxfId="30" priority="8" stopIfTrue="1">
      <formula>MOD(ROW(),2)&lt;&gt;0</formula>
    </cfRule>
  </conditionalFormatting>
  <conditionalFormatting sqref="B28:L28">
    <cfRule type="expression" dxfId="29" priority="9" stopIfTrue="1">
      <formula>MOD(ROW(),2)=0</formula>
    </cfRule>
    <cfRule type="expression" dxfId="28" priority="10" stopIfTrue="1">
      <formula>MOD(ROW(),2)&lt;&gt;0</formula>
    </cfRule>
  </conditionalFormatting>
  <conditionalFormatting sqref="B19">
    <cfRule type="expression" dxfId="27" priority="5" stopIfTrue="1">
      <formula>MOD(ROW(),2)=0</formula>
    </cfRule>
    <cfRule type="expression" dxfId="26" priority="6" stopIfTrue="1">
      <formula>MOD(ROW(),2)&lt;&gt;0</formula>
    </cfRule>
  </conditionalFormatting>
  <conditionalFormatting sqref="A21">
    <cfRule type="expression" dxfId="25" priority="3" stopIfTrue="1">
      <formula>MOD(ROW(),2)=0</formula>
    </cfRule>
    <cfRule type="expression" dxfId="24" priority="4" stopIfTrue="1">
      <formula>MOD(ROW(),2)&lt;&gt;0</formula>
    </cfRule>
  </conditionalFormatting>
  <conditionalFormatting sqref="B21">
    <cfRule type="expression" dxfId="23" priority="1" stopIfTrue="1">
      <formula>MOD(ROW(),2)=0</formula>
    </cfRule>
    <cfRule type="expression" dxfId="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5AE7-1AC8-4DEC-9347-9DF0C8E39A12}">
  <sheetPr codeName="Sheet30">
    <tabColor rgb="FF92D050"/>
  </sheetPr>
  <dimension ref="A1:L57"/>
  <sheetViews>
    <sheetView showGridLines="0" zoomScale="85" zoomScaleNormal="85" workbookViewId="0">
      <selection activeCell="D13" sqref="D13"/>
    </sheetView>
  </sheetViews>
  <sheetFormatPr defaultColWidth="10" defaultRowHeight="13.2" x14ac:dyDescent="0.25"/>
  <cols>
    <col min="1" max="1" width="31.5546875" style="9" customWidth="1"/>
    <col min="2" max="12" width="22.5546875" style="9" customWidth="1"/>
    <col min="13" max="16384" width="10" style="9"/>
  </cols>
  <sheetData>
    <row r="1" spans="1:12" ht="21" x14ac:dyDescent="0.4">
      <c r="A1" s="8" t="s">
        <v>1</v>
      </c>
      <c r="B1" s="24"/>
      <c r="C1" s="24"/>
      <c r="D1" s="24"/>
      <c r="E1" s="24"/>
      <c r="F1" s="24"/>
      <c r="G1" s="24"/>
      <c r="H1" s="24"/>
      <c r="I1" s="24"/>
    </row>
    <row r="2" spans="1:12" ht="15.6" x14ac:dyDescent="0.3">
      <c r="A2" s="10" t="str">
        <f>IF(title="&gt; Enter workbook title here","Enter workbook title in Cover sheet",title)</f>
        <v>UKAEA - Consolidated Factor Spreadsheet</v>
      </c>
      <c r="B2" s="27"/>
      <c r="C2" s="27"/>
      <c r="D2" s="27"/>
      <c r="E2" s="27"/>
      <c r="F2" s="27"/>
      <c r="G2" s="27"/>
      <c r="H2" s="27"/>
      <c r="I2" s="27"/>
    </row>
    <row r="3" spans="1:12" ht="15.6" x14ac:dyDescent="0.3">
      <c r="A3" s="11" t="str">
        <f>TABLE_FACTOR_TYPE&amp;" - x-"&amp;TABLE_SERIES_NUMBER</f>
        <v>Allocation - x-802</v>
      </c>
      <c r="B3" s="27"/>
      <c r="C3" s="27"/>
      <c r="D3" s="27"/>
      <c r="E3" s="27"/>
      <c r="F3" s="27"/>
      <c r="G3" s="27"/>
      <c r="H3" s="27"/>
      <c r="I3" s="27"/>
    </row>
    <row r="4" spans="1:12" x14ac:dyDescent="0.25">
      <c r="A4" s="12"/>
    </row>
    <row r="6" spans="1:12" x14ac:dyDescent="0.25">
      <c r="A6" s="47" t="s">
        <v>72</v>
      </c>
      <c r="B6" s="48" t="s">
        <v>73</v>
      </c>
      <c r="C6" s="48"/>
      <c r="D6" s="48"/>
      <c r="E6" s="48"/>
      <c r="F6" s="48"/>
      <c r="G6" s="48"/>
      <c r="H6" s="48"/>
      <c r="I6" s="48"/>
      <c r="J6" s="48"/>
      <c r="K6" s="48"/>
      <c r="L6" s="48"/>
    </row>
    <row r="7" spans="1:12" x14ac:dyDescent="0.25">
      <c r="A7" s="49" t="s">
        <v>74</v>
      </c>
      <c r="B7" s="50" t="s">
        <v>52</v>
      </c>
      <c r="C7" s="50"/>
      <c r="D7" s="50"/>
      <c r="E7" s="50"/>
      <c r="F7" s="50"/>
      <c r="G7" s="50"/>
      <c r="H7" s="50"/>
      <c r="I7" s="50"/>
      <c r="J7" s="50"/>
      <c r="K7" s="50"/>
      <c r="L7" s="50"/>
    </row>
    <row r="8" spans="1:12" x14ac:dyDescent="0.25">
      <c r="A8" s="49" t="s">
        <v>8</v>
      </c>
      <c r="B8" s="50" t="s">
        <v>53</v>
      </c>
      <c r="C8" s="50"/>
      <c r="D8" s="50"/>
      <c r="E8" s="50"/>
      <c r="F8" s="50"/>
      <c r="G8" s="50"/>
      <c r="H8" s="50"/>
      <c r="I8" s="50"/>
      <c r="J8" s="50"/>
      <c r="K8" s="50"/>
      <c r="L8" s="50"/>
    </row>
    <row r="9" spans="1:12" x14ac:dyDescent="0.25">
      <c r="A9" s="49" t="s">
        <v>2</v>
      </c>
      <c r="B9" s="50" t="s">
        <v>63</v>
      </c>
      <c r="C9" s="50"/>
      <c r="D9" s="50"/>
      <c r="E9" s="50"/>
      <c r="F9" s="50"/>
      <c r="G9" s="50"/>
      <c r="H9" s="50"/>
      <c r="I9" s="50"/>
      <c r="J9" s="50"/>
      <c r="K9" s="50"/>
      <c r="L9" s="50"/>
    </row>
    <row r="10" spans="1:12" x14ac:dyDescent="0.25">
      <c r="A10" s="49" t="s">
        <v>0</v>
      </c>
      <c r="B10" s="50" t="s">
        <v>68</v>
      </c>
      <c r="C10" s="50"/>
      <c r="D10" s="50"/>
      <c r="E10" s="50"/>
      <c r="F10" s="50"/>
      <c r="G10" s="50"/>
      <c r="H10" s="50"/>
      <c r="I10" s="50"/>
      <c r="J10" s="50"/>
      <c r="K10" s="50"/>
      <c r="L10" s="50"/>
    </row>
    <row r="11" spans="1:12" x14ac:dyDescent="0.25">
      <c r="A11" s="49" t="s">
        <v>6</v>
      </c>
      <c r="B11" s="50" t="s">
        <v>69</v>
      </c>
      <c r="C11" s="50"/>
      <c r="D11" s="50"/>
      <c r="E11" s="50"/>
      <c r="F11" s="50"/>
      <c r="G11" s="50"/>
      <c r="H11" s="50"/>
      <c r="I11" s="50"/>
      <c r="J11" s="50"/>
      <c r="K11" s="50"/>
      <c r="L11" s="50"/>
    </row>
    <row r="12" spans="1:12" x14ac:dyDescent="0.25">
      <c r="A12" s="49" t="s">
        <v>18</v>
      </c>
      <c r="B12" s="50" t="s">
        <v>246</v>
      </c>
      <c r="C12" s="50"/>
      <c r="D12" s="50"/>
      <c r="E12" s="50"/>
      <c r="F12" s="50"/>
      <c r="G12" s="50"/>
      <c r="H12" s="50"/>
      <c r="I12" s="50"/>
      <c r="J12" s="50"/>
      <c r="K12" s="50"/>
      <c r="L12" s="50"/>
    </row>
    <row r="13" spans="1:12" x14ac:dyDescent="0.25">
      <c r="A13" s="49" t="s">
        <v>75</v>
      </c>
      <c r="B13" s="50">
        <v>0</v>
      </c>
      <c r="C13" s="50"/>
      <c r="D13" s="50"/>
      <c r="E13" s="50"/>
      <c r="F13" s="50"/>
      <c r="G13" s="50"/>
      <c r="H13" s="50"/>
      <c r="I13" s="50"/>
      <c r="J13" s="50"/>
      <c r="K13" s="50"/>
      <c r="L13" s="50"/>
    </row>
    <row r="14" spans="1:12" x14ac:dyDescent="0.25">
      <c r="A14" s="49" t="s">
        <v>3</v>
      </c>
      <c r="B14" s="50">
        <v>802</v>
      </c>
      <c r="C14" s="50"/>
      <c r="D14" s="50"/>
      <c r="E14" s="50"/>
      <c r="F14" s="50"/>
      <c r="G14" s="50"/>
      <c r="H14" s="50"/>
      <c r="I14" s="50"/>
      <c r="J14" s="50"/>
      <c r="K14" s="50"/>
      <c r="L14" s="50"/>
    </row>
    <row r="15" spans="1:12" x14ac:dyDescent="0.25">
      <c r="A15" s="49" t="s">
        <v>76</v>
      </c>
      <c r="B15" s="50" t="s">
        <v>70</v>
      </c>
      <c r="C15" s="50"/>
      <c r="D15" s="50"/>
      <c r="E15" s="50"/>
      <c r="F15" s="50"/>
      <c r="G15" s="50"/>
      <c r="H15" s="50"/>
      <c r="I15" s="50"/>
      <c r="J15" s="50"/>
      <c r="K15" s="50"/>
      <c r="L15" s="50"/>
    </row>
    <row r="16" spans="1:12" x14ac:dyDescent="0.25">
      <c r="A16" s="49" t="s">
        <v>11</v>
      </c>
      <c r="B16" s="50" t="s">
        <v>71</v>
      </c>
      <c r="C16" s="50"/>
      <c r="D16" s="50"/>
      <c r="E16" s="50"/>
      <c r="F16" s="50"/>
      <c r="G16" s="50"/>
      <c r="H16" s="50"/>
      <c r="I16" s="50"/>
      <c r="J16" s="50"/>
      <c r="K16" s="50"/>
      <c r="L16" s="50"/>
    </row>
    <row r="17" spans="1:12" ht="52.8" x14ac:dyDescent="0.25">
      <c r="A17" s="49" t="s">
        <v>12</v>
      </c>
      <c r="B17" s="54"/>
      <c r="C17" s="50"/>
      <c r="D17" s="50"/>
      <c r="E17" s="50"/>
      <c r="F17" s="50"/>
      <c r="G17" s="50"/>
      <c r="H17" s="50"/>
      <c r="I17" s="50"/>
      <c r="J17" s="50"/>
      <c r="K17" s="50"/>
      <c r="L17" s="50"/>
    </row>
    <row r="18" spans="1:12" x14ac:dyDescent="0.25">
      <c r="A18" s="49" t="s">
        <v>4</v>
      </c>
      <c r="B18" s="54">
        <v>45194</v>
      </c>
      <c r="C18" s="50"/>
      <c r="D18" s="50"/>
      <c r="E18" s="50"/>
      <c r="F18" s="50"/>
      <c r="G18" s="50"/>
      <c r="H18" s="50"/>
      <c r="I18" s="50"/>
      <c r="J18" s="50"/>
      <c r="K18" s="50"/>
      <c r="L18" s="50"/>
    </row>
    <row r="19" spans="1:12" ht="26.4" x14ac:dyDescent="0.25">
      <c r="A19" s="49" t="s">
        <v>5</v>
      </c>
      <c r="B19" s="54">
        <v>45194</v>
      </c>
      <c r="C19" s="50"/>
      <c r="D19" s="50"/>
      <c r="E19" s="50"/>
      <c r="F19" s="50"/>
      <c r="G19" s="50"/>
      <c r="H19" s="50"/>
      <c r="I19" s="50"/>
      <c r="J19" s="50"/>
      <c r="K19" s="50"/>
      <c r="L19" s="50"/>
    </row>
    <row r="20" spans="1:12" x14ac:dyDescent="0.25">
      <c r="A20" s="49" t="s">
        <v>17</v>
      </c>
      <c r="B20" s="50" t="s">
        <v>211</v>
      </c>
      <c r="C20" s="50"/>
      <c r="D20" s="50"/>
      <c r="E20" s="50"/>
      <c r="F20" s="50"/>
      <c r="G20" s="50"/>
      <c r="H20" s="50"/>
      <c r="I20" s="50"/>
      <c r="J20" s="50"/>
      <c r="K20" s="50"/>
      <c r="L20" s="50"/>
    </row>
    <row r="21" spans="1:12" x14ac:dyDescent="0.25">
      <c r="A21" s="111" t="s">
        <v>314</v>
      </c>
      <c r="B21" s="50" t="s">
        <v>298</v>
      </c>
      <c r="C21" s="50"/>
      <c r="D21" s="50"/>
      <c r="E21" s="50"/>
      <c r="F21" s="50"/>
      <c r="G21" s="50"/>
      <c r="H21" s="50"/>
      <c r="I21" s="50"/>
      <c r="J21" s="50"/>
      <c r="K21" s="50"/>
      <c r="L21" s="50"/>
    </row>
    <row r="23" spans="1:12" x14ac:dyDescent="0.25">
      <c r="B23" s="63" t="str">
        <f>HYPERLINK("#'Factor List'!A1","Back to Factor List")</f>
        <v>Back to Factor List</v>
      </c>
    </row>
    <row r="24" spans="1:12" x14ac:dyDescent="0.25">
      <c r="B24" s="63" t="str">
        <f>HYPERLINK("#'Assumptions'!A1","Back to Assumptions")</f>
        <v>Back to Assumptions</v>
      </c>
    </row>
    <row r="26" spans="1:12" x14ac:dyDescent="0.25">
      <c r="A26" s="51" t="s">
        <v>77</v>
      </c>
      <c r="B26" s="51">
        <v>55</v>
      </c>
      <c r="C26" s="51">
        <v>56</v>
      </c>
      <c r="D26" s="51">
        <v>57</v>
      </c>
      <c r="E26" s="51">
        <v>58</v>
      </c>
      <c r="F26" s="51">
        <v>59</v>
      </c>
      <c r="G26" s="51">
        <v>60</v>
      </c>
      <c r="H26" s="51">
        <v>61</v>
      </c>
      <c r="I26" s="51">
        <v>62</v>
      </c>
      <c r="J26" s="51">
        <v>63</v>
      </c>
      <c r="K26" s="51">
        <v>64</v>
      </c>
      <c r="L26" s="51">
        <v>65</v>
      </c>
    </row>
    <row r="27" spans="1:12" x14ac:dyDescent="0.25">
      <c r="A27" s="52">
        <v>45</v>
      </c>
      <c r="B27" s="53">
        <v>3.6779999999999999</v>
      </c>
      <c r="C27" s="53">
        <v>3.3620000000000001</v>
      </c>
      <c r="D27" s="53">
        <v>3.0760000000000001</v>
      </c>
      <c r="E27" s="53">
        <v>2.8170000000000002</v>
      </c>
      <c r="F27" s="53">
        <v>2.5830000000000002</v>
      </c>
      <c r="G27" s="53">
        <v>2.37</v>
      </c>
      <c r="H27" s="53">
        <v>2.177</v>
      </c>
      <c r="I27" s="53">
        <v>2</v>
      </c>
      <c r="J27" s="53">
        <v>1.84</v>
      </c>
      <c r="K27" s="53">
        <v>1.6930000000000001</v>
      </c>
      <c r="L27" s="53">
        <v>1.5589999999999999</v>
      </c>
    </row>
    <row r="28" spans="1:12" x14ac:dyDescent="0.25">
      <c r="A28" s="52">
        <v>46</v>
      </c>
      <c r="B28" s="53">
        <v>3.895</v>
      </c>
      <c r="C28" s="53">
        <v>3.552</v>
      </c>
      <c r="D28" s="53">
        <v>3.2429999999999999</v>
      </c>
      <c r="E28" s="53">
        <v>2.9649999999999999</v>
      </c>
      <c r="F28" s="53">
        <v>2.7130000000000001</v>
      </c>
      <c r="G28" s="53">
        <v>2.484</v>
      </c>
      <c r="H28" s="53">
        <v>2.2770000000000001</v>
      </c>
      <c r="I28" s="53">
        <v>2.089</v>
      </c>
      <c r="J28" s="53">
        <v>1.9179999999999999</v>
      </c>
      <c r="K28" s="53">
        <v>1.762</v>
      </c>
      <c r="L28" s="53">
        <v>1.62</v>
      </c>
    </row>
    <row r="29" spans="1:12" x14ac:dyDescent="0.25">
      <c r="A29" s="52">
        <v>47</v>
      </c>
      <c r="B29" s="53">
        <v>4.1349999999999998</v>
      </c>
      <c r="C29" s="53">
        <v>3.7629999999999999</v>
      </c>
      <c r="D29" s="53">
        <v>3.4279999999999999</v>
      </c>
      <c r="E29" s="53">
        <v>3.1269999999999998</v>
      </c>
      <c r="F29" s="53">
        <v>2.855</v>
      </c>
      <c r="G29" s="53">
        <v>2.609</v>
      </c>
      <c r="H29" s="53">
        <v>2.387</v>
      </c>
      <c r="I29" s="53">
        <v>2.1859999999999999</v>
      </c>
      <c r="J29" s="53">
        <v>2.004</v>
      </c>
      <c r="K29" s="53">
        <v>1.8380000000000001</v>
      </c>
      <c r="L29" s="53">
        <v>1.6870000000000001</v>
      </c>
    </row>
    <row r="30" spans="1:12" x14ac:dyDescent="0.25">
      <c r="A30" s="52">
        <v>48</v>
      </c>
      <c r="B30" s="53">
        <v>4.4020000000000001</v>
      </c>
      <c r="C30" s="53">
        <v>3.996</v>
      </c>
      <c r="D30" s="53">
        <v>3.6320000000000001</v>
      </c>
      <c r="E30" s="53">
        <v>3.3050000000000002</v>
      </c>
      <c r="F30" s="53">
        <v>3.012</v>
      </c>
      <c r="G30" s="53">
        <v>2.7469999999999999</v>
      </c>
      <c r="H30" s="53">
        <v>2.508</v>
      </c>
      <c r="I30" s="53">
        <v>2.2919999999999998</v>
      </c>
      <c r="J30" s="53">
        <v>2.097</v>
      </c>
      <c r="K30" s="53">
        <v>1.92</v>
      </c>
      <c r="L30" s="53">
        <v>1.7589999999999999</v>
      </c>
    </row>
    <row r="31" spans="1:12" x14ac:dyDescent="0.25">
      <c r="A31" s="52">
        <v>49</v>
      </c>
      <c r="B31" s="53">
        <v>4.6970000000000001</v>
      </c>
      <c r="C31" s="53">
        <v>4.2549999999999999</v>
      </c>
      <c r="D31" s="53">
        <v>3.8580000000000001</v>
      </c>
      <c r="E31" s="53">
        <v>3.5030000000000001</v>
      </c>
      <c r="F31" s="53">
        <v>3.1850000000000001</v>
      </c>
      <c r="G31" s="53">
        <v>2.8980000000000001</v>
      </c>
      <c r="H31" s="53">
        <v>2.641</v>
      </c>
      <c r="I31" s="53">
        <v>2.4079999999999999</v>
      </c>
      <c r="J31" s="53">
        <v>2.1989999999999998</v>
      </c>
      <c r="K31" s="53">
        <v>2.0099999999999998</v>
      </c>
      <c r="L31" s="53">
        <v>1.8380000000000001</v>
      </c>
    </row>
    <row r="32" spans="1:12" x14ac:dyDescent="0.25">
      <c r="A32" s="52">
        <v>50</v>
      </c>
      <c r="B32" s="53">
        <v>5.0270000000000001</v>
      </c>
      <c r="C32" s="53">
        <v>4.5419999999999998</v>
      </c>
      <c r="D32" s="53">
        <v>4.1100000000000003</v>
      </c>
      <c r="E32" s="53">
        <v>3.7229999999999999</v>
      </c>
      <c r="F32" s="53">
        <v>3.3759999999999999</v>
      </c>
      <c r="G32" s="53">
        <v>3.0659999999999998</v>
      </c>
      <c r="H32" s="53">
        <v>2.7869999999999999</v>
      </c>
      <c r="I32" s="53">
        <v>2.5369999999999999</v>
      </c>
      <c r="J32" s="53">
        <v>2.3109999999999999</v>
      </c>
      <c r="K32" s="53">
        <v>2.1080000000000001</v>
      </c>
      <c r="L32" s="53">
        <v>1.925</v>
      </c>
    </row>
    <row r="33" spans="1:12" x14ac:dyDescent="0.25">
      <c r="A33" s="52">
        <v>51</v>
      </c>
      <c r="B33" s="53">
        <v>5.3940000000000001</v>
      </c>
      <c r="C33" s="53">
        <v>4.8630000000000004</v>
      </c>
      <c r="D33" s="53">
        <v>4.3890000000000002</v>
      </c>
      <c r="E33" s="53">
        <v>3.9670000000000001</v>
      </c>
      <c r="F33" s="53">
        <v>3.589</v>
      </c>
      <c r="G33" s="53">
        <v>3.2509999999999999</v>
      </c>
      <c r="H33" s="53">
        <v>2.9489999999999998</v>
      </c>
      <c r="I33" s="53">
        <v>2.6779999999999999</v>
      </c>
      <c r="J33" s="53">
        <v>2.4350000000000001</v>
      </c>
      <c r="K33" s="53">
        <v>2.2160000000000002</v>
      </c>
      <c r="L33" s="53">
        <v>2.0190000000000001</v>
      </c>
    </row>
    <row r="34" spans="1:12" x14ac:dyDescent="0.25">
      <c r="A34" s="52">
        <v>52</v>
      </c>
      <c r="B34" s="53">
        <v>5.8040000000000003</v>
      </c>
      <c r="C34" s="53">
        <v>5.2210000000000001</v>
      </c>
      <c r="D34" s="53">
        <v>4.7009999999999996</v>
      </c>
      <c r="E34" s="53">
        <v>4.2389999999999999</v>
      </c>
      <c r="F34" s="53">
        <v>3.8260000000000001</v>
      </c>
      <c r="G34" s="53">
        <v>3.4580000000000002</v>
      </c>
      <c r="H34" s="53">
        <v>3.129</v>
      </c>
      <c r="I34" s="53">
        <v>2.835</v>
      </c>
      <c r="J34" s="53">
        <v>2.5710000000000002</v>
      </c>
      <c r="K34" s="53">
        <v>2.335</v>
      </c>
      <c r="L34" s="53">
        <v>2.1240000000000001</v>
      </c>
    </row>
    <row r="35" spans="1:12" x14ac:dyDescent="0.25">
      <c r="A35" s="52">
        <v>53</v>
      </c>
      <c r="B35" s="53">
        <v>6.2629999999999999</v>
      </c>
      <c r="C35" s="53">
        <v>5.6210000000000004</v>
      </c>
      <c r="D35" s="53">
        <v>5.05</v>
      </c>
      <c r="E35" s="53">
        <v>4.5419999999999998</v>
      </c>
      <c r="F35" s="53">
        <v>4.09</v>
      </c>
      <c r="G35" s="53">
        <v>3.6869999999999998</v>
      </c>
      <c r="H35" s="53">
        <v>3.3279999999999998</v>
      </c>
      <c r="I35" s="53">
        <v>3.008</v>
      </c>
      <c r="J35" s="53">
        <v>2.7229999999999999</v>
      </c>
      <c r="K35" s="53">
        <v>2.4670000000000001</v>
      </c>
      <c r="L35" s="53">
        <v>2.2389999999999999</v>
      </c>
    </row>
    <row r="36" spans="1:12" x14ac:dyDescent="0.25">
      <c r="A36" s="52">
        <v>54</v>
      </c>
      <c r="B36" s="53">
        <v>6.7759999999999998</v>
      </c>
      <c r="C36" s="53">
        <v>6.069</v>
      </c>
      <c r="D36" s="53">
        <v>5.44</v>
      </c>
      <c r="E36" s="53">
        <v>4.8810000000000002</v>
      </c>
      <c r="F36" s="53">
        <v>4.3849999999999998</v>
      </c>
      <c r="G36" s="53">
        <v>3.9430000000000001</v>
      </c>
      <c r="H36" s="53">
        <v>3.5510000000000002</v>
      </c>
      <c r="I36" s="53">
        <v>3.202</v>
      </c>
      <c r="J36" s="53">
        <v>2.891</v>
      </c>
      <c r="K36" s="53">
        <v>2.613</v>
      </c>
      <c r="L36" s="53">
        <v>2.3660000000000001</v>
      </c>
    </row>
    <row r="37" spans="1:12" x14ac:dyDescent="0.25">
      <c r="A37" s="52">
        <v>55</v>
      </c>
      <c r="B37" s="53">
        <v>7.3520000000000003</v>
      </c>
      <c r="C37" s="53">
        <v>6.5709999999999997</v>
      </c>
      <c r="D37" s="53">
        <v>5.8769999999999998</v>
      </c>
      <c r="E37" s="53">
        <v>5.2610000000000001</v>
      </c>
      <c r="F37" s="53">
        <v>4.7149999999999999</v>
      </c>
      <c r="G37" s="53">
        <v>4.2300000000000004</v>
      </c>
      <c r="H37" s="53">
        <v>3.7989999999999999</v>
      </c>
      <c r="I37" s="53">
        <v>3.4169999999999998</v>
      </c>
      <c r="J37" s="53">
        <v>3.0779999999999998</v>
      </c>
      <c r="K37" s="53">
        <v>2.7759999999999998</v>
      </c>
      <c r="L37" s="53">
        <v>2.5070000000000001</v>
      </c>
    </row>
    <row r="38" spans="1:12" x14ac:dyDescent="0.25">
      <c r="A38" s="52">
        <v>56</v>
      </c>
      <c r="B38" s="53">
        <v>7.9980000000000002</v>
      </c>
      <c r="C38" s="53">
        <v>7.1349999999999998</v>
      </c>
      <c r="D38" s="53">
        <v>6.3680000000000003</v>
      </c>
      <c r="E38" s="53">
        <v>5.6879999999999997</v>
      </c>
      <c r="F38" s="53">
        <v>5.085</v>
      </c>
      <c r="G38" s="53">
        <v>4.5510000000000002</v>
      </c>
      <c r="H38" s="53">
        <v>4.0780000000000003</v>
      </c>
      <c r="I38" s="53">
        <v>3.6579999999999999</v>
      </c>
      <c r="J38" s="53">
        <v>3.2869999999999999</v>
      </c>
      <c r="K38" s="53">
        <v>2.9569999999999999</v>
      </c>
      <c r="L38" s="53">
        <v>2.6640000000000001</v>
      </c>
    </row>
    <row r="39" spans="1:12" x14ac:dyDescent="0.25">
      <c r="A39" s="52">
        <v>57</v>
      </c>
      <c r="B39" s="53">
        <v>8.7230000000000008</v>
      </c>
      <c r="C39" s="53">
        <v>7.7679999999999998</v>
      </c>
      <c r="D39" s="53">
        <v>6.92</v>
      </c>
      <c r="E39" s="53">
        <v>6.1680000000000001</v>
      </c>
      <c r="F39" s="53">
        <v>5.5019999999999998</v>
      </c>
      <c r="G39" s="53">
        <v>4.9119999999999999</v>
      </c>
      <c r="H39" s="53">
        <v>4.3899999999999997</v>
      </c>
      <c r="I39" s="53">
        <v>3.9279999999999999</v>
      </c>
      <c r="J39" s="53">
        <v>3.52</v>
      </c>
      <c r="K39" s="53">
        <v>3.1589999999999998</v>
      </c>
      <c r="L39" s="53">
        <v>2.839</v>
      </c>
    </row>
    <row r="40" spans="1:12" x14ac:dyDescent="0.25">
      <c r="A40" s="52">
        <v>58</v>
      </c>
      <c r="B40" s="53">
        <v>9.5380000000000003</v>
      </c>
      <c r="C40" s="53">
        <v>8.4809999999999999</v>
      </c>
      <c r="D40" s="53">
        <v>7.5410000000000004</v>
      </c>
      <c r="E40" s="53">
        <v>6.7080000000000002</v>
      </c>
      <c r="F40" s="53">
        <v>5.97</v>
      </c>
      <c r="G40" s="53">
        <v>5.3179999999999996</v>
      </c>
      <c r="H40" s="53">
        <v>4.7409999999999997</v>
      </c>
      <c r="I40" s="53">
        <v>4.2320000000000002</v>
      </c>
      <c r="J40" s="53">
        <v>3.7829999999999999</v>
      </c>
      <c r="K40" s="53">
        <v>3.3860000000000001</v>
      </c>
      <c r="L40" s="53">
        <v>3.0350000000000001</v>
      </c>
    </row>
    <row r="41" spans="1:12" x14ac:dyDescent="0.25">
      <c r="A41" s="52">
        <v>59</v>
      </c>
      <c r="B41" s="53">
        <v>10.455</v>
      </c>
      <c r="C41" s="53">
        <v>9.2829999999999995</v>
      </c>
      <c r="D41" s="53">
        <v>8.2409999999999997</v>
      </c>
      <c r="E41" s="53">
        <v>7.3159999999999998</v>
      </c>
      <c r="F41" s="53">
        <v>6.4980000000000002</v>
      </c>
      <c r="G41" s="53">
        <v>5.7750000000000004</v>
      </c>
      <c r="H41" s="53">
        <v>5.1360000000000001</v>
      </c>
      <c r="I41" s="53">
        <v>4.5730000000000004</v>
      </c>
      <c r="J41" s="53">
        <v>4.077</v>
      </c>
      <c r="K41" s="53">
        <v>3.64</v>
      </c>
      <c r="L41" s="53">
        <v>3.2549999999999999</v>
      </c>
    </row>
    <row r="42" spans="1:12" x14ac:dyDescent="0.25">
      <c r="A42" s="52">
        <v>60</v>
      </c>
      <c r="B42" s="53">
        <v>11.486000000000001</v>
      </c>
      <c r="C42" s="53">
        <v>10.186</v>
      </c>
      <c r="D42" s="53">
        <v>9.0299999999999994</v>
      </c>
      <c r="E42" s="53">
        <v>8.0030000000000001</v>
      </c>
      <c r="F42" s="53">
        <v>7.0940000000000003</v>
      </c>
      <c r="G42" s="53">
        <v>6.2910000000000004</v>
      </c>
      <c r="H42" s="53">
        <v>5.5830000000000002</v>
      </c>
      <c r="I42" s="53">
        <v>4.9589999999999996</v>
      </c>
      <c r="J42" s="53">
        <v>4.41</v>
      </c>
      <c r="K42" s="53">
        <v>3.927</v>
      </c>
      <c r="L42" s="53">
        <v>3.5019999999999998</v>
      </c>
    </row>
    <row r="43" spans="1:12" x14ac:dyDescent="0.25">
      <c r="A43" s="52">
        <v>61</v>
      </c>
      <c r="B43" s="53">
        <v>12.648</v>
      </c>
      <c r="C43" s="53">
        <v>11.206</v>
      </c>
      <c r="D43" s="53">
        <v>9.92</v>
      </c>
      <c r="E43" s="53">
        <v>8.7789999999999999</v>
      </c>
      <c r="F43" s="53">
        <v>7.7679999999999998</v>
      </c>
      <c r="G43" s="53">
        <v>6.875</v>
      </c>
      <c r="H43" s="53">
        <v>6.0869999999999997</v>
      </c>
      <c r="I43" s="53">
        <v>5.3940000000000001</v>
      </c>
      <c r="J43" s="53">
        <v>4.7850000000000001</v>
      </c>
      <c r="K43" s="53">
        <v>4.25</v>
      </c>
      <c r="L43" s="53">
        <v>3.7810000000000001</v>
      </c>
    </row>
    <row r="44" spans="1:12" x14ac:dyDescent="0.25">
      <c r="A44" s="52">
        <v>62</v>
      </c>
      <c r="B44" s="53">
        <v>13.957000000000001</v>
      </c>
      <c r="C44" s="53">
        <v>12.356</v>
      </c>
      <c r="D44" s="53">
        <v>10.927</v>
      </c>
      <c r="E44" s="53">
        <v>9.657</v>
      </c>
      <c r="F44" s="53">
        <v>8.5310000000000006</v>
      </c>
      <c r="G44" s="53">
        <v>7.5359999999999996</v>
      </c>
      <c r="H44" s="53">
        <v>6.6589999999999998</v>
      </c>
      <c r="I44" s="53">
        <v>5.8869999999999996</v>
      </c>
      <c r="J44" s="53">
        <v>5.21</v>
      </c>
      <c r="K44" s="53">
        <v>4.6159999999999997</v>
      </c>
      <c r="L44" s="53">
        <v>4.0949999999999998</v>
      </c>
    </row>
    <row r="45" spans="1:12" x14ac:dyDescent="0.25">
      <c r="A45" s="52">
        <v>63</v>
      </c>
      <c r="B45" s="53">
        <v>15.433999999999999</v>
      </c>
      <c r="C45" s="53">
        <v>13.656000000000001</v>
      </c>
      <c r="D45" s="53">
        <v>12.066000000000001</v>
      </c>
      <c r="E45" s="53">
        <v>10.651</v>
      </c>
      <c r="F45" s="53">
        <v>9.3960000000000008</v>
      </c>
      <c r="G45" s="53">
        <v>8.2859999999999996</v>
      </c>
      <c r="H45" s="53">
        <v>7.3070000000000004</v>
      </c>
      <c r="I45" s="53">
        <v>6.4470000000000001</v>
      </c>
      <c r="J45" s="53">
        <v>5.6920000000000002</v>
      </c>
      <c r="K45" s="53">
        <v>5.0309999999999997</v>
      </c>
      <c r="L45" s="53">
        <v>4.452</v>
      </c>
    </row>
    <row r="46" spans="1:12" x14ac:dyDescent="0.25">
      <c r="A46" s="52">
        <v>64</v>
      </c>
      <c r="B46" s="53">
        <v>17.100999999999999</v>
      </c>
      <c r="C46" s="53">
        <v>15.125999999999999</v>
      </c>
      <c r="D46" s="53">
        <v>13.356</v>
      </c>
      <c r="E46" s="53">
        <v>11.779</v>
      </c>
      <c r="F46" s="53">
        <v>10.378</v>
      </c>
      <c r="G46" s="53">
        <v>9.1379999999999999</v>
      </c>
      <c r="H46" s="53">
        <v>8.0440000000000005</v>
      </c>
      <c r="I46" s="53">
        <v>7.0830000000000002</v>
      </c>
      <c r="J46" s="53">
        <v>6.24</v>
      </c>
      <c r="K46" s="53">
        <v>5.5019999999999998</v>
      </c>
      <c r="L46" s="53">
        <v>4.8570000000000002</v>
      </c>
    </row>
    <row r="47" spans="1:12" x14ac:dyDescent="0.25">
      <c r="A47" s="52">
        <v>65</v>
      </c>
      <c r="B47" s="53">
        <v>18.983000000000001</v>
      </c>
      <c r="C47" s="53">
        <v>16.788</v>
      </c>
      <c r="D47" s="53">
        <v>14.818</v>
      </c>
      <c r="E47" s="53">
        <v>13.058</v>
      </c>
      <c r="F47" s="53">
        <v>11.493</v>
      </c>
      <c r="G47" s="53">
        <v>10.106999999999999</v>
      </c>
      <c r="H47" s="53">
        <v>8.8829999999999991</v>
      </c>
      <c r="I47" s="53">
        <v>7.8070000000000004</v>
      </c>
      <c r="J47" s="53">
        <v>6.8639999999999999</v>
      </c>
      <c r="K47" s="53">
        <v>6.0389999999999997</v>
      </c>
      <c r="L47" s="53">
        <v>5.3179999999999996</v>
      </c>
    </row>
    <row r="48" spans="1:12" x14ac:dyDescent="0.25">
      <c r="A48" s="52">
        <v>66</v>
      </c>
      <c r="B48" s="53" t="s">
        <v>245</v>
      </c>
      <c r="C48" s="53">
        <v>18.672000000000001</v>
      </c>
      <c r="D48" s="53">
        <v>16.477</v>
      </c>
      <c r="E48" s="53">
        <v>14.512</v>
      </c>
      <c r="F48" s="53">
        <v>12.762</v>
      </c>
      <c r="G48" s="53">
        <v>11.21</v>
      </c>
      <c r="H48" s="53">
        <v>9.8390000000000004</v>
      </c>
      <c r="I48" s="53">
        <v>8.6329999999999991</v>
      </c>
      <c r="J48" s="53">
        <v>7.5750000000000002</v>
      </c>
      <c r="K48" s="53">
        <v>6.6509999999999998</v>
      </c>
      <c r="L48" s="53">
        <v>5.843</v>
      </c>
    </row>
    <row r="49" spans="1:12" x14ac:dyDescent="0.25">
      <c r="A49" s="52">
        <v>67</v>
      </c>
      <c r="B49" s="53" t="s">
        <v>245</v>
      </c>
      <c r="C49" s="53" t="s">
        <v>245</v>
      </c>
      <c r="D49" s="53">
        <v>18.363</v>
      </c>
      <c r="E49" s="53">
        <v>16.167999999999999</v>
      </c>
      <c r="F49" s="53">
        <v>14.209</v>
      </c>
      <c r="G49" s="53">
        <v>12.47</v>
      </c>
      <c r="H49" s="53">
        <v>10.930999999999999</v>
      </c>
      <c r="I49" s="53">
        <v>9.5760000000000005</v>
      </c>
      <c r="J49" s="53">
        <v>8.3889999999999993</v>
      </c>
      <c r="K49" s="53">
        <v>7.351</v>
      </c>
      <c r="L49" s="53">
        <v>6.444</v>
      </c>
    </row>
    <row r="50" spans="1:12" x14ac:dyDescent="0.25">
      <c r="A50" s="52">
        <v>68</v>
      </c>
      <c r="B50" s="53" t="s">
        <v>245</v>
      </c>
      <c r="C50" s="53" t="s">
        <v>245</v>
      </c>
      <c r="D50" s="53" t="s">
        <v>245</v>
      </c>
      <c r="E50" s="53">
        <v>18.055</v>
      </c>
      <c r="F50" s="53">
        <v>15.86</v>
      </c>
      <c r="G50" s="53">
        <v>13.907999999999999</v>
      </c>
      <c r="H50" s="53">
        <v>12.179</v>
      </c>
      <c r="I50" s="53">
        <v>10.656000000000001</v>
      </c>
      <c r="J50" s="53">
        <v>9.3209999999999997</v>
      </c>
      <c r="K50" s="53">
        <v>8.1519999999999992</v>
      </c>
      <c r="L50" s="53">
        <v>7.133</v>
      </c>
    </row>
    <row r="51" spans="1:12" x14ac:dyDescent="0.25">
      <c r="A51" s="52">
        <v>69</v>
      </c>
      <c r="B51" s="53" t="s">
        <v>245</v>
      </c>
      <c r="C51" s="53" t="s">
        <v>245</v>
      </c>
      <c r="D51" s="53" t="s">
        <v>245</v>
      </c>
      <c r="E51" s="53" t="s">
        <v>245</v>
      </c>
      <c r="F51" s="53">
        <v>17.748000000000001</v>
      </c>
      <c r="G51" s="53">
        <v>15.555999999999999</v>
      </c>
      <c r="H51" s="53">
        <v>13.61</v>
      </c>
      <c r="I51" s="53">
        <v>11.895</v>
      </c>
      <c r="J51" s="53">
        <v>10.39</v>
      </c>
      <c r="K51" s="53">
        <v>9.0730000000000004</v>
      </c>
      <c r="L51" s="53">
        <v>7.9240000000000004</v>
      </c>
    </row>
    <row r="52" spans="1:12" x14ac:dyDescent="0.25">
      <c r="A52" s="52">
        <v>70</v>
      </c>
      <c r="B52" s="53" t="s">
        <v>245</v>
      </c>
      <c r="C52" s="53" t="s">
        <v>245</v>
      </c>
      <c r="D52" s="53" t="s">
        <v>245</v>
      </c>
      <c r="E52" s="53" t="s">
        <v>245</v>
      </c>
      <c r="F52" s="53" t="s">
        <v>245</v>
      </c>
      <c r="G52" s="53">
        <v>17.445</v>
      </c>
      <c r="H52" s="53">
        <v>15.254</v>
      </c>
      <c r="I52" s="53">
        <v>13.32</v>
      </c>
      <c r="J52" s="53">
        <v>11.621</v>
      </c>
      <c r="K52" s="53">
        <v>10.132999999999999</v>
      </c>
      <c r="L52" s="53">
        <v>8.8350000000000009</v>
      </c>
    </row>
    <row r="53" spans="1:12" x14ac:dyDescent="0.25">
      <c r="A53" s="52">
        <v>71</v>
      </c>
      <c r="B53" s="53" t="s">
        <v>245</v>
      </c>
      <c r="C53" s="53" t="s">
        <v>245</v>
      </c>
      <c r="D53" s="53" t="s">
        <v>245</v>
      </c>
      <c r="E53" s="53" t="s">
        <v>245</v>
      </c>
      <c r="F53" s="53" t="s">
        <v>245</v>
      </c>
      <c r="G53" s="53" t="s">
        <v>245</v>
      </c>
      <c r="H53" s="53">
        <v>17.149000000000001</v>
      </c>
      <c r="I53" s="53">
        <v>14.962999999999999</v>
      </c>
      <c r="J53" s="53">
        <v>13.042</v>
      </c>
      <c r="K53" s="53">
        <v>11.358000000000001</v>
      </c>
      <c r="L53" s="53">
        <v>9.8879999999999999</v>
      </c>
    </row>
    <row r="54" spans="1:12" x14ac:dyDescent="0.25">
      <c r="A54" s="52">
        <v>72</v>
      </c>
      <c r="B54" s="53" t="s">
        <v>245</v>
      </c>
      <c r="C54" s="53" t="s">
        <v>245</v>
      </c>
      <c r="D54" s="53" t="s">
        <v>245</v>
      </c>
      <c r="E54" s="53" t="s">
        <v>245</v>
      </c>
      <c r="F54" s="53" t="s">
        <v>245</v>
      </c>
      <c r="G54" s="53" t="s">
        <v>245</v>
      </c>
      <c r="H54" s="53" t="s">
        <v>245</v>
      </c>
      <c r="I54" s="53">
        <v>16.850999999999999</v>
      </c>
      <c r="J54" s="53">
        <v>14.675000000000001</v>
      </c>
      <c r="K54" s="53">
        <v>12.766999999999999</v>
      </c>
      <c r="L54" s="53">
        <v>11.101000000000001</v>
      </c>
    </row>
    <row r="55" spans="1:12" x14ac:dyDescent="0.25">
      <c r="A55" s="52">
        <v>73</v>
      </c>
      <c r="B55" s="53" t="s">
        <v>245</v>
      </c>
      <c r="C55" s="53" t="s">
        <v>245</v>
      </c>
      <c r="D55" s="53" t="s">
        <v>245</v>
      </c>
      <c r="E55" s="53" t="s">
        <v>245</v>
      </c>
      <c r="F55" s="53" t="s">
        <v>245</v>
      </c>
      <c r="G55" s="53" t="s">
        <v>245</v>
      </c>
      <c r="H55" s="53" t="s">
        <v>245</v>
      </c>
      <c r="I55" s="53" t="s">
        <v>245</v>
      </c>
      <c r="J55" s="53">
        <v>16.562999999999999</v>
      </c>
      <c r="K55" s="53">
        <v>14.398</v>
      </c>
      <c r="L55" s="53">
        <v>12.505000000000001</v>
      </c>
    </row>
    <row r="56" spans="1:12" x14ac:dyDescent="0.25">
      <c r="A56" s="52">
        <v>74</v>
      </c>
      <c r="B56" s="53" t="s">
        <v>245</v>
      </c>
      <c r="C56" s="53" t="s">
        <v>245</v>
      </c>
      <c r="D56" s="53" t="s">
        <v>245</v>
      </c>
      <c r="E56" s="53" t="s">
        <v>245</v>
      </c>
      <c r="F56" s="53" t="s">
        <v>245</v>
      </c>
      <c r="G56" s="53" t="s">
        <v>245</v>
      </c>
      <c r="H56" s="53" t="s">
        <v>245</v>
      </c>
      <c r="I56" s="53" t="s">
        <v>245</v>
      </c>
      <c r="J56" s="53" t="s">
        <v>245</v>
      </c>
      <c r="K56" s="53">
        <v>16.289000000000001</v>
      </c>
      <c r="L56" s="53">
        <v>14.135</v>
      </c>
    </row>
    <row r="57" spans="1:12" x14ac:dyDescent="0.25">
      <c r="A57" s="52">
        <v>75</v>
      </c>
      <c r="B57" s="53" t="s">
        <v>245</v>
      </c>
      <c r="C57" s="53" t="s">
        <v>245</v>
      </c>
      <c r="D57" s="53" t="s">
        <v>245</v>
      </c>
      <c r="E57" s="53" t="s">
        <v>245</v>
      </c>
      <c r="F57" s="53" t="s">
        <v>245</v>
      </c>
      <c r="G57" s="53" t="s">
        <v>245</v>
      </c>
      <c r="H57" s="53" t="s">
        <v>245</v>
      </c>
      <c r="I57" s="53" t="s">
        <v>245</v>
      </c>
      <c r="J57" s="53" t="s">
        <v>245</v>
      </c>
      <c r="K57" s="53" t="s">
        <v>245</v>
      </c>
      <c r="L57" s="53">
        <v>16.033999999999999</v>
      </c>
    </row>
  </sheetData>
  <sheetProtection algorithmName="SHA-512" hashValue="5BNBt/aCpJGoYNFdRcYn8pRNy8X7LXSf96Lrdap2/HHLWKTCC5gd7EiCSgLAdMRMEmYf8F1Grwhh3jt7yt2pjA==" saltValue="mUr0+W/hc+PBwA4ohkfrVw==" spinCount="100000" sheet="1" objects="1" scenarios="1"/>
  <conditionalFormatting sqref="A26:A27 A30 A39 A42 A45 A48 A51 A54 A57">
    <cfRule type="expression" dxfId="21" priority="15" stopIfTrue="1">
      <formula>MOD(ROW(),2)=0</formula>
    </cfRule>
    <cfRule type="expression" dxfId="20" priority="16" stopIfTrue="1">
      <formula>MOD(ROW(),2)&lt;&gt;0</formula>
    </cfRule>
  </conditionalFormatting>
  <conditionalFormatting sqref="B26:L27">
    <cfRule type="expression" dxfId="19" priority="17" stopIfTrue="1">
      <formula>MOD(ROW(),2)=0</formula>
    </cfRule>
    <cfRule type="expression" dxfId="18" priority="18" stopIfTrue="1">
      <formula>MOD(ROW(),2)&lt;&gt;0</formula>
    </cfRule>
  </conditionalFormatting>
  <conditionalFormatting sqref="A6:A20">
    <cfRule type="expression" dxfId="17" priority="19" stopIfTrue="1">
      <formula>MOD(ROW(),2)=0</formula>
    </cfRule>
    <cfRule type="expression" dxfId="16" priority="20" stopIfTrue="1">
      <formula>MOD(ROW(),2)&lt;&gt;0</formula>
    </cfRule>
  </conditionalFormatting>
  <conditionalFormatting sqref="B6:L11 B13:L20 C12:L12 C21:L21">
    <cfRule type="expression" dxfId="15" priority="21" stopIfTrue="1">
      <formula>MOD(ROW(),2)=0</formula>
    </cfRule>
    <cfRule type="expression" dxfId="14" priority="22" stopIfTrue="1">
      <formula>MOD(ROW(),2)&lt;&gt;0</formula>
    </cfRule>
  </conditionalFormatting>
  <conditionalFormatting sqref="A28:A29 A40:A41 A43:A44 A46:A47 A49:A50 A52:A53 A55:A56">
    <cfRule type="expression" dxfId="13" priority="11" stopIfTrue="1">
      <formula>MOD(ROW(),2)=0</formula>
    </cfRule>
    <cfRule type="expression" dxfId="12" priority="12" stopIfTrue="1">
      <formula>MOD(ROW(),2)&lt;&gt;0</formula>
    </cfRule>
  </conditionalFormatting>
  <conditionalFormatting sqref="B28:L30 B38:L57 J31:L37">
    <cfRule type="expression" dxfId="11" priority="13" stopIfTrue="1">
      <formula>MOD(ROW(),2)=0</formula>
    </cfRule>
    <cfRule type="expression" dxfId="10" priority="14" stopIfTrue="1">
      <formula>MOD(ROW(),2)&lt;&gt;0</formula>
    </cfRule>
  </conditionalFormatting>
  <conditionalFormatting sqref="B31:I37">
    <cfRule type="expression" dxfId="9" priority="9" stopIfTrue="1">
      <formula>MOD(ROW(),2)=0</formula>
    </cfRule>
    <cfRule type="expression" dxfId="8" priority="10" stopIfTrue="1">
      <formula>MOD(ROW(),2)&lt;&gt;0</formula>
    </cfRule>
  </conditionalFormatting>
  <conditionalFormatting sqref="A31:A38">
    <cfRule type="expression" dxfId="7" priority="7" stopIfTrue="1">
      <formula>MOD(ROW(),2)=0</formula>
    </cfRule>
    <cfRule type="expression" dxfId="6" priority="8" stopIfTrue="1">
      <formula>MOD(ROW(),2)&lt;&gt;0</formula>
    </cfRule>
  </conditionalFormatting>
  <conditionalFormatting sqref="B12">
    <cfRule type="expression" dxfId="5" priority="5" stopIfTrue="1">
      <formula>MOD(ROW(),2)=0</formula>
    </cfRule>
    <cfRule type="expression" dxfId="4" priority="6" stopIfTrue="1">
      <formula>MOD(ROW(),2)&lt;&gt;0</formula>
    </cfRule>
  </conditionalFormatting>
  <conditionalFormatting sqref="A21">
    <cfRule type="expression" dxfId="3" priority="3" stopIfTrue="1">
      <formula>MOD(ROW(),2)=0</formula>
    </cfRule>
    <cfRule type="expression" dxfId="2" priority="4" stopIfTrue="1">
      <formula>MOD(ROW(),2)&lt;&gt;0</formula>
    </cfRule>
  </conditionalFormatting>
  <conditionalFormatting sqref="B21">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BD32-31F1-492C-B149-12AB023C45F8}">
  <sheetPr codeName="Sheet3">
    <tabColor rgb="FFFFC000"/>
  </sheetPr>
  <dimension ref="A1:G54"/>
  <sheetViews>
    <sheetView showGridLines="0" zoomScale="85" zoomScaleNormal="85" workbookViewId="0">
      <pane ySplit="9" topLeftCell="A21" activePane="bottomLeft" state="frozen"/>
      <selection activeCell="B22" sqref="B22"/>
      <selection pane="bottomLeft" activeCell="A46" sqref="A46:C46"/>
    </sheetView>
  </sheetViews>
  <sheetFormatPr defaultRowHeight="13.2" x14ac:dyDescent="0.25"/>
  <cols>
    <col min="1" max="1" width="66.5546875" style="9" customWidth="1"/>
    <col min="2" max="2" width="3.44140625" style="9" customWidth="1"/>
    <col min="3" max="3" width="63.5546875" style="9" customWidth="1"/>
    <col min="4" max="256" width="8.5546875" style="9"/>
    <col min="257" max="257" width="66.5546875" style="9" customWidth="1"/>
    <col min="258" max="258" width="3.44140625" style="9" customWidth="1"/>
    <col min="259" max="259" width="62.5546875" style="9" customWidth="1"/>
    <col min="260" max="512" width="8.5546875" style="9"/>
    <col min="513" max="513" width="66.5546875" style="9" customWidth="1"/>
    <col min="514" max="514" width="3.44140625" style="9" customWidth="1"/>
    <col min="515" max="515" width="62.5546875" style="9" customWidth="1"/>
    <col min="516" max="768" width="8.5546875" style="9"/>
    <col min="769" max="769" width="66.5546875" style="9" customWidth="1"/>
    <col min="770" max="770" width="3.44140625" style="9" customWidth="1"/>
    <col min="771" max="771" width="62.5546875" style="9" customWidth="1"/>
    <col min="772" max="1024" width="8.5546875" style="9"/>
    <col min="1025" max="1025" width="66.5546875" style="9" customWidth="1"/>
    <col min="1026" max="1026" width="3.44140625" style="9" customWidth="1"/>
    <col min="1027" max="1027" width="62.5546875" style="9" customWidth="1"/>
    <col min="1028" max="1280" width="8.5546875" style="9"/>
    <col min="1281" max="1281" width="66.5546875" style="9" customWidth="1"/>
    <col min="1282" max="1282" width="3.44140625" style="9" customWidth="1"/>
    <col min="1283" max="1283" width="62.5546875" style="9" customWidth="1"/>
    <col min="1284" max="1536" width="8.5546875" style="9"/>
    <col min="1537" max="1537" width="66.5546875" style="9" customWidth="1"/>
    <col min="1538" max="1538" width="3.44140625" style="9" customWidth="1"/>
    <col min="1539" max="1539" width="62.5546875" style="9" customWidth="1"/>
    <col min="1540" max="1792" width="8.5546875" style="9"/>
    <col min="1793" max="1793" width="66.5546875" style="9" customWidth="1"/>
    <col min="1794" max="1794" width="3.44140625" style="9" customWidth="1"/>
    <col min="1795" max="1795" width="62.5546875" style="9" customWidth="1"/>
    <col min="1796" max="2048" width="8.5546875" style="9"/>
    <col min="2049" max="2049" width="66.5546875" style="9" customWidth="1"/>
    <col min="2050" max="2050" width="3.44140625" style="9" customWidth="1"/>
    <col min="2051" max="2051" width="62.5546875" style="9" customWidth="1"/>
    <col min="2052" max="2304" width="8.5546875" style="9"/>
    <col min="2305" max="2305" width="66.5546875" style="9" customWidth="1"/>
    <col min="2306" max="2306" width="3.44140625" style="9" customWidth="1"/>
    <col min="2307" max="2307" width="62.5546875" style="9" customWidth="1"/>
    <col min="2308" max="2560" width="8.5546875" style="9"/>
    <col min="2561" max="2561" width="66.5546875" style="9" customWidth="1"/>
    <col min="2562" max="2562" width="3.44140625" style="9" customWidth="1"/>
    <col min="2563" max="2563" width="62.5546875" style="9" customWidth="1"/>
    <col min="2564" max="2816" width="8.5546875" style="9"/>
    <col min="2817" max="2817" width="66.5546875" style="9" customWidth="1"/>
    <col min="2818" max="2818" width="3.44140625" style="9" customWidth="1"/>
    <col min="2819" max="2819" width="62.5546875" style="9" customWidth="1"/>
    <col min="2820" max="3072" width="8.5546875" style="9"/>
    <col min="3073" max="3073" width="66.5546875" style="9" customWidth="1"/>
    <col min="3074" max="3074" width="3.44140625" style="9" customWidth="1"/>
    <col min="3075" max="3075" width="62.5546875" style="9" customWidth="1"/>
    <col min="3076" max="3328" width="8.5546875" style="9"/>
    <col min="3329" max="3329" width="66.5546875" style="9" customWidth="1"/>
    <col min="3330" max="3330" width="3.44140625" style="9" customWidth="1"/>
    <col min="3331" max="3331" width="62.5546875" style="9" customWidth="1"/>
    <col min="3332" max="3584" width="8.5546875" style="9"/>
    <col min="3585" max="3585" width="66.5546875" style="9" customWidth="1"/>
    <col min="3586" max="3586" width="3.44140625" style="9" customWidth="1"/>
    <col min="3587" max="3587" width="62.5546875" style="9" customWidth="1"/>
    <col min="3588" max="3840" width="8.5546875" style="9"/>
    <col min="3841" max="3841" width="66.5546875" style="9" customWidth="1"/>
    <col min="3842" max="3842" width="3.44140625" style="9" customWidth="1"/>
    <col min="3843" max="3843" width="62.5546875" style="9" customWidth="1"/>
    <col min="3844" max="4096" width="8.5546875" style="9"/>
    <col min="4097" max="4097" width="66.5546875" style="9" customWidth="1"/>
    <col min="4098" max="4098" width="3.44140625" style="9" customWidth="1"/>
    <col min="4099" max="4099" width="62.5546875" style="9" customWidth="1"/>
    <col min="4100" max="4352" width="8.5546875" style="9"/>
    <col min="4353" max="4353" width="66.5546875" style="9" customWidth="1"/>
    <col min="4354" max="4354" width="3.44140625" style="9" customWidth="1"/>
    <col min="4355" max="4355" width="62.5546875" style="9" customWidth="1"/>
    <col min="4356" max="4608" width="8.5546875" style="9"/>
    <col min="4609" max="4609" width="66.5546875" style="9" customWidth="1"/>
    <col min="4610" max="4610" width="3.44140625" style="9" customWidth="1"/>
    <col min="4611" max="4611" width="62.5546875" style="9" customWidth="1"/>
    <col min="4612" max="4864" width="8.5546875" style="9"/>
    <col min="4865" max="4865" width="66.5546875" style="9" customWidth="1"/>
    <col min="4866" max="4866" width="3.44140625" style="9" customWidth="1"/>
    <col min="4867" max="4867" width="62.5546875" style="9" customWidth="1"/>
    <col min="4868" max="5120" width="8.5546875" style="9"/>
    <col min="5121" max="5121" width="66.5546875" style="9" customWidth="1"/>
    <col min="5122" max="5122" width="3.44140625" style="9" customWidth="1"/>
    <col min="5123" max="5123" width="62.5546875" style="9" customWidth="1"/>
    <col min="5124" max="5376" width="8.5546875" style="9"/>
    <col min="5377" max="5377" width="66.5546875" style="9" customWidth="1"/>
    <col min="5378" max="5378" width="3.44140625" style="9" customWidth="1"/>
    <col min="5379" max="5379" width="62.5546875" style="9" customWidth="1"/>
    <col min="5380" max="5632" width="8.5546875" style="9"/>
    <col min="5633" max="5633" width="66.5546875" style="9" customWidth="1"/>
    <col min="5634" max="5634" width="3.44140625" style="9" customWidth="1"/>
    <col min="5635" max="5635" width="62.5546875" style="9" customWidth="1"/>
    <col min="5636" max="5888" width="8.5546875" style="9"/>
    <col min="5889" max="5889" width="66.5546875" style="9" customWidth="1"/>
    <col min="5890" max="5890" width="3.44140625" style="9" customWidth="1"/>
    <col min="5891" max="5891" width="62.5546875" style="9" customWidth="1"/>
    <col min="5892" max="6144" width="8.5546875" style="9"/>
    <col min="6145" max="6145" width="66.5546875" style="9" customWidth="1"/>
    <col min="6146" max="6146" width="3.44140625" style="9" customWidth="1"/>
    <col min="6147" max="6147" width="62.5546875" style="9" customWidth="1"/>
    <col min="6148" max="6400" width="8.5546875" style="9"/>
    <col min="6401" max="6401" width="66.5546875" style="9" customWidth="1"/>
    <col min="6402" max="6402" width="3.44140625" style="9" customWidth="1"/>
    <col min="6403" max="6403" width="62.5546875" style="9" customWidth="1"/>
    <col min="6404" max="6656" width="8.5546875" style="9"/>
    <col min="6657" max="6657" width="66.5546875" style="9" customWidth="1"/>
    <col min="6658" max="6658" width="3.44140625" style="9" customWidth="1"/>
    <col min="6659" max="6659" width="62.5546875" style="9" customWidth="1"/>
    <col min="6660" max="6912" width="8.5546875" style="9"/>
    <col min="6913" max="6913" width="66.5546875" style="9" customWidth="1"/>
    <col min="6914" max="6914" width="3.44140625" style="9" customWidth="1"/>
    <col min="6915" max="6915" width="62.5546875" style="9" customWidth="1"/>
    <col min="6916" max="7168" width="8.5546875" style="9"/>
    <col min="7169" max="7169" width="66.5546875" style="9" customWidth="1"/>
    <col min="7170" max="7170" width="3.44140625" style="9" customWidth="1"/>
    <col min="7171" max="7171" width="62.5546875" style="9" customWidth="1"/>
    <col min="7172" max="7424" width="8.5546875" style="9"/>
    <col min="7425" max="7425" width="66.5546875" style="9" customWidth="1"/>
    <col min="7426" max="7426" width="3.44140625" style="9" customWidth="1"/>
    <col min="7427" max="7427" width="62.5546875" style="9" customWidth="1"/>
    <col min="7428" max="7680" width="8.5546875" style="9"/>
    <col min="7681" max="7681" width="66.5546875" style="9" customWidth="1"/>
    <col min="7682" max="7682" width="3.44140625" style="9" customWidth="1"/>
    <col min="7683" max="7683" width="62.5546875" style="9" customWidth="1"/>
    <col min="7684" max="7936" width="8.5546875" style="9"/>
    <col min="7937" max="7937" width="66.5546875" style="9" customWidth="1"/>
    <col min="7938" max="7938" width="3.44140625" style="9" customWidth="1"/>
    <col min="7939" max="7939" width="62.5546875" style="9" customWidth="1"/>
    <col min="7940" max="8192" width="8.5546875" style="9"/>
    <col min="8193" max="8193" width="66.5546875" style="9" customWidth="1"/>
    <col min="8194" max="8194" width="3.44140625" style="9" customWidth="1"/>
    <col min="8195" max="8195" width="62.5546875" style="9" customWidth="1"/>
    <col min="8196" max="8448" width="8.5546875" style="9"/>
    <col min="8449" max="8449" width="66.5546875" style="9" customWidth="1"/>
    <col min="8450" max="8450" width="3.44140625" style="9" customWidth="1"/>
    <col min="8451" max="8451" width="62.5546875" style="9" customWidth="1"/>
    <col min="8452" max="8704" width="8.5546875" style="9"/>
    <col min="8705" max="8705" width="66.5546875" style="9" customWidth="1"/>
    <col min="8706" max="8706" width="3.44140625" style="9" customWidth="1"/>
    <col min="8707" max="8707" width="62.5546875" style="9" customWidth="1"/>
    <col min="8708" max="8960" width="8.5546875" style="9"/>
    <col min="8961" max="8961" width="66.5546875" style="9" customWidth="1"/>
    <col min="8962" max="8962" width="3.44140625" style="9" customWidth="1"/>
    <col min="8963" max="8963" width="62.5546875" style="9" customWidth="1"/>
    <col min="8964" max="9216" width="8.5546875" style="9"/>
    <col min="9217" max="9217" width="66.5546875" style="9" customWidth="1"/>
    <col min="9218" max="9218" width="3.44140625" style="9" customWidth="1"/>
    <col min="9219" max="9219" width="62.5546875" style="9" customWidth="1"/>
    <col min="9220" max="9472" width="8.5546875" style="9"/>
    <col min="9473" max="9473" width="66.5546875" style="9" customWidth="1"/>
    <col min="9474" max="9474" width="3.44140625" style="9" customWidth="1"/>
    <col min="9475" max="9475" width="62.5546875" style="9" customWidth="1"/>
    <col min="9476" max="9728" width="8.5546875" style="9"/>
    <col min="9729" max="9729" width="66.5546875" style="9" customWidth="1"/>
    <col min="9730" max="9730" width="3.44140625" style="9" customWidth="1"/>
    <col min="9731" max="9731" width="62.5546875" style="9" customWidth="1"/>
    <col min="9732" max="9984" width="8.5546875" style="9"/>
    <col min="9985" max="9985" width="66.5546875" style="9" customWidth="1"/>
    <col min="9986" max="9986" width="3.44140625" style="9" customWidth="1"/>
    <col min="9987" max="9987" width="62.5546875" style="9" customWidth="1"/>
    <col min="9988" max="10240" width="8.5546875" style="9"/>
    <col min="10241" max="10241" width="66.5546875" style="9" customWidth="1"/>
    <col min="10242" max="10242" width="3.44140625" style="9" customWidth="1"/>
    <col min="10243" max="10243" width="62.5546875" style="9" customWidth="1"/>
    <col min="10244" max="10496" width="8.5546875" style="9"/>
    <col min="10497" max="10497" width="66.5546875" style="9" customWidth="1"/>
    <col min="10498" max="10498" width="3.44140625" style="9" customWidth="1"/>
    <col min="10499" max="10499" width="62.5546875" style="9" customWidth="1"/>
    <col min="10500" max="10752" width="8.5546875" style="9"/>
    <col min="10753" max="10753" width="66.5546875" style="9" customWidth="1"/>
    <col min="10754" max="10754" width="3.44140625" style="9" customWidth="1"/>
    <col min="10755" max="10755" width="62.5546875" style="9" customWidth="1"/>
    <col min="10756" max="11008" width="8.5546875" style="9"/>
    <col min="11009" max="11009" width="66.5546875" style="9" customWidth="1"/>
    <col min="11010" max="11010" width="3.44140625" style="9" customWidth="1"/>
    <col min="11011" max="11011" width="62.5546875" style="9" customWidth="1"/>
    <col min="11012" max="11264" width="8.5546875" style="9"/>
    <col min="11265" max="11265" width="66.5546875" style="9" customWidth="1"/>
    <col min="11266" max="11266" width="3.44140625" style="9" customWidth="1"/>
    <col min="11267" max="11267" width="62.5546875" style="9" customWidth="1"/>
    <col min="11268" max="11520" width="8.5546875" style="9"/>
    <col min="11521" max="11521" width="66.5546875" style="9" customWidth="1"/>
    <col min="11522" max="11522" width="3.44140625" style="9" customWidth="1"/>
    <col min="11523" max="11523" width="62.5546875" style="9" customWidth="1"/>
    <col min="11524" max="11776" width="8.5546875" style="9"/>
    <col min="11777" max="11777" width="66.5546875" style="9" customWidth="1"/>
    <col min="11778" max="11778" width="3.44140625" style="9" customWidth="1"/>
    <col min="11779" max="11779" width="62.5546875" style="9" customWidth="1"/>
    <col min="11780" max="12032" width="8.5546875" style="9"/>
    <col min="12033" max="12033" width="66.5546875" style="9" customWidth="1"/>
    <col min="12034" max="12034" width="3.44140625" style="9" customWidth="1"/>
    <col min="12035" max="12035" width="62.5546875" style="9" customWidth="1"/>
    <col min="12036" max="12288" width="8.5546875" style="9"/>
    <col min="12289" max="12289" width="66.5546875" style="9" customWidth="1"/>
    <col min="12290" max="12290" width="3.44140625" style="9" customWidth="1"/>
    <col min="12291" max="12291" width="62.5546875" style="9" customWidth="1"/>
    <col min="12292" max="12544" width="8.5546875" style="9"/>
    <col min="12545" max="12545" width="66.5546875" style="9" customWidth="1"/>
    <col min="12546" max="12546" width="3.44140625" style="9" customWidth="1"/>
    <col min="12547" max="12547" width="62.5546875" style="9" customWidth="1"/>
    <col min="12548" max="12800" width="8.5546875" style="9"/>
    <col min="12801" max="12801" width="66.5546875" style="9" customWidth="1"/>
    <col min="12802" max="12802" width="3.44140625" style="9" customWidth="1"/>
    <col min="12803" max="12803" width="62.5546875" style="9" customWidth="1"/>
    <col min="12804" max="13056" width="8.5546875" style="9"/>
    <col min="13057" max="13057" width="66.5546875" style="9" customWidth="1"/>
    <col min="13058" max="13058" width="3.44140625" style="9" customWidth="1"/>
    <col min="13059" max="13059" width="62.5546875" style="9" customWidth="1"/>
    <col min="13060" max="13312" width="8.5546875" style="9"/>
    <col min="13313" max="13313" width="66.5546875" style="9" customWidth="1"/>
    <col min="13314" max="13314" width="3.44140625" style="9" customWidth="1"/>
    <col min="13315" max="13315" width="62.5546875" style="9" customWidth="1"/>
    <col min="13316" max="13568" width="8.5546875" style="9"/>
    <col min="13569" max="13569" width="66.5546875" style="9" customWidth="1"/>
    <col min="13570" max="13570" width="3.44140625" style="9" customWidth="1"/>
    <col min="13571" max="13571" width="62.5546875" style="9" customWidth="1"/>
    <col min="13572" max="13824" width="8.5546875" style="9"/>
    <col min="13825" max="13825" width="66.5546875" style="9" customWidth="1"/>
    <col min="13826" max="13826" width="3.44140625" style="9" customWidth="1"/>
    <col min="13827" max="13827" width="62.5546875" style="9" customWidth="1"/>
    <col min="13828" max="14080" width="8.5546875" style="9"/>
    <col min="14081" max="14081" width="66.5546875" style="9" customWidth="1"/>
    <col min="14082" max="14082" width="3.44140625" style="9" customWidth="1"/>
    <col min="14083" max="14083" width="62.5546875" style="9" customWidth="1"/>
    <col min="14084" max="14336" width="8.5546875" style="9"/>
    <col min="14337" max="14337" width="66.5546875" style="9" customWidth="1"/>
    <col min="14338" max="14338" width="3.44140625" style="9" customWidth="1"/>
    <col min="14339" max="14339" width="62.5546875" style="9" customWidth="1"/>
    <col min="14340" max="14592" width="8.5546875" style="9"/>
    <col min="14593" max="14593" width="66.5546875" style="9" customWidth="1"/>
    <col min="14594" max="14594" width="3.44140625" style="9" customWidth="1"/>
    <col min="14595" max="14595" width="62.5546875" style="9" customWidth="1"/>
    <col min="14596" max="14848" width="8.5546875" style="9"/>
    <col min="14849" max="14849" width="66.5546875" style="9" customWidth="1"/>
    <col min="14850" max="14850" width="3.44140625" style="9" customWidth="1"/>
    <col min="14851" max="14851" width="62.5546875" style="9" customWidth="1"/>
    <col min="14852" max="15104" width="8.5546875" style="9"/>
    <col min="15105" max="15105" width="66.5546875" style="9" customWidth="1"/>
    <col min="15106" max="15106" width="3.44140625" style="9" customWidth="1"/>
    <col min="15107" max="15107" width="62.5546875" style="9" customWidth="1"/>
    <col min="15108" max="15360" width="8.5546875" style="9"/>
    <col min="15361" max="15361" width="66.5546875" style="9" customWidth="1"/>
    <col min="15362" max="15362" width="3.44140625" style="9" customWidth="1"/>
    <col min="15363" max="15363" width="62.5546875" style="9" customWidth="1"/>
    <col min="15364" max="15616" width="8.5546875" style="9"/>
    <col min="15617" max="15617" width="66.5546875" style="9" customWidth="1"/>
    <col min="15618" max="15618" width="3.44140625" style="9" customWidth="1"/>
    <col min="15619" max="15619" width="62.5546875" style="9" customWidth="1"/>
    <col min="15620" max="15872" width="8.5546875" style="9"/>
    <col min="15873" max="15873" width="66.5546875" style="9" customWidth="1"/>
    <col min="15874" max="15874" width="3.44140625" style="9" customWidth="1"/>
    <col min="15875" max="15875" width="62.5546875" style="9" customWidth="1"/>
    <col min="15876" max="16128" width="8.5546875" style="9"/>
    <col min="16129" max="16129" width="66.5546875" style="9" customWidth="1"/>
    <col min="16130" max="16130" width="3.44140625" style="9" customWidth="1"/>
    <col min="16131" max="16131" width="62.5546875" style="9" customWidth="1"/>
    <col min="16132" max="16384" width="8.5546875" style="9"/>
  </cols>
  <sheetData>
    <row r="1" spans="1:7" ht="21" x14ac:dyDescent="0.4">
      <c r="A1" s="8" t="s">
        <v>1</v>
      </c>
      <c r="B1" s="8"/>
      <c r="C1" s="8"/>
    </row>
    <row r="2" spans="1:7" ht="15.6" x14ac:dyDescent="0.3">
      <c r="A2" s="10" t="s">
        <v>20</v>
      </c>
      <c r="B2" s="10"/>
      <c r="C2" s="10"/>
    </row>
    <row r="3" spans="1:7" ht="15.6" x14ac:dyDescent="0.3">
      <c r="A3" s="11" t="s">
        <v>218</v>
      </c>
      <c r="B3" s="11"/>
      <c r="C3" s="11"/>
    </row>
    <row r="4" spans="1:7" x14ac:dyDescent="0.25">
      <c r="A4" s="12"/>
      <c r="B4" s="12"/>
    </row>
    <row r="5" spans="1:7" x14ac:dyDescent="0.25">
      <c r="E5" s="14"/>
      <c r="F5" s="14"/>
      <c r="G5" s="14"/>
    </row>
    <row r="6" spans="1:7" ht="19.5" customHeight="1" x14ac:dyDescent="0.25">
      <c r="A6" s="57" t="s">
        <v>219</v>
      </c>
      <c r="B6" s="49"/>
      <c r="C6" s="49"/>
    </row>
    <row r="7" spans="1:7" ht="12.75" customHeight="1" x14ac:dyDescent="0.25">
      <c r="A7" s="58"/>
      <c r="B7" s="58"/>
      <c r="C7" s="58"/>
    </row>
    <row r="8" spans="1:7" x14ac:dyDescent="0.25">
      <c r="A8" s="59" t="s">
        <v>230</v>
      </c>
      <c r="B8" s="58"/>
      <c r="C8" s="58"/>
    </row>
    <row r="9" spans="1:7" x14ac:dyDescent="0.25">
      <c r="A9" s="84" t="s">
        <v>220</v>
      </c>
      <c r="B9" s="86"/>
      <c r="C9" s="86"/>
    </row>
    <row r="10" spans="1:7" x14ac:dyDescent="0.25">
      <c r="A10" s="85"/>
      <c r="B10" s="85"/>
      <c r="C10" s="85"/>
    </row>
    <row r="12" spans="1:7" x14ac:dyDescent="0.25">
      <c r="A12" s="87" t="s">
        <v>226</v>
      </c>
      <c r="B12" s="85"/>
      <c r="C12" s="85"/>
    </row>
    <row r="13" spans="1:7" x14ac:dyDescent="0.25">
      <c r="A13" s="85" t="s">
        <v>221</v>
      </c>
      <c r="B13" s="85"/>
      <c r="C13" s="88"/>
    </row>
    <row r="14" spans="1:7" x14ac:dyDescent="0.25">
      <c r="A14" s="85" t="s">
        <v>224</v>
      </c>
      <c r="B14" s="85"/>
      <c r="C14" s="88"/>
    </row>
    <row r="15" spans="1:7" x14ac:dyDescent="0.25">
      <c r="A15" s="85" t="s">
        <v>222</v>
      </c>
      <c r="B15" s="85"/>
      <c r="C15" s="85"/>
    </row>
    <row r="16" spans="1:7" x14ac:dyDescent="0.25">
      <c r="A16" s="85" t="s">
        <v>223</v>
      </c>
      <c r="B16" s="85"/>
      <c r="C16" s="85"/>
    </row>
    <row r="17" spans="1:3" x14ac:dyDescent="0.25">
      <c r="A17" s="85" t="s">
        <v>225</v>
      </c>
      <c r="B17" s="85"/>
      <c r="C17" s="89"/>
    </row>
    <row r="19" spans="1:3" x14ac:dyDescent="0.25">
      <c r="A19" s="87" t="s">
        <v>231</v>
      </c>
      <c r="B19" s="85"/>
      <c r="C19" s="85"/>
    </row>
    <row r="20" spans="1:3" x14ac:dyDescent="0.25">
      <c r="A20" s="85" t="s">
        <v>221</v>
      </c>
      <c r="B20" s="85"/>
      <c r="C20" s="88"/>
    </row>
    <row r="21" spans="1:3" ht="26.4" x14ac:dyDescent="0.25">
      <c r="A21" s="85" t="s">
        <v>224</v>
      </c>
      <c r="B21" s="85"/>
      <c r="C21" s="88" t="s">
        <v>237</v>
      </c>
    </row>
    <row r="22" spans="1:3" x14ac:dyDescent="0.25">
      <c r="A22" s="85" t="s">
        <v>235</v>
      </c>
      <c r="B22" s="85"/>
      <c r="C22" s="85" t="s">
        <v>236</v>
      </c>
    </row>
    <row r="23" spans="1:3" x14ac:dyDescent="0.25">
      <c r="A23" s="85" t="s">
        <v>223</v>
      </c>
      <c r="B23" s="85"/>
      <c r="C23" s="85"/>
    </row>
    <row r="24" spans="1:3" x14ac:dyDescent="0.25">
      <c r="A24" s="85" t="s">
        <v>225</v>
      </c>
      <c r="B24" s="85"/>
      <c r="C24" s="89">
        <v>45070</v>
      </c>
    </row>
    <row r="26" spans="1:3" customFormat="1" x14ac:dyDescent="0.25">
      <c r="A26" s="87" t="s">
        <v>238</v>
      </c>
      <c r="B26" s="85"/>
      <c r="C26" s="85"/>
    </row>
    <row r="27" spans="1:3" customFormat="1" x14ac:dyDescent="0.25">
      <c r="A27" s="85" t="s">
        <v>221</v>
      </c>
      <c r="B27" s="85"/>
      <c r="C27" s="88"/>
    </row>
    <row r="28" spans="1:3" customFormat="1" ht="26.4" x14ac:dyDescent="0.25">
      <c r="A28" s="85" t="s">
        <v>224</v>
      </c>
      <c r="B28" s="85"/>
      <c r="C28" s="88" t="s">
        <v>232</v>
      </c>
    </row>
    <row r="29" spans="1:3" customFormat="1" x14ac:dyDescent="0.25">
      <c r="A29" s="85" t="s">
        <v>235</v>
      </c>
      <c r="B29" s="85"/>
      <c r="C29" s="85"/>
    </row>
    <row r="30" spans="1:3" customFormat="1" x14ac:dyDescent="0.25">
      <c r="A30" s="85" t="s">
        <v>223</v>
      </c>
      <c r="B30" s="85"/>
      <c r="C30" s="85"/>
    </row>
    <row r="31" spans="1:3" customFormat="1" x14ac:dyDescent="0.25">
      <c r="A31" s="85" t="s">
        <v>225</v>
      </c>
      <c r="B31" s="85"/>
      <c r="C31" s="89">
        <v>45106</v>
      </c>
    </row>
    <row r="33" spans="1:3" x14ac:dyDescent="0.25">
      <c r="A33" s="87" t="s">
        <v>239</v>
      </c>
      <c r="B33" s="85"/>
      <c r="C33" s="85"/>
    </row>
    <row r="34" spans="1:3" x14ac:dyDescent="0.25">
      <c r="A34" s="85" t="s">
        <v>221</v>
      </c>
      <c r="B34" s="85"/>
      <c r="C34" s="88"/>
    </row>
    <row r="35" spans="1:3" ht="26.4" x14ac:dyDescent="0.25">
      <c r="A35" s="85" t="s">
        <v>224</v>
      </c>
      <c r="B35" s="85"/>
      <c r="C35" s="88" t="s">
        <v>240</v>
      </c>
    </row>
    <row r="36" spans="1:3" x14ac:dyDescent="0.25">
      <c r="A36" s="85" t="s">
        <v>235</v>
      </c>
      <c r="B36" s="85"/>
      <c r="C36" s="85"/>
    </row>
    <row r="37" spans="1:3" x14ac:dyDescent="0.25">
      <c r="A37" s="85" t="s">
        <v>223</v>
      </c>
      <c r="B37" s="85"/>
      <c r="C37" s="85"/>
    </row>
    <row r="38" spans="1:3" x14ac:dyDescent="0.25">
      <c r="A38" s="85" t="s">
        <v>225</v>
      </c>
      <c r="B38" s="85"/>
      <c r="C38" s="89">
        <v>45133</v>
      </c>
    </row>
    <row r="40" spans="1:3" x14ac:dyDescent="0.25">
      <c r="A40" s="87" t="s">
        <v>243</v>
      </c>
      <c r="B40" s="85"/>
      <c r="C40" s="85"/>
    </row>
    <row r="41" spans="1:3" x14ac:dyDescent="0.25">
      <c r="A41" s="85" t="s">
        <v>221</v>
      </c>
      <c r="B41" s="85"/>
      <c r="C41" s="88"/>
    </row>
    <row r="42" spans="1:3" ht="26.4" x14ac:dyDescent="0.25">
      <c r="A42" s="85" t="s">
        <v>224</v>
      </c>
      <c r="B42" s="85"/>
      <c r="C42" s="88" t="s">
        <v>244</v>
      </c>
    </row>
    <row r="43" spans="1:3" x14ac:dyDescent="0.25">
      <c r="A43" s="85" t="s">
        <v>235</v>
      </c>
      <c r="B43" s="85"/>
      <c r="C43" s="85"/>
    </row>
    <row r="44" spans="1:3" x14ac:dyDescent="0.25">
      <c r="A44" s="85" t="s">
        <v>223</v>
      </c>
      <c r="B44" s="85"/>
      <c r="C44" s="85"/>
    </row>
    <row r="45" spans="1:3" x14ac:dyDescent="0.25">
      <c r="A45" s="85" t="s">
        <v>302</v>
      </c>
      <c r="B45" s="85"/>
      <c r="C45" s="89" t="s">
        <v>303</v>
      </c>
    </row>
    <row r="46" spans="1:3" x14ac:dyDescent="0.25">
      <c r="A46" s="85" t="s">
        <v>225</v>
      </c>
      <c r="B46" s="85"/>
      <c r="C46" s="89">
        <v>45688</v>
      </c>
    </row>
    <row r="48" spans="1:3" x14ac:dyDescent="0.25">
      <c r="A48" s="91" t="s">
        <v>320</v>
      </c>
      <c r="B48" s="92"/>
      <c r="C48" s="92"/>
    </row>
    <row r="49" spans="1:3" x14ac:dyDescent="0.25">
      <c r="A49" s="92" t="s">
        <v>221</v>
      </c>
      <c r="B49" s="92"/>
      <c r="C49" s="93"/>
    </row>
    <row r="50" spans="1:3" x14ac:dyDescent="0.25">
      <c r="A50" s="92" t="s">
        <v>224</v>
      </c>
      <c r="B50" s="92"/>
      <c r="C50" s="93"/>
    </row>
    <row r="51" spans="1:3" x14ac:dyDescent="0.25">
      <c r="A51" s="92" t="s">
        <v>235</v>
      </c>
      <c r="B51" s="92"/>
      <c r="C51" s="92" t="s">
        <v>322</v>
      </c>
    </row>
    <row r="52" spans="1:3" x14ac:dyDescent="0.25">
      <c r="A52" s="92" t="s">
        <v>223</v>
      </c>
      <c r="B52" s="92"/>
      <c r="C52" s="92"/>
    </row>
    <row r="53" spans="1:3" x14ac:dyDescent="0.25">
      <c r="A53" s="92" t="s">
        <v>302</v>
      </c>
      <c r="B53" s="92"/>
      <c r="C53" s="116" t="s">
        <v>321</v>
      </c>
    </row>
    <row r="54" spans="1:3" x14ac:dyDescent="0.25">
      <c r="A54" s="92" t="s">
        <v>225</v>
      </c>
      <c r="B54" s="92"/>
      <c r="C54" s="95">
        <v>45709</v>
      </c>
    </row>
  </sheetData>
  <sheetProtection algorithmName="SHA-512" hashValue="AfcGUctA3oUxIPDLZMWU60fQjhmlRJaYFcO++W5ORuGejLx1km5sMC67W675vuNcaPg1Y5eLeloYrKps/99/aw==" saltValue="2eMphBAjXz44kXFoC4/DTg==" spinCount="100000" sheet="1" objects="1" scenarios="1"/>
  <conditionalFormatting sqref="A7:C9">
    <cfRule type="expression" dxfId="499" priority="73" stopIfTrue="1">
      <formula>MOD(ROW(),2)=0</formula>
    </cfRule>
    <cfRule type="expression" dxfId="498" priority="74" stopIfTrue="1">
      <formula>MOD(ROW(),2)&lt;&gt;0</formula>
    </cfRule>
  </conditionalFormatting>
  <conditionalFormatting sqref="A6:C6">
    <cfRule type="expression" dxfId="497" priority="79" stopIfTrue="1">
      <formula>MOD(ROW(),2)=0</formula>
    </cfRule>
    <cfRule type="expression" dxfId="496" priority="80" stopIfTrue="1">
      <formula>MOD(ROW(),2)&lt;&gt;0</formula>
    </cfRule>
  </conditionalFormatting>
  <conditionalFormatting sqref="A12:A17">
    <cfRule type="expression" dxfId="495" priority="139" stopIfTrue="1">
      <formula>MOD(ROW(),2)=0</formula>
    </cfRule>
    <cfRule type="expression" priority="147" stopIfTrue="1">
      <formula>MOD(ROW(),2)=0</formula>
    </cfRule>
    <cfRule type="expression" priority="159" stopIfTrue="1">
      <formula>MOD(ROW(),2)=0</formula>
    </cfRule>
    <cfRule type="expression" priority="171" stopIfTrue="1">
      <formula>MOD(ROW(),2)=0</formula>
    </cfRule>
  </conditionalFormatting>
  <conditionalFormatting sqref="A12:A17">
    <cfRule type="expression" dxfId="494" priority="140" stopIfTrue="1">
      <formula>MOD(ROW(),2)&lt;&gt;0</formula>
    </cfRule>
    <cfRule type="expression" priority="148" stopIfTrue="1">
      <formula>MOD(ROW(),2)&lt;&gt;0</formula>
    </cfRule>
    <cfRule type="expression" priority="160" stopIfTrue="1">
      <formula>MOD(ROW(),2)&lt;&gt;0</formula>
    </cfRule>
    <cfRule type="expression" priority="172" stopIfTrue="1">
      <formula>MOD(ROW(),2)&lt;&gt;0</formula>
    </cfRule>
    <cfRule type="expression" priority="187" stopIfTrue="1">
      <formula>MOD(ROW(),2)=0</formula>
    </cfRule>
    <cfRule type="expression" priority="188" stopIfTrue="1">
      <formula>MOD(ROW(),2)&lt;&gt;0</formula>
    </cfRule>
    <cfRule type="expression" priority="199" stopIfTrue="1">
      <formula>MOD(ROW(),2)=0</formula>
    </cfRule>
    <cfRule type="expression" priority="200" stopIfTrue="1">
      <formula>MOD(ROW(),2)&lt;&gt;0</formula>
    </cfRule>
  </conditionalFormatting>
  <conditionalFormatting sqref="B12:C17">
    <cfRule type="expression" dxfId="493" priority="141" stopIfTrue="1">
      <formula>MOD(ROW(),2)=0</formula>
    </cfRule>
    <cfRule type="expression" priority="149" stopIfTrue="1">
      <formula>MOD(ROW(),2)=0</formula>
    </cfRule>
    <cfRule type="expression" priority="161" stopIfTrue="1">
      <formula>MOD(ROW(),2)=0</formula>
    </cfRule>
    <cfRule type="expression" priority="173" stopIfTrue="1">
      <formula>MOD(ROW(),2)=0</formula>
    </cfRule>
  </conditionalFormatting>
  <conditionalFormatting sqref="B12:C17">
    <cfRule type="expression" dxfId="492" priority="142" stopIfTrue="1">
      <formula>MOD(ROW(),2)&lt;&gt;0</formula>
    </cfRule>
    <cfRule type="expression" priority="150" stopIfTrue="1">
      <formula>MOD(ROW(),2)&lt;&gt;0</formula>
    </cfRule>
    <cfRule type="expression" priority="162" stopIfTrue="1">
      <formula>MOD(ROW(),2)&lt;&gt;0</formula>
    </cfRule>
    <cfRule type="expression" priority="174" stopIfTrue="1">
      <formula>MOD(ROW(),2)&lt;&gt;0</formula>
    </cfRule>
    <cfRule type="expression" priority="189" stopIfTrue="1">
      <formula>MOD(ROW(),2)=0</formula>
    </cfRule>
    <cfRule type="expression" priority="190" stopIfTrue="1">
      <formula>MOD(ROW(),2)&lt;&gt;0</formula>
    </cfRule>
    <cfRule type="expression" priority="201" stopIfTrue="1">
      <formula>MOD(ROW(),2)=0</formula>
    </cfRule>
    <cfRule type="expression" priority="202" stopIfTrue="1">
      <formula>MOD(ROW(),2)&lt;&gt;0</formula>
    </cfRule>
  </conditionalFormatting>
  <conditionalFormatting sqref="A9:A10">
    <cfRule type="expression" priority="143" stopIfTrue="1">
      <formula>MOD(ROW(),2)=0</formula>
    </cfRule>
    <cfRule type="expression" priority="144" stopIfTrue="1">
      <formula>MOD(ROW(),2)&lt;&gt;0</formula>
    </cfRule>
    <cfRule type="expression" priority="155" stopIfTrue="1">
      <formula>MOD(ROW(),2)=0</formula>
    </cfRule>
    <cfRule type="expression" priority="156" stopIfTrue="1">
      <formula>MOD(ROW(),2)&lt;&gt;0</formula>
    </cfRule>
    <cfRule type="expression" priority="167" stopIfTrue="1">
      <formula>MOD(ROW(),2)=0</formula>
    </cfRule>
    <cfRule type="expression" priority="168" stopIfTrue="1">
      <formula>MOD(ROW(),2)&lt;&gt;0</formula>
    </cfRule>
    <cfRule type="expression" priority="183" stopIfTrue="1">
      <formula>MOD(ROW(),2)=0</formula>
    </cfRule>
    <cfRule type="expression" priority="184" stopIfTrue="1">
      <formula>MOD(ROW(),2)&lt;&gt;0</formula>
    </cfRule>
    <cfRule type="expression" priority="195" stopIfTrue="1">
      <formula>MOD(ROW(),2)=0</formula>
    </cfRule>
    <cfRule type="expression" priority="196" stopIfTrue="1">
      <formula>MOD(ROW(),2)&lt;&gt;0</formula>
    </cfRule>
  </conditionalFormatting>
  <conditionalFormatting sqref="B9:C10">
    <cfRule type="expression" priority="145" stopIfTrue="1">
      <formula>MOD(ROW(),2)=0</formula>
    </cfRule>
    <cfRule type="expression" priority="146" stopIfTrue="1">
      <formula>MOD(ROW(),2)&lt;&gt;0</formula>
    </cfRule>
    <cfRule type="expression" priority="157" stopIfTrue="1">
      <formula>MOD(ROW(),2)=0</formula>
    </cfRule>
    <cfRule type="expression" priority="158" stopIfTrue="1">
      <formula>MOD(ROW(),2)&lt;&gt;0</formula>
    </cfRule>
    <cfRule type="expression" priority="169" stopIfTrue="1">
      <formula>MOD(ROW(),2)=0</formula>
    </cfRule>
    <cfRule type="expression" priority="170" stopIfTrue="1">
      <formula>MOD(ROW(),2)&lt;&gt;0</formula>
    </cfRule>
    <cfRule type="expression" priority="185" stopIfTrue="1">
      <formula>MOD(ROW(),2)=0</formula>
    </cfRule>
    <cfRule type="expression" priority="186" stopIfTrue="1">
      <formula>MOD(ROW(),2)&lt;&gt;0</formula>
    </cfRule>
    <cfRule type="expression" priority="197" stopIfTrue="1">
      <formula>MOD(ROW(),2)=0</formula>
    </cfRule>
    <cfRule type="expression" priority="198" stopIfTrue="1">
      <formula>MOD(ROW(),2)&lt;&gt;0</formula>
    </cfRule>
  </conditionalFormatting>
  <conditionalFormatting sqref="A19:A24">
    <cfRule type="expression" dxfId="491" priority="151" stopIfTrue="1">
      <formula>MOD(ROW(),2)=0</formula>
    </cfRule>
    <cfRule type="expression" dxfId="490" priority="152" stopIfTrue="1">
      <formula>MOD(ROW(),2)&lt;&gt;0</formula>
    </cfRule>
    <cfRule type="expression" priority="163" stopIfTrue="1">
      <formula>MOD(ROW(),2)=0</formula>
    </cfRule>
    <cfRule type="expression" priority="164" stopIfTrue="1">
      <formula>MOD(ROW(),2)&lt;&gt;0</formula>
    </cfRule>
    <cfRule type="expression" priority="175" stopIfTrue="1">
      <formula>MOD(ROW(),2)=0</formula>
    </cfRule>
    <cfRule type="expression" priority="176" stopIfTrue="1">
      <formula>MOD(ROW(),2)&lt;&gt;0</formula>
    </cfRule>
    <cfRule type="expression" priority="191" stopIfTrue="1">
      <formula>MOD(ROW(),2)=0</formula>
    </cfRule>
    <cfRule type="expression" priority="192" stopIfTrue="1">
      <formula>MOD(ROW(),2)&lt;&gt;0</formula>
    </cfRule>
    <cfRule type="expression" priority="203" stopIfTrue="1">
      <formula>MOD(ROW(),2)=0</formula>
    </cfRule>
    <cfRule type="expression" priority="204" stopIfTrue="1">
      <formula>MOD(ROW(),2)&lt;&gt;0</formula>
    </cfRule>
  </conditionalFormatting>
  <conditionalFormatting sqref="B19:C24">
    <cfRule type="expression" dxfId="489" priority="153" stopIfTrue="1">
      <formula>MOD(ROW(),2)=0</formula>
    </cfRule>
    <cfRule type="expression" dxfId="488" priority="154" stopIfTrue="1">
      <formula>MOD(ROW(),2)&lt;&gt;0</formula>
    </cfRule>
    <cfRule type="expression" priority="165" stopIfTrue="1">
      <formula>MOD(ROW(),2)=0</formula>
    </cfRule>
    <cfRule type="expression" priority="166" stopIfTrue="1">
      <formula>MOD(ROW(),2)&lt;&gt;0</formula>
    </cfRule>
    <cfRule type="expression" priority="177" stopIfTrue="1">
      <formula>MOD(ROW(),2)=0</formula>
    </cfRule>
    <cfRule type="expression" priority="178" stopIfTrue="1">
      <formula>MOD(ROW(),2)&lt;&gt;0</formula>
    </cfRule>
    <cfRule type="expression" priority="193" stopIfTrue="1">
      <formula>MOD(ROW(),2)=0</formula>
    </cfRule>
    <cfRule type="expression" priority="194" stopIfTrue="1">
      <formula>MOD(ROW(),2)&lt;&gt;0</formula>
    </cfRule>
    <cfRule type="expression" priority="205" stopIfTrue="1">
      <formula>MOD(ROW(),2)=0</formula>
    </cfRule>
    <cfRule type="expression" priority="206" stopIfTrue="1">
      <formula>MOD(ROW(),2)&lt;&gt;0</formula>
    </cfRule>
  </conditionalFormatting>
  <conditionalFormatting sqref="A26:A31">
    <cfRule type="expression" dxfId="487" priority="33" stopIfTrue="1">
      <formula>MOD(ROW(),2)=0</formula>
    </cfRule>
    <cfRule type="expression" dxfId="486" priority="34" stopIfTrue="1">
      <formula>MOD(ROW(),2)&lt;&gt;0</formula>
    </cfRule>
    <cfRule type="expression" priority="207" stopIfTrue="1">
      <formula>MOD(ROW(),2)=0</formula>
    </cfRule>
    <cfRule type="expression" priority="208" stopIfTrue="1">
      <formula>MOD(ROW(),2)&lt;&gt;0</formula>
    </cfRule>
  </conditionalFormatting>
  <conditionalFormatting sqref="B26:C31">
    <cfRule type="expression" dxfId="485" priority="35" stopIfTrue="1">
      <formula>MOD(ROW(),2)=0</formula>
    </cfRule>
    <cfRule type="expression" dxfId="484" priority="36" stopIfTrue="1">
      <formula>MOD(ROW(),2)&lt;&gt;0</formula>
    </cfRule>
    <cfRule type="expression" priority="209" stopIfTrue="1">
      <formula>MOD(ROW(),2)=0</formula>
    </cfRule>
    <cfRule type="expression" priority="210" stopIfTrue="1">
      <formula>MOD(ROW(),2)&lt;&gt;0</formula>
    </cfRule>
  </conditionalFormatting>
  <conditionalFormatting sqref="A33:A38">
    <cfRule type="expression" dxfId="483" priority="21" stopIfTrue="1">
      <formula>MOD(ROW(),2)=0</formula>
    </cfRule>
    <cfRule type="expression" dxfId="482" priority="22" stopIfTrue="1">
      <formula>MOD(ROW(),2)&lt;&gt;0</formula>
    </cfRule>
    <cfRule type="expression" priority="25" stopIfTrue="1">
      <formula>MOD(ROW(),2)=0</formula>
    </cfRule>
    <cfRule type="expression" priority="26" stopIfTrue="1">
      <formula>MOD(ROW(),2)&lt;&gt;0</formula>
    </cfRule>
  </conditionalFormatting>
  <conditionalFormatting sqref="B33:C38">
    <cfRule type="expression" dxfId="481" priority="23" stopIfTrue="1">
      <formula>MOD(ROW(),2)=0</formula>
    </cfRule>
    <cfRule type="expression" dxfId="480" priority="24" stopIfTrue="1">
      <formula>MOD(ROW(),2)&lt;&gt;0</formula>
    </cfRule>
    <cfRule type="expression" priority="27" stopIfTrue="1">
      <formula>MOD(ROW(),2)=0</formula>
    </cfRule>
    <cfRule type="expression" priority="28" stopIfTrue="1">
      <formula>MOD(ROW(),2)&lt;&gt;0</formula>
    </cfRule>
  </conditionalFormatting>
  <conditionalFormatting sqref="A48:A54">
    <cfRule type="expression" dxfId="479" priority="15" stopIfTrue="1">
      <formula>MOD(ROW(),2)=0</formula>
    </cfRule>
    <cfRule type="expression" dxfId="478" priority="16" stopIfTrue="1">
      <formula>MOD(ROW(),2)&lt;&gt;0</formula>
    </cfRule>
  </conditionalFormatting>
  <conditionalFormatting sqref="B48:C52 B54:C54 B53">
    <cfRule type="expression" dxfId="477" priority="17" stopIfTrue="1">
      <formula>MOD(ROW(),2)=0</formula>
    </cfRule>
    <cfRule type="expression" dxfId="476" priority="18" stopIfTrue="1">
      <formula>MOD(ROW(),2)&lt;&gt;0</formula>
    </cfRule>
  </conditionalFormatting>
  <conditionalFormatting sqref="C53">
    <cfRule type="expression" dxfId="475" priority="13" stopIfTrue="1">
      <formula>MOD(ROW(),2)=0</formula>
    </cfRule>
  </conditionalFormatting>
  <conditionalFormatting sqref="C53">
    <cfRule type="expression" dxfId="474" priority="14" stopIfTrue="1">
      <formula>MOD(ROW(),2)&lt;&gt;0</formula>
    </cfRule>
  </conditionalFormatting>
  <conditionalFormatting sqref="A40:A46">
    <cfRule type="expression" dxfId="473" priority="5" stopIfTrue="1">
      <formula>MOD(ROW(),2)=0</formula>
    </cfRule>
    <cfRule type="expression" dxfId="472" priority="6" stopIfTrue="1">
      <formula>MOD(ROW(),2)&lt;&gt;0</formula>
    </cfRule>
    <cfRule type="expression" priority="9" stopIfTrue="1">
      <formula>MOD(ROW(),2)=0</formula>
    </cfRule>
    <cfRule type="expression" priority="10" stopIfTrue="1">
      <formula>MOD(ROW(),2)&lt;&gt;0</formula>
    </cfRule>
  </conditionalFormatting>
  <conditionalFormatting sqref="B40:C45">
    <cfRule type="expression" dxfId="471" priority="7" stopIfTrue="1">
      <formula>MOD(ROW(),2)=0</formula>
    </cfRule>
    <cfRule type="expression" dxfId="470" priority="8" stopIfTrue="1">
      <formula>MOD(ROW(),2)&lt;&gt;0</formula>
    </cfRule>
    <cfRule type="expression" priority="11" stopIfTrue="1">
      <formula>MOD(ROW(),2)=0</formula>
    </cfRule>
    <cfRule type="expression" priority="12" stopIfTrue="1">
      <formula>MOD(ROW(),2)&lt;&gt;0</formula>
    </cfRule>
  </conditionalFormatting>
  <conditionalFormatting sqref="B46:C46">
    <cfRule type="expression" dxfId="469" priority="1" stopIfTrue="1">
      <formula>MOD(ROW(),2)=0</formula>
    </cfRule>
    <cfRule type="expression" dxfId="468" priority="2" stopIfTrue="1">
      <formula>MOD(ROW(),2)&lt;&gt;0</formula>
    </cfRule>
    <cfRule type="expression" priority="3" stopIfTrue="1">
      <formula>MOD(ROW(),2)=0</formula>
    </cfRule>
    <cfRule type="expression" priority="4" stopIfTrue="1">
      <formula>MOD(ROW(),2)&lt;&gt;0</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theme="3" tint="0.39997558519241921"/>
  </sheetPr>
  <dimension ref="A1:T37"/>
  <sheetViews>
    <sheetView showGridLines="0" tabSelected="1" zoomScale="85" zoomScaleNormal="85" workbookViewId="0">
      <selection activeCell="F7" sqref="F7"/>
    </sheetView>
  </sheetViews>
  <sheetFormatPr defaultRowHeight="13.2" x14ac:dyDescent="0.25"/>
  <cols>
    <col min="1" max="1" width="16.5546875" customWidth="1"/>
    <col min="2" max="2" width="13.5546875" hidden="1" customWidth="1"/>
    <col min="3" max="3" width="17.5546875" customWidth="1"/>
    <col min="4" max="4" width="15.5546875" customWidth="1"/>
    <col min="5" max="5" width="44" customWidth="1"/>
    <col min="6" max="6" width="15.5546875" customWidth="1"/>
    <col min="7" max="7" width="27.5546875" customWidth="1"/>
    <col min="8" max="8" width="11.44140625" hidden="1" customWidth="1"/>
    <col min="9" max="9" width="18.44140625" hidden="1" customWidth="1"/>
    <col min="10" max="10" width="16.44140625" hidden="1" customWidth="1"/>
    <col min="11" max="11" width="15.5546875" customWidth="1"/>
    <col min="12" max="12" width="89.44140625" customWidth="1"/>
    <col min="13" max="13" width="19" customWidth="1"/>
    <col min="14" max="14" width="13.5546875" customWidth="1"/>
    <col min="15" max="15" width="15.5546875" customWidth="1"/>
    <col min="16" max="16" width="19.5546875" customWidth="1"/>
    <col min="17" max="17" width="9.44140625" hidden="1" customWidth="1"/>
    <col min="18" max="18" width="6.5546875" hidden="1" customWidth="1"/>
    <col min="19" max="19" width="15.44140625" hidden="1" customWidth="1"/>
    <col min="20" max="20" width="7.44140625" hidden="1" customWidth="1"/>
  </cols>
  <sheetData>
    <row r="1" spans="1:20" ht="21" x14ac:dyDescent="0.4">
      <c r="A1" s="4" t="s">
        <v>1</v>
      </c>
      <c r="B1" s="3"/>
      <c r="C1" s="3"/>
      <c r="D1" s="3"/>
      <c r="E1" s="3"/>
      <c r="F1" s="3"/>
      <c r="G1" s="3"/>
      <c r="H1" s="3"/>
      <c r="I1" s="3"/>
      <c r="J1" s="3"/>
      <c r="K1" s="3"/>
      <c r="L1" s="3"/>
      <c r="M1" s="3"/>
      <c r="N1" s="3"/>
      <c r="O1" s="3"/>
      <c r="P1" s="3"/>
      <c r="Q1" s="3"/>
      <c r="R1" s="3"/>
      <c r="S1" s="3"/>
      <c r="T1" s="3"/>
    </row>
    <row r="2" spans="1:20" ht="15.6" x14ac:dyDescent="0.3">
      <c r="A2" s="10" t="s">
        <v>20</v>
      </c>
      <c r="B2" s="2"/>
      <c r="C2" s="2"/>
      <c r="D2" s="2"/>
      <c r="E2" s="2"/>
      <c r="F2" s="2"/>
      <c r="G2" s="2"/>
      <c r="H2" s="2"/>
      <c r="I2" s="2"/>
      <c r="J2" s="2"/>
      <c r="K2" s="2"/>
      <c r="L2" s="2"/>
      <c r="M2" s="2"/>
      <c r="N2" s="2"/>
      <c r="O2" s="2"/>
      <c r="P2" s="2"/>
      <c r="Q2" s="2"/>
      <c r="R2" s="2"/>
      <c r="S2" s="2"/>
      <c r="T2" s="2"/>
    </row>
    <row r="3" spans="1:20" ht="15.6" x14ac:dyDescent="0.3">
      <c r="A3" s="5" t="s">
        <v>7</v>
      </c>
      <c r="B3" s="2"/>
      <c r="C3" s="2"/>
      <c r="D3" s="2"/>
      <c r="E3" s="2"/>
      <c r="F3" s="2"/>
      <c r="G3" s="2"/>
      <c r="H3" s="2"/>
      <c r="I3" s="2"/>
      <c r="J3" s="2"/>
      <c r="K3" s="2"/>
      <c r="L3" s="2"/>
      <c r="M3" s="2"/>
      <c r="N3" s="2"/>
      <c r="O3" s="2"/>
      <c r="P3" s="2"/>
      <c r="Q3" s="2"/>
      <c r="R3" s="2"/>
      <c r="S3" s="2"/>
      <c r="T3" s="2"/>
    </row>
    <row r="4" spans="1:20" x14ac:dyDescent="0.25">
      <c r="A4" s="1"/>
    </row>
    <row r="6" spans="1:20" x14ac:dyDescent="0.25">
      <c r="A6" s="64"/>
      <c r="B6" s="64"/>
      <c r="C6" s="64"/>
      <c r="D6" s="64"/>
      <c r="E6" s="64"/>
      <c r="F6" s="64"/>
      <c r="G6" s="64"/>
      <c r="H6" s="64"/>
      <c r="I6" s="64"/>
      <c r="J6" s="64"/>
      <c r="K6" s="64"/>
      <c r="L6" s="64"/>
      <c r="M6" s="64"/>
      <c r="N6" s="64"/>
      <c r="O6" s="64"/>
      <c r="P6" s="64"/>
      <c r="Q6" s="64"/>
      <c r="R6" s="64"/>
      <c r="S6" s="64"/>
      <c r="T6" s="64"/>
    </row>
    <row r="7" spans="1:20" s="7" customFormat="1" ht="50.25" customHeight="1" x14ac:dyDescent="0.25">
      <c r="A7" s="94" t="s">
        <v>227</v>
      </c>
      <c r="B7" s="94" t="s">
        <v>19</v>
      </c>
      <c r="C7" s="94" t="s">
        <v>8</v>
      </c>
      <c r="D7" s="94" t="s">
        <v>2</v>
      </c>
      <c r="E7" s="94" t="s">
        <v>0</v>
      </c>
      <c r="F7" s="94" t="s">
        <v>6</v>
      </c>
      <c r="G7" s="94" t="s">
        <v>18</v>
      </c>
      <c r="H7" s="94" t="s">
        <v>9</v>
      </c>
      <c r="I7" s="94" t="s">
        <v>3</v>
      </c>
      <c r="J7" s="94" t="s">
        <v>10</v>
      </c>
      <c r="K7" s="94" t="s">
        <v>11</v>
      </c>
      <c r="L7" s="94" t="s">
        <v>12</v>
      </c>
      <c r="M7" s="94" t="s">
        <v>4</v>
      </c>
      <c r="N7" s="94" t="s">
        <v>5</v>
      </c>
      <c r="O7" s="94" t="s">
        <v>17</v>
      </c>
      <c r="P7" s="94" t="s">
        <v>304</v>
      </c>
      <c r="Q7" s="76" t="s">
        <v>13</v>
      </c>
      <c r="R7" s="76" t="s">
        <v>14</v>
      </c>
      <c r="S7" s="76" t="s">
        <v>15</v>
      </c>
      <c r="T7" s="76" t="s">
        <v>16</v>
      </c>
    </row>
    <row r="8" spans="1:20" ht="26.4" x14ac:dyDescent="0.25">
      <c r="A8" s="77" t="s">
        <v>228</v>
      </c>
      <c r="B8" s="78"/>
      <c r="C8" s="78"/>
      <c r="D8" s="77" t="s">
        <v>229</v>
      </c>
      <c r="E8" s="78"/>
      <c r="F8" s="78"/>
      <c r="G8" s="78"/>
      <c r="H8" s="78"/>
      <c r="I8" s="78"/>
      <c r="J8" s="78"/>
      <c r="K8" s="78"/>
      <c r="L8" s="78"/>
      <c r="M8" s="78"/>
      <c r="N8" s="78"/>
      <c r="O8" s="78"/>
      <c r="P8" s="78"/>
      <c r="Q8" s="78"/>
      <c r="R8" s="78"/>
      <c r="S8" s="78"/>
      <c r="T8" s="79"/>
    </row>
    <row r="9" spans="1:20" ht="26.4" x14ac:dyDescent="0.25">
      <c r="A9" s="65" t="str">
        <f t="shared" ref="A9:A37" si="0">HYPERLINK("#'x-"&amp;I9 &amp; "'!A1","x-"&amp;I9)</f>
        <v>x-201</v>
      </c>
      <c r="B9" s="80" t="s">
        <v>52</v>
      </c>
      <c r="C9" s="80" t="s">
        <v>53</v>
      </c>
      <c r="D9" s="80" t="s">
        <v>154</v>
      </c>
      <c r="E9" s="80" t="s">
        <v>155</v>
      </c>
      <c r="F9" s="80" t="s">
        <v>69</v>
      </c>
      <c r="G9" s="80" t="s">
        <v>80</v>
      </c>
      <c r="H9" s="80">
        <v>0</v>
      </c>
      <c r="I9" s="80">
        <v>201</v>
      </c>
      <c r="J9" s="80" t="s">
        <v>156</v>
      </c>
      <c r="K9" s="80" t="s">
        <v>157</v>
      </c>
      <c r="L9" s="80"/>
      <c r="M9" s="81">
        <v>45106</v>
      </c>
      <c r="N9" s="81">
        <v>45014</v>
      </c>
      <c r="O9" s="80" t="s">
        <v>211</v>
      </c>
      <c r="P9" s="80" t="s">
        <v>298</v>
      </c>
      <c r="Q9" s="82"/>
      <c r="R9" s="82"/>
      <c r="S9" s="82"/>
      <c r="T9" s="83"/>
    </row>
    <row r="10" spans="1:20" ht="26.4" x14ac:dyDescent="0.25">
      <c r="A10" s="65" t="str">
        <f t="shared" si="0"/>
        <v>x-202</v>
      </c>
      <c r="B10" s="80" t="s">
        <v>52</v>
      </c>
      <c r="C10" s="80" t="s">
        <v>53</v>
      </c>
      <c r="D10" s="80" t="s">
        <v>154</v>
      </c>
      <c r="E10" s="80" t="s">
        <v>158</v>
      </c>
      <c r="F10" s="80" t="s">
        <v>65</v>
      </c>
      <c r="G10" s="80" t="s">
        <v>80</v>
      </c>
      <c r="H10" s="80">
        <v>0</v>
      </c>
      <c r="I10" s="80">
        <v>202</v>
      </c>
      <c r="J10" s="80" t="s">
        <v>159</v>
      </c>
      <c r="K10" s="80" t="s">
        <v>160</v>
      </c>
      <c r="L10" s="80"/>
      <c r="M10" s="81">
        <v>45106</v>
      </c>
      <c r="N10" s="81">
        <v>45014</v>
      </c>
      <c r="O10" s="80" t="s">
        <v>211</v>
      </c>
      <c r="P10" s="80" t="s">
        <v>298</v>
      </c>
      <c r="Q10" s="82"/>
      <c r="R10" s="82"/>
      <c r="S10" s="82"/>
      <c r="T10" s="83"/>
    </row>
    <row r="11" spans="1:20" ht="26.4" x14ac:dyDescent="0.25">
      <c r="A11" s="65" t="str">
        <f t="shared" si="0"/>
        <v>x-203</v>
      </c>
      <c r="B11" s="80" t="s">
        <v>52</v>
      </c>
      <c r="C11" s="80" t="s">
        <v>53</v>
      </c>
      <c r="D11" s="80" t="s">
        <v>78</v>
      </c>
      <c r="E11" s="80" t="s">
        <v>79</v>
      </c>
      <c r="F11" s="80" t="s">
        <v>69</v>
      </c>
      <c r="G11" s="80" t="s">
        <v>80</v>
      </c>
      <c r="H11" s="80">
        <v>0</v>
      </c>
      <c r="I11" s="80">
        <v>203</v>
      </c>
      <c r="J11" s="80" t="s">
        <v>81</v>
      </c>
      <c r="K11" s="80" t="s">
        <v>82</v>
      </c>
      <c r="L11" s="80"/>
      <c r="M11" s="81">
        <v>45070</v>
      </c>
      <c r="N11" s="81">
        <v>45014</v>
      </c>
      <c r="O11" s="80" t="s">
        <v>211</v>
      </c>
      <c r="P11" s="80" t="s">
        <v>298</v>
      </c>
      <c r="Q11" s="82"/>
      <c r="R11" s="82"/>
      <c r="S11" s="82"/>
      <c r="T11" s="83"/>
    </row>
    <row r="12" spans="1:20" ht="26.4" x14ac:dyDescent="0.25">
      <c r="A12" s="65" t="str">
        <f t="shared" si="0"/>
        <v>x-204</v>
      </c>
      <c r="B12" s="80" t="s">
        <v>52</v>
      </c>
      <c r="C12" s="80" t="s">
        <v>53</v>
      </c>
      <c r="D12" s="80" t="s">
        <v>78</v>
      </c>
      <c r="E12" s="80" t="s">
        <v>83</v>
      </c>
      <c r="F12" s="80" t="s">
        <v>65</v>
      </c>
      <c r="G12" s="80" t="s">
        <v>80</v>
      </c>
      <c r="H12" s="80">
        <v>0</v>
      </c>
      <c r="I12" s="80">
        <v>204</v>
      </c>
      <c r="J12" s="80" t="s">
        <v>84</v>
      </c>
      <c r="K12" s="80" t="s">
        <v>85</v>
      </c>
      <c r="L12" s="80"/>
      <c r="M12" s="81">
        <v>45070</v>
      </c>
      <c r="N12" s="81">
        <v>45014</v>
      </c>
      <c r="O12" s="80" t="s">
        <v>211</v>
      </c>
      <c r="P12" s="80" t="s">
        <v>298</v>
      </c>
      <c r="Q12" s="82"/>
      <c r="R12" s="82"/>
      <c r="S12" s="82"/>
      <c r="T12" s="83"/>
    </row>
    <row r="13" spans="1:20" ht="26.4" x14ac:dyDescent="0.25">
      <c r="A13" s="65" t="str">
        <f t="shared" si="0"/>
        <v>x-205</v>
      </c>
      <c r="B13" s="80" t="s">
        <v>52</v>
      </c>
      <c r="C13" s="80" t="s">
        <v>53</v>
      </c>
      <c r="D13" s="80" t="s">
        <v>78</v>
      </c>
      <c r="E13" s="80" t="s">
        <v>86</v>
      </c>
      <c r="F13" s="80" t="s">
        <v>69</v>
      </c>
      <c r="G13" s="80" t="s">
        <v>80</v>
      </c>
      <c r="H13" s="80">
        <v>0</v>
      </c>
      <c r="I13" s="80">
        <v>205</v>
      </c>
      <c r="J13" s="80" t="s">
        <v>87</v>
      </c>
      <c r="K13" s="80" t="s">
        <v>88</v>
      </c>
      <c r="L13" s="80"/>
      <c r="M13" s="81">
        <v>45070</v>
      </c>
      <c r="N13" s="81">
        <v>45014</v>
      </c>
      <c r="O13" s="80" t="s">
        <v>211</v>
      </c>
      <c r="P13" s="80" t="s">
        <v>298</v>
      </c>
      <c r="Q13" s="82"/>
      <c r="R13" s="82"/>
      <c r="S13" s="82"/>
      <c r="T13" s="83"/>
    </row>
    <row r="14" spans="1:20" ht="26.4" x14ac:dyDescent="0.25">
      <c r="A14" s="65" t="str">
        <f t="shared" si="0"/>
        <v>x-206</v>
      </c>
      <c r="B14" s="80" t="s">
        <v>52</v>
      </c>
      <c r="C14" s="80" t="s">
        <v>53</v>
      </c>
      <c r="D14" s="80" t="s">
        <v>78</v>
      </c>
      <c r="E14" s="80" t="s">
        <v>89</v>
      </c>
      <c r="F14" s="80" t="s">
        <v>65</v>
      </c>
      <c r="G14" s="80" t="s">
        <v>80</v>
      </c>
      <c r="H14" s="80">
        <v>0</v>
      </c>
      <c r="I14" s="80">
        <v>206</v>
      </c>
      <c r="J14" s="80" t="s">
        <v>90</v>
      </c>
      <c r="K14" s="80" t="s">
        <v>91</v>
      </c>
      <c r="L14" s="80"/>
      <c r="M14" s="81">
        <v>45070</v>
      </c>
      <c r="N14" s="81">
        <v>45014</v>
      </c>
      <c r="O14" s="80" t="s">
        <v>211</v>
      </c>
      <c r="P14" s="80" t="s">
        <v>298</v>
      </c>
      <c r="Q14" s="82"/>
      <c r="R14" s="82"/>
      <c r="S14" s="82"/>
      <c r="T14" s="83"/>
    </row>
    <row r="15" spans="1:20" ht="39.6" x14ac:dyDescent="0.25">
      <c r="A15" s="65" t="str">
        <f t="shared" si="0"/>
        <v>x-301</v>
      </c>
      <c r="B15" s="80" t="s">
        <v>52</v>
      </c>
      <c r="C15" s="80" t="s">
        <v>53</v>
      </c>
      <c r="D15" s="80" t="s">
        <v>93</v>
      </c>
      <c r="E15" s="80" t="s">
        <v>94</v>
      </c>
      <c r="F15" s="80" t="s">
        <v>69</v>
      </c>
      <c r="G15" s="80" t="s">
        <v>80</v>
      </c>
      <c r="H15" s="80">
        <v>0</v>
      </c>
      <c r="I15" s="80">
        <v>301</v>
      </c>
      <c r="J15" s="80" t="s">
        <v>95</v>
      </c>
      <c r="K15" s="80" t="s">
        <v>96</v>
      </c>
      <c r="L15" s="80"/>
      <c r="M15" s="81">
        <v>45070</v>
      </c>
      <c r="N15" s="81">
        <v>45014</v>
      </c>
      <c r="O15" s="80" t="s">
        <v>211</v>
      </c>
      <c r="P15" s="80" t="s">
        <v>298</v>
      </c>
      <c r="Q15" s="82"/>
      <c r="R15" s="82"/>
      <c r="S15" s="82"/>
      <c r="T15" s="83"/>
    </row>
    <row r="16" spans="1:20" ht="39.6" x14ac:dyDescent="0.25">
      <c r="A16" s="65" t="str">
        <f t="shared" si="0"/>
        <v>x-302</v>
      </c>
      <c r="B16" s="80" t="s">
        <v>52</v>
      </c>
      <c r="C16" s="80" t="s">
        <v>53</v>
      </c>
      <c r="D16" s="80" t="s">
        <v>93</v>
      </c>
      <c r="E16" s="80" t="s">
        <v>97</v>
      </c>
      <c r="F16" s="80" t="s">
        <v>65</v>
      </c>
      <c r="G16" s="80" t="s">
        <v>80</v>
      </c>
      <c r="H16" s="80">
        <v>0</v>
      </c>
      <c r="I16" s="80">
        <v>302</v>
      </c>
      <c r="J16" s="80" t="s">
        <v>98</v>
      </c>
      <c r="K16" s="80" t="s">
        <v>99</v>
      </c>
      <c r="L16" s="80"/>
      <c r="M16" s="81">
        <v>45070</v>
      </c>
      <c r="N16" s="81">
        <v>45014</v>
      </c>
      <c r="O16" s="80" t="s">
        <v>211</v>
      </c>
      <c r="P16" s="80" t="s">
        <v>298</v>
      </c>
      <c r="Q16" s="82"/>
      <c r="R16" s="82"/>
      <c r="S16" s="82"/>
      <c r="T16" s="83"/>
    </row>
    <row r="17" spans="1:20" ht="26.4" x14ac:dyDescent="0.25">
      <c r="A17" s="65" t="str">
        <f t="shared" si="0"/>
        <v>x-303</v>
      </c>
      <c r="B17" s="80" t="s">
        <v>52</v>
      </c>
      <c r="C17" s="80" t="s">
        <v>53</v>
      </c>
      <c r="D17" s="80" t="s">
        <v>93</v>
      </c>
      <c r="E17" s="80" t="s">
        <v>100</v>
      </c>
      <c r="F17" s="80" t="s">
        <v>69</v>
      </c>
      <c r="G17" s="80" t="s">
        <v>80</v>
      </c>
      <c r="H17" s="80">
        <v>0</v>
      </c>
      <c r="I17" s="80">
        <v>303</v>
      </c>
      <c r="J17" s="80" t="s">
        <v>101</v>
      </c>
      <c r="K17" s="80" t="s">
        <v>102</v>
      </c>
      <c r="L17" s="80"/>
      <c r="M17" s="81">
        <v>45070</v>
      </c>
      <c r="N17" s="81">
        <v>45014</v>
      </c>
      <c r="O17" s="80" t="s">
        <v>211</v>
      </c>
      <c r="P17" s="80" t="s">
        <v>298</v>
      </c>
      <c r="Q17" s="82"/>
      <c r="R17" s="82"/>
      <c r="S17" s="82"/>
      <c r="T17" s="83"/>
    </row>
    <row r="18" spans="1:20" ht="39.6" x14ac:dyDescent="0.25">
      <c r="A18" s="65" t="str">
        <f t="shared" si="0"/>
        <v>x-304</v>
      </c>
      <c r="B18" s="80" t="s">
        <v>52</v>
      </c>
      <c r="C18" s="80" t="s">
        <v>53</v>
      </c>
      <c r="D18" s="80" t="s">
        <v>93</v>
      </c>
      <c r="E18" s="80" t="s">
        <v>103</v>
      </c>
      <c r="F18" s="80" t="s">
        <v>65</v>
      </c>
      <c r="G18" s="80" t="s">
        <v>80</v>
      </c>
      <c r="H18" s="80">
        <v>0</v>
      </c>
      <c r="I18" s="80">
        <v>304</v>
      </c>
      <c r="J18" s="80" t="s">
        <v>104</v>
      </c>
      <c r="K18" s="80" t="s">
        <v>105</v>
      </c>
      <c r="L18" s="80"/>
      <c r="M18" s="81">
        <v>45070</v>
      </c>
      <c r="N18" s="81">
        <v>45014</v>
      </c>
      <c r="O18" s="80" t="s">
        <v>211</v>
      </c>
      <c r="P18" s="80" t="s">
        <v>298</v>
      </c>
      <c r="Q18" s="82"/>
      <c r="R18" s="82"/>
      <c r="S18" s="82"/>
      <c r="T18" s="83"/>
    </row>
    <row r="19" spans="1:20" x14ac:dyDescent="0.25">
      <c r="A19" s="65" t="str">
        <f t="shared" si="0"/>
        <v>x-305</v>
      </c>
      <c r="B19" s="80" t="s">
        <v>52</v>
      </c>
      <c r="C19" s="80" t="s">
        <v>53</v>
      </c>
      <c r="D19" s="80" t="s">
        <v>93</v>
      </c>
      <c r="E19" s="80" t="s">
        <v>106</v>
      </c>
      <c r="F19" s="80" t="s">
        <v>107</v>
      </c>
      <c r="G19" s="80" t="s">
        <v>108</v>
      </c>
      <c r="H19" s="80">
        <v>0</v>
      </c>
      <c r="I19" s="80">
        <v>305</v>
      </c>
      <c r="J19" s="80" t="s">
        <v>109</v>
      </c>
      <c r="K19" s="80" t="s">
        <v>110</v>
      </c>
      <c r="L19" s="80"/>
      <c r="M19" s="81">
        <v>45070</v>
      </c>
      <c r="N19" s="81">
        <v>45014</v>
      </c>
      <c r="O19" s="80" t="s">
        <v>211</v>
      </c>
      <c r="P19" s="80" t="s">
        <v>298</v>
      </c>
      <c r="Q19" s="82"/>
      <c r="R19" s="82"/>
      <c r="S19" s="82"/>
      <c r="T19" s="83"/>
    </row>
    <row r="20" spans="1:20" x14ac:dyDescent="0.25">
      <c r="A20" s="65" t="str">
        <f t="shared" si="0"/>
        <v>x-305</v>
      </c>
      <c r="B20" s="80" t="s">
        <v>52</v>
      </c>
      <c r="C20" s="80" t="s">
        <v>53</v>
      </c>
      <c r="D20" s="80" t="s">
        <v>93</v>
      </c>
      <c r="E20" s="80" t="s">
        <v>106</v>
      </c>
      <c r="F20" s="80" t="s">
        <v>92</v>
      </c>
      <c r="G20" s="80" t="s">
        <v>108</v>
      </c>
      <c r="H20" s="80">
        <v>0</v>
      </c>
      <c r="I20" s="80">
        <v>305</v>
      </c>
      <c r="J20" s="80" t="s">
        <v>111</v>
      </c>
      <c r="K20" s="80" t="s">
        <v>110</v>
      </c>
      <c r="L20" s="80"/>
      <c r="M20" s="81">
        <v>45070</v>
      </c>
      <c r="N20" s="81">
        <v>45014</v>
      </c>
      <c r="O20" s="80" t="s">
        <v>211</v>
      </c>
      <c r="P20" s="80" t="s">
        <v>298</v>
      </c>
      <c r="Q20" s="82"/>
      <c r="R20" s="82"/>
      <c r="S20" s="82"/>
      <c r="T20" s="83"/>
    </row>
    <row r="21" spans="1:20" ht="26.4" x14ac:dyDescent="0.25">
      <c r="A21" s="65" t="str">
        <f t="shared" si="0"/>
        <v>x-306</v>
      </c>
      <c r="B21" s="80" t="s">
        <v>52</v>
      </c>
      <c r="C21" s="80" t="s">
        <v>53</v>
      </c>
      <c r="D21" s="80" t="s">
        <v>147</v>
      </c>
      <c r="E21" s="80" t="s">
        <v>148</v>
      </c>
      <c r="F21" s="80" t="s">
        <v>69</v>
      </c>
      <c r="G21" s="80" t="s">
        <v>80</v>
      </c>
      <c r="H21" s="80">
        <v>0</v>
      </c>
      <c r="I21" s="80">
        <v>306</v>
      </c>
      <c r="J21" s="80" t="s">
        <v>149</v>
      </c>
      <c r="K21" s="80" t="s">
        <v>150</v>
      </c>
      <c r="L21" s="80"/>
      <c r="M21" s="81">
        <v>45070</v>
      </c>
      <c r="N21" s="81">
        <v>45014</v>
      </c>
      <c r="O21" s="80" t="s">
        <v>211</v>
      </c>
      <c r="P21" s="80" t="s">
        <v>298</v>
      </c>
      <c r="Q21" s="82"/>
      <c r="R21" s="82"/>
      <c r="S21" s="82"/>
      <c r="T21" s="83"/>
    </row>
    <row r="22" spans="1:20" ht="26.4" x14ac:dyDescent="0.25">
      <c r="A22" s="65" t="str">
        <f t="shared" si="0"/>
        <v>x-307</v>
      </c>
      <c r="B22" s="80" t="s">
        <v>52</v>
      </c>
      <c r="C22" s="80" t="s">
        <v>53</v>
      </c>
      <c r="D22" s="80" t="s">
        <v>147</v>
      </c>
      <c r="E22" s="80" t="s">
        <v>151</v>
      </c>
      <c r="F22" s="80" t="s">
        <v>65</v>
      </c>
      <c r="G22" s="80" t="s">
        <v>80</v>
      </c>
      <c r="H22" s="80">
        <v>0</v>
      </c>
      <c r="I22" s="80">
        <v>307</v>
      </c>
      <c r="J22" s="80" t="s">
        <v>152</v>
      </c>
      <c r="K22" s="80" t="s">
        <v>153</v>
      </c>
      <c r="L22" s="80"/>
      <c r="M22" s="81">
        <v>45070</v>
      </c>
      <c r="N22" s="81">
        <v>45014</v>
      </c>
      <c r="O22" s="80" t="s">
        <v>211</v>
      </c>
      <c r="P22" s="80" t="s">
        <v>298</v>
      </c>
      <c r="Q22" s="82"/>
      <c r="R22" s="82"/>
      <c r="S22" s="82"/>
      <c r="T22" s="83"/>
    </row>
    <row r="23" spans="1:20" x14ac:dyDescent="0.25">
      <c r="A23" s="65" t="str">
        <f t="shared" si="0"/>
        <v>x-401</v>
      </c>
      <c r="B23" s="80" t="s">
        <v>52</v>
      </c>
      <c r="C23" s="80" t="s">
        <v>53</v>
      </c>
      <c r="D23" s="80" t="s">
        <v>138</v>
      </c>
      <c r="E23" s="80" t="s">
        <v>139</v>
      </c>
      <c r="F23" s="80" t="s">
        <v>107</v>
      </c>
      <c r="G23" s="80" t="s">
        <v>120</v>
      </c>
      <c r="H23" s="80">
        <v>0</v>
      </c>
      <c r="I23" s="80">
        <v>401</v>
      </c>
      <c r="J23" s="80" t="s">
        <v>140</v>
      </c>
      <c r="K23" s="80" t="s">
        <v>141</v>
      </c>
      <c r="L23" s="80"/>
      <c r="M23" s="81">
        <v>45106</v>
      </c>
      <c r="N23" s="81">
        <v>45170</v>
      </c>
      <c r="O23" s="80" t="s">
        <v>211</v>
      </c>
      <c r="P23" s="80" t="s">
        <v>298</v>
      </c>
      <c r="Q23" s="82"/>
      <c r="R23" s="82"/>
      <c r="S23" s="82"/>
      <c r="T23" s="83"/>
    </row>
    <row r="24" spans="1:20" ht="26.4" x14ac:dyDescent="0.25">
      <c r="A24" s="65" t="str">
        <f t="shared" si="0"/>
        <v>x-501</v>
      </c>
      <c r="B24" s="80" t="s">
        <v>52</v>
      </c>
      <c r="C24" s="80" t="s">
        <v>53</v>
      </c>
      <c r="D24" s="80" t="s">
        <v>161</v>
      </c>
      <c r="E24" s="80" t="s">
        <v>162</v>
      </c>
      <c r="F24" s="80" t="s">
        <v>107</v>
      </c>
      <c r="G24" s="80" t="s">
        <v>163</v>
      </c>
      <c r="H24" s="80">
        <v>0</v>
      </c>
      <c r="I24" s="80">
        <v>501</v>
      </c>
      <c r="J24" s="80" t="s">
        <v>164</v>
      </c>
      <c r="K24" s="80" t="s">
        <v>165</v>
      </c>
      <c r="L24" s="80"/>
      <c r="M24" s="81">
        <v>45133</v>
      </c>
      <c r="N24" s="81">
        <v>45133</v>
      </c>
      <c r="O24" s="80" t="s">
        <v>211</v>
      </c>
      <c r="P24" s="80" t="s">
        <v>298</v>
      </c>
      <c r="Q24" s="82"/>
      <c r="R24" s="82"/>
      <c r="S24" s="82"/>
      <c r="T24" s="83"/>
    </row>
    <row r="25" spans="1:20" ht="26.4" x14ac:dyDescent="0.25">
      <c r="A25" s="65" t="str">
        <f t="shared" si="0"/>
        <v>x-502</v>
      </c>
      <c r="B25" s="80" t="s">
        <v>52</v>
      </c>
      <c r="C25" s="80" t="s">
        <v>53</v>
      </c>
      <c r="D25" s="80" t="s">
        <v>161</v>
      </c>
      <c r="E25" s="80" t="s">
        <v>166</v>
      </c>
      <c r="F25" s="80" t="s">
        <v>107</v>
      </c>
      <c r="G25" s="80" t="s">
        <v>163</v>
      </c>
      <c r="H25" s="80">
        <v>0</v>
      </c>
      <c r="I25" s="80">
        <v>502</v>
      </c>
      <c r="J25" s="80" t="s">
        <v>167</v>
      </c>
      <c r="K25" s="80" t="s">
        <v>168</v>
      </c>
      <c r="L25" s="80"/>
      <c r="M25" s="81">
        <v>45133</v>
      </c>
      <c r="N25" s="81">
        <v>45133</v>
      </c>
      <c r="O25" s="80" t="s">
        <v>211</v>
      </c>
      <c r="P25" s="80" t="s">
        <v>298</v>
      </c>
      <c r="Q25" s="82"/>
      <c r="R25" s="82"/>
      <c r="S25" s="82"/>
      <c r="T25" s="83"/>
    </row>
    <row r="26" spans="1:20" x14ac:dyDescent="0.25">
      <c r="A26" s="65" t="str">
        <f t="shared" si="0"/>
        <v>x-503</v>
      </c>
      <c r="B26" s="80" t="s">
        <v>52</v>
      </c>
      <c r="C26" s="80" t="s">
        <v>53</v>
      </c>
      <c r="D26" s="80" t="s">
        <v>142</v>
      </c>
      <c r="E26" s="80" t="s">
        <v>143</v>
      </c>
      <c r="F26" s="80" t="s">
        <v>107</v>
      </c>
      <c r="G26" s="80" t="s">
        <v>144</v>
      </c>
      <c r="H26" s="80">
        <v>0</v>
      </c>
      <c r="I26" s="80">
        <v>503</v>
      </c>
      <c r="J26" s="80" t="s">
        <v>145</v>
      </c>
      <c r="K26" s="80" t="s">
        <v>146</v>
      </c>
      <c r="L26" s="80"/>
      <c r="M26" s="81">
        <v>45133</v>
      </c>
      <c r="N26" s="81">
        <v>45133</v>
      </c>
      <c r="O26" s="80" t="s">
        <v>211</v>
      </c>
      <c r="P26" s="80" t="s">
        <v>298</v>
      </c>
      <c r="Q26" s="82"/>
      <c r="R26" s="82"/>
      <c r="S26" s="82"/>
      <c r="T26" s="83"/>
    </row>
    <row r="27" spans="1:20" ht="26.4" x14ac:dyDescent="0.25">
      <c r="A27" s="65" t="str">
        <f t="shared" si="0"/>
        <v>x-601</v>
      </c>
      <c r="B27" s="80" t="s">
        <v>52</v>
      </c>
      <c r="C27" s="80" t="s">
        <v>53</v>
      </c>
      <c r="D27" s="80" t="s">
        <v>112</v>
      </c>
      <c r="E27" s="80" t="s">
        <v>113</v>
      </c>
      <c r="F27" s="80" t="s">
        <v>92</v>
      </c>
      <c r="G27" s="80" t="s">
        <v>80</v>
      </c>
      <c r="H27" s="80">
        <v>0</v>
      </c>
      <c r="I27" s="80">
        <v>601</v>
      </c>
      <c r="J27" s="80" t="s">
        <v>114</v>
      </c>
      <c r="K27" s="80" t="s">
        <v>115</v>
      </c>
      <c r="L27" s="80"/>
      <c r="M27" s="81">
        <v>45133</v>
      </c>
      <c r="N27" s="81">
        <v>45170</v>
      </c>
      <c r="O27" s="80" t="s">
        <v>211</v>
      </c>
      <c r="P27" s="80" t="s">
        <v>298</v>
      </c>
      <c r="Q27" s="82"/>
      <c r="R27" s="82"/>
      <c r="S27" s="82"/>
      <c r="T27" s="83"/>
    </row>
    <row r="28" spans="1:20" ht="26.4" x14ac:dyDescent="0.25">
      <c r="A28" s="65" t="str">
        <f t="shared" si="0"/>
        <v>x-602</v>
      </c>
      <c r="B28" s="80" t="s">
        <v>52</v>
      </c>
      <c r="C28" s="80" t="s">
        <v>53</v>
      </c>
      <c r="D28" s="80" t="s">
        <v>112</v>
      </c>
      <c r="E28" s="80" t="s">
        <v>116</v>
      </c>
      <c r="F28" s="80" t="s">
        <v>92</v>
      </c>
      <c r="G28" s="80" t="s">
        <v>80</v>
      </c>
      <c r="H28" s="80">
        <v>0</v>
      </c>
      <c r="I28" s="80">
        <v>602</v>
      </c>
      <c r="J28" s="80" t="s">
        <v>117</v>
      </c>
      <c r="K28" s="80" t="s">
        <v>118</v>
      </c>
      <c r="L28" s="80"/>
      <c r="M28" s="81">
        <v>45133</v>
      </c>
      <c r="N28" s="81">
        <v>45170</v>
      </c>
      <c r="O28" s="80" t="s">
        <v>211</v>
      </c>
      <c r="P28" s="80" t="s">
        <v>298</v>
      </c>
      <c r="Q28" s="82"/>
      <c r="R28" s="82"/>
      <c r="S28" s="82"/>
      <c r="T28" s="83"/>
    </row>
    <row r="29" spans="1:20" ht="26.4" x14ac:dyDescent="0.25">
      <c r="A29" s="65" t="str">
        <f t="shared" si="0"/>
        <v>x-603</v>
      </c>
      <c r="B29" s="80" t="s">
        <v>52</v>
      </c>
      <c r="C29" s="80" t="s">
        <v>53</v>
      </c>
      <c r="D29" s="80" t="s">
        <v>112</v>
      </c>
      <c r="E29" s="80" t="s">
        <v>119</v>
      </c>
      <c r="F29" s="80" t="s">
        <v>107</v>
      </c>
      <c r="G29" s="80" t="s">
        <v>120</v>
      </c>
      <c r="H29" s="80">
        <v>0</v>
      </c>
      <c r="I29" s="80">
        <v>603</v>
      </c>
      <c r="J29" s="80" t="s">
        <v>121</v>
      </c>
      <c r="K29" s="80" t="s">
        <v>122</v>
      </c>
      <c r="L29" s="80"/>
      <c r="M29" s="81">
        <v>45133</v>
      </c>
      <c r="N29" s="81">
        <v>45170</v>
      </c>
      <c r="O29" s="80" t="s">
        <v>211</v>
      </c>
      <c r="P29" s="80" t="s">
        <v>298</v>
      </c>
      <c r="Q29" s="82"/>
      <c r="R29" s="82"/>
      <c r="S29" s="82"/>
      <c r="T29" s="83"/>
    </row>
    <row r="30" spans="1:20" ht="26.4" x14ac:dyDescent="0.25">
      <c r="A30" s="65" t="str">
        <f t="shared" si="0"/>
        <v>x-604</v>
      </c>
      <c r="B30" s="80" t="s">
        <v>52</v>
      </c>
      <c r="C30" s="80" t="s">
        <v>53</v>
      </c>
      <c r="D30" s="80" t="s">
        <v>112</v>
      </c>
      <c r="E30" s="80" t="s">
        <v>123</v>
      </c>
      <c r="F30" s="80" t="s">
        <v>107</v>
      </c>
      <c r="G30" s="80" t="s">
        <v>124</v>
      </c>
      <c r="H30" s="80">
        <v>0</v>
      </c>
      <c r="I30" s="80">
        <v>604</v>
      </c>
      <c r="J30" s="80" t="s">
        <v>125</v>
      </c>
      <c r="K30" s="80" t="s">
        <v>126</v>
      </c>
      <c r="L30" s="80"/>
      <c r="M30" s="81">
        <v>45133</v>
      </c>
      <c r="N30" s="81">
        <v>45170</v>
      </c>
      <c r="O30" s="80" t="s">
        <v>211</v>
      </c>
      <c r="P30" s="80" t="s">
        <v>298</v>
      </c>
      <c r="Q30" s="82"/>
      <c r="R30" s="82"/>
      <c r="S30" s="82"/>
      <c r="T30" s="83"/>
    </row>
    <row r="31" spans="1:20" ht="26.4" x14ac:dyDescent="0.25">
      <c r="A31" s="65" t="str">
        <f t="shared" si="0"/>
        <v>x-605</v>
      </c>
      <c r="B31" s="80" t="s">
        <v>52</v>
      </c>
      <c r="C31" s="80" t="s">
        <v>53</v>
      </c>
      <c r="D31" s="80" t="s">
        <v>112</v>
      </c>
      <c r="E31" s="80" t="s">
        <v>127</v>
      </c>
      <c r="F31" s="80" t="s">
        <v>107</v>
      </c>
      <c r="G31" s="80" t="s">
        <v>128</v>
      </c>
      <c r="H31" s="80">
        <v>0</v>
      </c>
      <c r="I31" s="80">
        <v>605</v>
      </c>
      <c r="J31" s="80" t="s">
        <v>129</v>
      </c>
      <c r="K31" s="80" t="s">
        <v>130</v>
      </c>
      <c r="L31" s="80"/>
      <c r="M31" s="81">
        <v>45133</v>
      </c>
      <c r="N31" s="81">
        <v>45170</v>
      </c>
      <c r="O31" s="80" t="s">
        <v>211</v>
      </c>
      <c r="P31" s="80" t="s">
        <v>298</v>
      </c>
      <c r="Q31" s="82"/>
      <c r="R31" s="82"/>
      <c r="S31" s="82"/>
      <c r="T31" s="83"/>
    </row>
    <row r="32" spans="1:20" ht="26.4" x14ac:dyDescent="0.25">
      <c r="A32" s="65" t="str">
        <f t="shared" si="0"/>
        <v>x-606</v>
      </c>
      <c r="B32" s="80" t="s">
        <v>52</v>
      </c>
      <c r="C32" s="80" t="s">
        <v>53</v>
      </c>
      <c r="D32" s="80" t="s">
        <v>131</v>
      </c>
      <c r="E32" s="80" t="s">
        <v>132</v>
      </c>
      <c r="F32" s="80" t="s">
        <v>92</v>
      </c>
      <c r="G32" s="80" t="s">
        <v>80</v>
      </c>
      <c r="H32" s="80">
        <v>0</v>
      </c>
      <c r="I32" s="80">
        <v>606</v>
      </c>
      <c r="J32" s="80" t="s">
        <v>133</v>
      </c>
      <c r="K32" s="80" t="s">
        <v>134</v>
      </c>
      <c r="L32" s="80"/>
      <c r="M32" s="81">
        <v>45133</v>
      </c>
      <c r="N32" s="81">
        <v>45170</v>
      </c>
      <c r="O32" s="80" t="s">
        <v>319</v>
      </c>
      <c r="P32" s="80" t="s">
        <v>298</v>
      </c>
      <c r="Q32" s="82"/>
      <c r="R32" s="82"/>
      <c r="S32" s="82"/>
      <c r="T32" s="83"/>
    </row>
    <row r="33" spans="1:20" ht="26.4" x14ac:dyDescent="0.25">
      <c r="A33" s="65" t="str">
        <f t="shared" si="0"/>
        <v>x-607</v>
      </c>
      <c r="B33" s="80" t="s">
        <v>52</v>
      </c>
      <c r="C33" s="80" t="s">
        <v>53</v>
      </c>
      <c r="D33" s="80" t="s">
        <v>131</v>
      </c>
      <c r="E33" s="80" t="s">
        <v>135</v>
      </c>
      <c r="F33" s="80" t="s">
        <v>92</v>
      </c>
      <c r="G33" s="80" t="s">
        <v>80</v>
      </c>
      <c r="H33" s="80">
        <v>0</v>
      </c>
      <c r="I33" s="80">
        <v>607</v>
      </c>
      <c r="J33" s="80" t="s">
        <v>136</v>
      </c>
      <c r="K33" s="80" t="s">
        <v>137</v>
      </c>
      <c r="L33" s="80"/>
      <c r="M33" s="81">
        <v>45133</v>
      </c>
      <c r="N33" s="81">
        <v>45170</v>
      </c>
      <c r="O33" s="80" t="s">
        <v>319</v>
      </c>
      <c r="P33" s="80" t="s">
        <v>298</v>
      </c>
      <c r="Q33" s="82"/>
      <c r="R33" s="82"/>
      <c r="S33" s="82"/>
      <c r="T33" s="83"/>
    </row>
    <row r="34" spans="1:20" ht="26.4" x14ac:dyDescent="0.25">
      <c r="A34" s="65" t="str">
        <f t="shared" si="0"/>
        <v>x-701</v>
      </c>
      <c r="B34" s="80" t="s">
        <v>52</v>
      </c>
      <c r="C34" s="80" t="s">
        <v>53</v>
      </c>
      <c r="D34" s="80" t="s">
        <v>213</v>
      </c>
      <c r="E34" s="80" t="s">
        <v>214</v>
      </c>
      <c r="F34" s="80" t="s">
        <v>107</v>
      </c>
      <c r="G34" s="80" t="s">
        <v>215</v>
      </c>
      <c r="H34" s="80">
        <v>0</v>
      </c>
      <c r="I34" s="80">
        <v>701</v>
      </c>
      <c r="J34" s="80" t="s">
        <v>208</v>
      </c>
      <c r="K34" s="80" t="s">
        <v>216</v>
      </c>
      <c r="L34" s="80"/>
      <c r="M34" s="81">
        <v>45194</v>
      </c>
      <c r="N34" s="81">
        <v>45215</v>
      </c>
      <c r="O34" s="80" t="s">
        <v>211</v>
      </c>
      <c r="P34" s="80" t="s">
        <v>298</v>
      </c>
      <c r="Q34" s="82"/>
      <c r="R34" s="82"/>
      <c r="S34" s="82"/>
      <c r="T34" s="83"/>
    </row>
    <row r="35" spans="1:20" ht="26.4" x14ac:dyDescent="0.25">
      <c r="A35" s="65" t="str">
        <f t="shared" si="0"/>
        <v>x-702</v>
      </c>
      <c r="B35" s="80" t="s">
        <v>52</v>
      </c>
      <c r="C35" s="80" t="s">
        <v>53</v>
      </c>
      <c r="D35" s="80" t="s">
        <v>213</v>
      </c>
      <c r="E35" s="80" t="s">
        <v>206</v>
      </c>
      <c r="F35" s="80" t="s">
        <v>107</v>
      </c>
      <c r="G35" s="80" t="s">
        <v>215</v>
      </c>
      <c r="H35" s="80">
        <v>0</v>
      </c>
      <c r="I35" s="80">
        <v>702</v>
      </c>
      <c r="J35" s="80" t="s">
        <v>209</v>
      </c>
      <c r="K35" s="80" t="s">
        <v>212</v>
      </c>
      <c r="L35" s="80"/>
      <c r="M35" s="81">
        <v>45194</v>
      </c>
      <c r="N35" s="81">
        <v>45215</v>
      </c>
      <c r="O35" s="80" t="s">
        <v>211</v>
      </c>
      <c r="P35" s="80" t="s">
        <v>298</v>
      </c>
      <c r="Q35" s="82"/>
      <c r="R35" s="82"/>
      <c r="S35" s="82"/>
      <c r="T35" s="83"/>
    </row>
    <row r="36" spans="1:20" ht="52.8" x14ac:dyDescent="0.25">
      <c r="A36" s="65" t="str">
        <f t="shared" si="0"/>
        <v>x-801</v>
      </c>
      <c r="B36" s="80" t="s">
        <v>52</v>
      </c>
      <c r="C36" s="80" t="s">
        <v>53</v>
      </c>
      <c r="D36" s="80" t="s">
        <v>63</v>
      </c>
      <c r="E36" s="80" t="s">
        <v>64</v>
      </c>
      <c r="F36" s="80" t="s">
        <v>65</v>
      </c>
      <c r="G36" s="80" t="s">
        <v>246</v>
      </c>
      <c r="H36" s="80">
        <v>0</v>
      </c>
      <c r="I36" s="80">
        <v>801</v>
      </c>
      <c r="J36" s="80" t="s">
        <v>66</v>
      </c>
      <c r="K36" s="80" t="s">
        <v>67</v>
      </c>
      <c r="L36" s="80"/>
      <c r="M36" s="81">
        <v>45194</v>
      </c>
      <c r="N36" s="81">
        <v>45194</v>
      </c>
      <c r="O36" s="80" t="s">
        <v>211</v>
      </c>
      <c r="P36" s="80" t="s">
        <v>298</v>
      </c>
      <c r="Q36" s="82"/>
      <c r="R36" s="82"/>
      <c r="S36" s="82"/>
      <c r="T36" s="83"/>
    </row>
    <row r="37" spans="1:20" ht="52.8" x14ac:dyDescent="0.25">
      <c r="A37" s="65" t="str">
        <f t="shared" si="0"/>
        <v>x-802</v>
      </c>
      <c r="B37" s="80" t="s">
        <v>52</v>
      </c>
      <c r="C37" s="80" t="s">
        <v>53</v>
      </c>
      <c r="D37" s="80" t="s">
        <v>63</v>
      </c>
      <c r="E37" s="80" t="s">
        <v>68</v>
      </c>
      <c r="F37" s="80" t="s">
        <v>69</v>
      </c>
      <c r="G37" s="80" t="s">
        <v>246</v>
      </c>
      <c r="H37" s="80">
        <v>0</v>
      </c>
      <c r="I37" s="80">
        <v>802</v>
      </c>
      <c r="J37" s="80" t="s">
        <v>70</v>
      </c>
      <c r="K37" s="80" t="s">
        <v>71</v>
      </c>
      <c r="L37" s="80"/>
      <c r="M37" s="81">
        <v>45194</v>
      </c>
      <c r="N37" s="81">
        <v>45194</v>
      </c>
      <c r="O37" s="80" t="s">
        <v>211</v>
      </c>
      <c r="P37" s="80" t="s">
        <v>298</v>
      </c>
      <c r="Q37" s="82"/>
      <c r="R37" s="82"/>
      <c r="S37" s="82"/>
      <c r="T37" s="83"/>
    </row>
  </sheetData>
  <sheetProtection algorithmName="SHA-512" hashValue="XG5GyUwRfoBWXSwiKSrNuivGubu7lyuEVanpYcCbUX0t8fgOM059226vDWV8DcWA7ImsrgVBp/0hSpzBhvS4yA==" saltValue="9Ffh6RmY/z+AdUqN4LefwQ==" spinCount="100000" sheet="1" autoFilter="0"/>
  <autoFilter ref="A7:T37" xr:uid="{00000000-0001-0000-0000-000000000000}"/>
  <sortState xmlns:xlrd2="http://schemas.microsoft.com/office/spreadsheetml/2017/richdata2" ref="B11:T26">
    <sortCondition ref="I11:I26"/>
    <sortCondition ref="H11:H26"/>
    <sortCondition ref="J11:J26"/>
    <sortCondition ref="F11:F26"/>
  </sortState>
  <phoneticPr fontId="3" type="noConversion"/>
  <conditionalFormatting sqref="H35:K37 D11:K34 D35:F37 D10:N10 A10:C37 L11:M18 Q10:T22 N12:N22 N9:N10 L19:N37 M11:N17 O23:T37">
    <cfRule type="expression" dxfId="467" priority="245" stopIfTrue="1">
      <formula>MOD(ROW(),2)=0</formula>
    </cfRule>
    <cfRule type="expression" dxfId="466" priority="246" stopIfTrue="1">
      <formula>MOD(ROW(),2)&lt;&gt;0</formula>
    </cfRule>
  </conditionalFormatting>
  <conditionalFormatting sqref="G35:G37">
    <cfRule type="expression" dxfId="465" priority="243" stopIfTrue="1">
      <formula>MOD(ROW(),2)=0</formula>
    </cfRule>
    <cfRule type="expression" dxfId="464" priority="244" stopIfTrue="1">
      <formula>MOD(ROW(),2)&lt;&gt;0</formula>
    </cfRule>
  </conditionalFormatting>
  <conditionalFormatting sqref="A9 C9:N9 P9:T9 O9:P23">
    <cfRule type="expression" dxfId="463" priority="33" stopIfTrue="1">
      <formula>MOD(ROW(),2)=0</formula>
    </cfRule>
    <cfRule type="expression" dxfId="462" priority="34" stopIfTrue="1">
      <formula>MOD(ROW(),2)&lt;&gt;0</formula>
    </cfRule>
  </conditionalFormatting>
  <conditionalFormatting sqref="B9">
    <cfRule type="expression" dxfId="461" priority="31" stopIfTrue="1">
      <formula>MOD(ROW(),2)=0</formula>
    </cfRule>
    <cfRule type="expression" dxfId="460" priority="32" stopIfTrue="1">
      <formula>MOD(ROW(),2)&lt;&gt;0</formula>
    </cfRule>
  </conditionalFormatting>
  <conditionalFormatting sqref="N11:N22">
    <cfRule type="expression" dxfId="459" priority="29" stopIfTrue="1">
      <formula>MOD(ROW(),2)=0</formula>
    </cfRule>
    <cfRule type="expression" dxfId="458" priority="30" stopIfTrue="1">
      <formula>MOD(ROW(),2)&lt;&gt;0</formula>
    </cfRule>
  </conditionalFormatting>
  <conditionalFormatting sqref="Q7:T7 A8:T37">
    <cfRule type="expression" priority="247" stopIfTrue="1">
      <formula>MOD(ROW(),2)=0</formula>
    </cfRule>
    <cfRule type="expression" priority="248" stopIfTrue="1">
      <formula>MOD(ROW(),2)&lt;&gt;0</formula>
    </cfRule>
    <cfRule type="expression" priority="249" stopIfTrue="1">
      <formula>MOD(ROW(),2)=0</formula>
    </cfRule>
    <cfRule type="expression" priority="250" stopIfTrue="1">
      <formula>MOD(ROW(),2)&lt;&gt;0</formula>
    </cfRule>
  </conditionalFormatting>
  <conditionalFormatting sqref="N11">
    <cfRule type="expression" dxfId="457" priority="27" stopIfTrue="1">
      <formula>MOD(ROW(),2)=0</formula>
    </cfRule>
    <cfRule type="expression" dxfId="456" priority="28" stopIfTrue="1">
      <formula>MOD(ROW(),2)&lt;&gt;0</formula>
    </cfRule>
  </conditionalFormatting>
  <conditionalFormatting sqref="N13">
    <cfRule type="expression" dxfId="455" priority="25" stopIfTrue="1">
      <formula>MOD(ROW(),2)=0</formula>
    </cfRule>
    <cfRule type="expression" dxfId="454" priority="26" stopIfTrue="1">
      <formula>MOD(ROW(),2)&lt;&gt;0</formula>
    </cfRule>
  </conditionalFormatting>
  <conditionalFormatting sqref="N12 N14 N16 N18">
    <cfRule type="expression" dxfId="453" priority="23" stopIfTrue="1">
      <formula>MOD(ROW(),2)=0</formula>
    </cfRule>
    <cfRule type="expression" dxfId="452" priority="24" stopIfTrue="1">
      <formula>MOD(ROW(),2)&lt;&gt;0</formula>
    </cfRule>
  </conditionalFormatting>
  <conditionalFormatting sqref="N11:N22">
    <cfRule type="expression" dxfId="451" priority="21" stopIfTrue="1">
      <formula>MOD(ROW(),2)=0</formula>
    </cfRule>
    <cfRule type="expression" dxfId="450" priority="22" stopIfTrue="1">
      <formula>MOD(ROW(),2)&lt;&gt;0</formula>
    </cfRule>
  </conditionalFormatting>
  <conditionalFormatting sqref="A7:T37">
    <cfRule type="expression" priority="251" stopIfTrue="1">
      <formula>MOD(ROW(),2)=0</formula>
    </cfRule>
    <cfRule type="expression" priority="252" stopIfTrue="1">
      <formula>MOD(ROW(),2)&lt;&gt;0</formula>
    </cfRule>
  </conditionalFormatting>
  <conditionalFormatting sqref="N11:N22">
    <cfRule type="expression" dxfId="449" priority="19" stopIfTrue="1">
      <formula>MOD(ROW(),2)=0</formula>
    </cfRule>
    <cfRule type="expression" dxfId="448" priority="20" stopIfTrue="1">
      <formula>MOD(ROW(),2)&lt;&gt;0</formula>
    </cfRule>
  </conditionalFormatting>
  <conditionalFormatting sqref="N12:N22">
    <cfRule type="expression" dxfId="447" priority="17" stopIfTrue="1">
      <formula>MOD(ROW(),2)=0</formula>
    </cfRule>
    <cfRule type="expression" dxfId="446" priority="18" stopIfTrue="1">
      <formula>MOD(ROW(),2)&lt;&gt;0</formula>
    </cfRule>
  </conditionalFormatting>
  <conditionalFormatting sqref="N9:N10">
    <cfRule type="expression" dxfId="445" priority="15" stopIfTrue="1">
      <formula>MOD(ROW(),2)=0</formula>
    </cfRule>
    <cfRule type="expression" dxfId="444" priority="16" stopIfTrue="1">
      <formula>MOD(ROW(),2)&lt;&gt;0</formula>
    </cfRule>
  </conditionalFormatting>
  <conditionalFormatting sqref="N9:N10">
    <cfRule type="expression" dxfId="443" priority="13" stopIfTrue="1">
      <formula>MOD(ROW(),2)=0</formula>
    </cfRule>
    <cfRule type="expression" dxfId="442" priority="14" stopIfTrue="1">
      <formula>MOD(ROW(),2)&lt;&gt;0</formula>
    </cfRule>
  </conditionalFormatting>
  <conditionalFormatting sqref="N9:N10">
    <cfRule type="expression" dxfId="441" priority="11" stopIfTrue="1">
      <formula>MOD(ROW(),2)=0</formula>
    </cfRule>
    <cfRule type="expression" dxfId="440" priority="12" stopIfTrue="1">
      <formula>MOD(ROW(),2)&lt;&gt;0</formula>
    </cfRule>
  </conditionalFormatting>
  <conditionalFormatting sqref="N9:N10">
    <cfRule type="expression" dxfId="439" priority="9" stopIfTrue="1">
      <formula>MOD(ROW(),2)=0</formula>
    </cfRule>
    <cfRule type="expression" dxfId="438" priority="10"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E2761-2695-4678-B5C5-95968623E429}">
  <sheetPr codeName="Sheet72">
    <tabColor theme="4"/>
  </sheetPr>
  <dimension ref="A1:B793"/>
  <sheetViews>
    <sheetView showGridLines="0" topLeftCell="A38" zoomScale="65" zoomScaleNormal="60" workbookViewId="0">
      <selection activeCell="E31" sqref="E31"/>
    </sheetView>
  </sheetViews>
  <sheetFormatPr defaultColWidth="9.21875" defaultRowHeight="13.2" x14ac:dyDescent="0.25"/>
  <cols>
    <col min="1" max="1" width="56.21875" style="9" customWidth="1"/>
    <col min="2" max="2" width="84.5546875" style="9" customWidth="1"/>
    <col min="3" max="12" width="15.21875" style="9" customWidth="1"/>
    <col min="13" max="13" width="5.5546875" style="9" customWidth="1"/>
    <col min="14" max="24" width="19.21875" style="9" customWidth="1"/>
    <col min="25" max="25" width="6.44140625" style="9" customWidth="1"/>
    <col min="26" max="26" width="19.21875" style="9" customWidth="1"/>
    <col min="27" max="27" width="18.5546875" style="9" customWidth="1"/>
    <col min="28" max="28" width="25.21875" style="9" customWidth="1"/>
    <col min="29" max="29" width="27" style="9" customWidth="1"/>
    <col min="30" max="30" width="39.44140625" style="9" customWidth="1"/>
    <col min="31" max="31" width="15.44140625" style="9" customWidth="1"/>
    <col min="32" max="32" width="11.44140625" style="9" customWidth="1"/>
    <col min="33" max="33" width="15.44140625" style="9" customWidth="1"/>
    <col min="34" max="34" width="15.21875" style="9" customWidth="1"/>
    <col min="35" max="35" width="20" style="9" customWidth="1"/>
    <col min="36" max="36" width="15.21875" style="9" customWidth="1"/>
    <col min="37" max="37" width="16.77734375" style="9" customWidth="1"/>
    <col min="38" max="38" width="28.77734375" style="9" customWidth="1"/>
    <col min="39" max="39" width="20" style="9" customWidth="1"/>
    <col min="40" max="40" width="20.77734375" style="9" customWidth="1"/>
    <col min="41" max="41" width="48.77734375" style="9" customWidth="1"/>
    <col min="42" max="16384" width="9.21875" style="9"/>
  </cols>
  <sheetData>
    <row r="1" spans="1:2" ht="21" x14ac:dyDescent="0.4">
      <c r="A1" s="8" t="s">
        <v>1</v>
      </c>
      <c r="B1" s="24"/>
    </row>
    <row r="2" spans="1:2" ht="15.6" x14ac:dyDescent="0.3">
      <c r="A2" s="10" t="str">
        <f>IF(Title_1="&gt; Enter workbook title here","Enter workbook title in Cover sheet",Title_1)</f>
        <v>UKAEA - Consolidated Factor Spreadsheet</v>
      </c>
      <c r="B2" s="27"/>
    </row>
    <row r="3" spans="1:2" ht="15.6" x14ac:dyDescent="0.3">
      <c r="A3" s="11" t="s">
        <v>300</v>
      </c>
      <c r="B3" s="27"/>
    </row>
    <row r="4" spans="1:2" x14ac:dyDescent="0.25">
      <c r="A4" s="12"/>
    </row>
    <row r="5" spans="1:2" x14ac:dyDescent="0.25">
      <c r="A5" s="28"/>
      <c r="B5" s="28"/>
    </row>
    <row r="6" spans="1:2" x14ac:dyDescent="0.25">
      <c r="A6" s="109"/>
      <c r="B6" s="28"/>
    </row>
    <row r="8" spans="1:2" ht="15.6" x14ac:dyDescent="0.3">
      <c r="A8" s="108" t="s">
        <v>299</v>
      </c>
      <c r="B8" s="106" t="s">
        <v>298</v>
      </c>
    </row>
    <row r="9" spans="1:2" ht="15.6" x14ac:dyDescent="0.3">
      <c r="A9" s="108"/>
      <c r="B9" s="106"/>
    </row>
    <row r="10" spans="1:2" ht="15.6" x14ac:dyDescent="0.3">
      <c r="A10" s="106" t="s">
        <v>297</v>
      </c>
      <c r="B10" s="99"/>
    </row>
    <row r="11" spans="1:2" ht="15" x14ac:dyDescent="0.25">
      <c r="A11" s="99" t="s">
        <v>296</v>
      </c>
      <c r="B11" s="99">
        <v>3.7339999999999998E-2</v>
      </c>
    </row>
    <row r="12" spans="1:2" ht="15" x14ac:dyDescent="0.25">
      <c r="A12" s="98" t="s">
        <v>295</v>
      </c>
      <c r="B12" s="98">
        <v>0.02</v>
      </c>
    </row>
    <row r="13" spans="1:2" ht="25.5" customHeight="1" x14ac:dyDescent="0.25">
      <c r="A13" s="107" t="s">
        <v>294</v>
      </c>
      <c r="B13" s="98" t="s">
        <v>313</v>
      </c>
    </row>
    <row r="14" spans="1:2" ht="15" x14ac:dyDescent="0.25">
      <c r="A14" s="98" t="s">
        <v>293</v>
      </c>
      <c r="B14" s="98" t="s">
        <v>313</v>
      </c>
    </row>
    <row r="15" spans="1:2" ht="15" x14ac:dyDescent="0.25">
      <c r="A15" s="99" t="s">
        <v>292</v>
      </c>
      <c r="B15" s="98">
        <v>1.4E-2</v>
      </c>
    </row>
    <row r="16" spans="1:2" ht="15" x14ac:dyDescent="0.25">
      <c r="A16" s="98" t="s">
        <v>291</v>
      </c>
      <c r="B16" s="98">
        <v>3.7999999999999999E-2</v>
      </c>
    </row>
    <row r="17" spans="1:2" ht="15" x14ac:dyDescent="0.25">
      <c r="A17" s="98" t="s">
        <v>290</v>
      </c>
      <c r="B17" s="98">
        <v>3.5999999999999997E-2</v>
      </c>
    </row>
    <row r="18" spans="1:2" ht="15" x14ac:dyDescent="0.25">
      <c r="A18" s="98" t="s">
        <v>289</v>
      </c>
      <c r="B18" s="98">
        <v>1.7000000000000001E-2</v>
      </c>
    </row>
    <row r="19" spans="1:2" ht="15" x14ac:dyDescent="0.25">
      <c r="A19" s="99" t="s">
        <v>288</v>
      </c>
      <c r="B19" s="99">
        <v>2.3019999999999999E-2</v>
      </c>
    </row>
    <row r="20" spans="1:2" ht="15" x14ac:dyDescent="0.25">
      <c r="A20" s="98" t="s">
        <v>287</v>
      </c>
      <c r="B20" s="98" t="s">
        <v>258</v>
      </c>
    </row>
    <row r="21" spans="1:2" ht="15" x14ac:dyDescent="0.25">
      <c r="A21" s="98" t="s">
        <v>286</v>
      </c>
      <c r="B21" s="103" t="s">
        <v>285</v>
      </c>
    </row>
    <row r="22" spans="1:2" ht="15" x14ac:dyDescent="0.25">
      <c r="A22" s="98"/>
      <c r="B22" s="103"/>
    </row>
    <row r="23" spans="1:2" ht="15.6" x14ac:dyDescent="0.3">
      <c r="A23" s="106" t="s">
        <v>284</v>
      </c>
      <c r="B23" s="99"/>
    </row>
    <row r="24" spans="1:2" ht="15" x14ac:dyDescent="0.25">
      <c r="A24" s="98" t="s">
        <v>283</v>
      </c>
      <c r="B24" s="98" t="s">
        <v>305</v>
      </c>
    </row>
    <row r="25" spans="1:2" ht="15" x14ac:dyDescent="0.25">
      <c r="A25" s="98" t="s">
        <v>282</v>
      </c>
      <c r="B25" s="98" t="s">
        <v>306</v>
      </c>
    </row>
    <row r="26" spans="1:2" ht="15" x14ac:dyDescent="0.25">
      <c r="A26" s="98" t="s">
        <v>281</v>
      </c>
      <c r="B26" s="98" t="s">
        <v>307</v>
      </c>
    </row>
    <row r="27" spans="1:2" ht="15" x14ac:dyDescent="0.25">
      <c r="A27" s="99" t="s">
        <v>280</v>
      </c>
      <c r="B27" s="99" t="s">
        <v>308</v>
      </c>
    </row>
    <row r="28" spans="1:2" ht="15" x14ac:dyDescent="0.25">
      <c r="A28" s="98" t="s">
        <v>279</v>
      </c>
      <c r="B28" s="98" t="s">
        <v>309</v>
      </c>
    </row>
    <row r="29" spans="1:2" ht="15" x14ac:dyDescent="0.25">
      <c r="A29" s="98" t="s">
        <v>278</v>
      </c>
      <c r="B29" s="98" t="s">
        <v>310</v>
      </c>
    </row>
    <row r="30" spans="1:2" ht="15" x14ac:dyDescent="0.25">
      <c r="A30" s="98" t="s">
        <v>277</v>
      </c>
      <c r="B30" s="98" t="s">
        <v>276</v>
      </c>
    </row>
    <row r="31" spans="1:2" ht="15" x14ac:dyDescent="0.25">
      <c r="A31" s="98" t="s">
        <v>275</v>
      </c>
      <c r="B31" s="115">
        <v>2024</v>
      </c>
    </row>
    <row r="32" spans="1:2" ht="15" x14ac:dyDescent="0.25">
      <c r="A32" s="98" t="s">
        <v>274</v>
      </c>
      <c r="B32" s="98" t="s">
        <v>258</v>
      </c>
    </row>
    <row r="33" spans="1:2" ht="15" x14ac:dyDescent="0.25">
      <c r="A33" s="98"/>
      <c r="B33" s="98"/>
    </row>
    <row r="34" spans="1:2" ht="15.6" x14ac:dyDescent="0.3">
      <c r="A34" s="100" t="s">
        <v>273</v>
      </c>
      <c r="B34" s="98"/>
    </row>
    <row r="35" spans="1:2" ht="15" x14ac:dyDescent="0.25">
      <c r="A35" s="104" t="s">
        <v>272</v>
      </c>
      <c r="B35" s="105">
        <v>0.8</v>
      </c>
    </row>
    <row r="36" spans="1:2" ht="15" x14ac:dyDescent="0.25">
      <c r="A36" s="104" t="s">
        <v>271</v>
      </c>
      <c r="B36" s="104">
        <v>0.2</v>
      </c>
    </row>
    <row r="37" spans="1:2" ht="30" x14ac:dyDescent="0.25">
      <c r="A37" s="99" t="s">
        <v>270</v>
      </c>
      <c r="B37" s="99" t="s">
        <v>269</v>
      </c>
    </row>
    <row r="38" spans="1:2" ht="30" x14ac:dyDescent="0.25">
      <c r="A38" s="98" t="s">
        <v>268</v>
      </c>
      <c r="B38" s="98" t="s">
        <v>311</v>
      </c>
    </row>
    <row r="39" spans="1:2" ht="30" x14ac:dyDescent="0.25">
      <c r="A39" s="103" t="s">
        <v>267</v>
      </c>
      <c r="B39" s="103" t="s">
        <v>317</v>
      </c>
    </row>
    <row r="40" spans="1:2" ht="15" x14ac:dyDescent="0.25">
      <c r="A40" s="103" t="s">
        <v>266</v>
      </c>
      <c r="B40" s="113" t="s">
        <v>265</v>
      </c>
    </row>
    <row r="41" spans="1:2" ht="15" x14ac:dyDescent="0.25">
      <c r="A41" s="102" t="s">
        <v>264</v>
      </c>
      <c r="B41" s="114" t="s">
        <v>258</v>
      </c>
    </row>
    <row r="42" spans="1:2" ht="15" x14ac:dyDescent="0.25">
      <c r="A42" s="103" t="s">
        <v>263</v>
      </c>
      <c r="B42" s="113" t="s">
        <v>258</v>
      </c>
    </row>
    <row r="43" spans="1:2" ht="15" x14ac:dyDescent="0.25">
      <c r="A43" s="103" t="s">
        <v>262</v>
      </c>
      <c r="B43" s="113" t="s">
        <v>261</v>
      </c>
    </row>
    <row r="44" spans="1:2" ht="15" x14ac:dyDescent="0.25">
      <c r="A44" s="103" t="s">
        <v>260</v>
      </c>
      <c r="B44" s="103" t="s">
        <v>312</v>
      </c>
    </row>
    <row r="45" spans="1:2" ht="15" x14ac:dyDescent="0.25">
      <c r="A45" s="102" t="s">
        <v>259</v>
      </c>
      <c r="B45" s="102" t="s">
        <v>258</v>
      </c>
    </row>
    <row r="46" spans="1:2" ht="15" x14ac:dyDescent="0.25">
      <c r="A46" s="103" t="s">
        <v>257</v>
      </c>
      <c r="B46" s="103" t="s">
        <v>312</v>
      </c>
    </row>
    <row r="47" spans="1:2" ht="15" x14ac:dyDescent="0.25">
      <c r="A47" s="103" t="s">
        <v>256</v>
      </c>
      <c r="B47" s="103" t="s">
        <v>258</v>
      </c>
    </row>
    <row r="48" spans="1:2" ht="15" x14ac:dyDescent="0.25">
      <c r="A48" s="103" t="s">
        <v>255</v>
      </c>
      <c r="B48" s="103" t="s">
        <v>254</v>
      </c>
    </row>
    <row r="49" spans="1:2" ht="15" x14ac:dyDescent="0.25">
      <c r="A49" s="102" t="s">
        <v>253</v>
      </c>
      <c r="B49" s="101" t="s">
        <v>312</v>
      </c>
    </row>
    <row r="50" spans="1:2" ht="60" x14ac:dyDescent="0.25">
      <c r="A50" s="98" t="s">
        <v>252</v>
      </c>
      <c r="B50" s="103" t="s">
        <v>316</v>
      </c>
    </row>
    <row r="52" spans="1:2" ht="15.6" x14ac:dyDescent="0.3">
      <c r="A52" s="100" t="s">
        <v>251</v>
      </c>
      <c r="B52" s="98"/>
    </row>
    <row r="53" spans="1:2" ht="15" x14ac:dyDescent="0.25">
      <c r="A53" s="99" t="s">
        <v>250</v>
      </c>
      <c r="B53" s="113" t="s">
        <v>318</v>
      </c>
    </row>
    <row r="54" spans="1:2" ht="30" x14ac:dyDescent="0.25">
      <c r="A54" s="98" t="s">
        <v>249</v>
      </c>
      <c r="B54" s="103" t="s">
        <v>248</v>
      </c>
    </row>
    <row r="55" spans="1:2" ht="15" x14ac:dyDescent="0.25">
      <c r="A55" s="99" t="s">
        <v>247</v>
      </c>
      <c r="B55" s="112">
        <v>44627</v>
      </c>
    </row>
    <row r="56" spans="1:2" ht="15.6" x14ac:dyDescent="0.3">
      <c r="A56" s="97"/>
      <c r="B56" s="97"/>
    </row>
    <row r="57" spans="1:2" ht="15.6" x14ac:dyDescent="0.3">
      <c r="A57" s="97"/>
      <c r="B57" s="97"/>
    </row>
    <row r="58" spans="1:2" ht="15.6" x14ac:dyDescent="0.3">
      <c r="A58" s="97"/>
      <c r="B58" s="97"/>
    </row>
    <row r="59" spans="1:2" x14ac:dyDescent="0.25">
      <c r="A59" s="96"/>
      <c r="B59" s="96"/>
    </row>
    <row r="60" spans="1:2" x14ac:dyDescent="0.25">
      <c r="A60" s="96"/>
      <c r="B60" s="96"/>
    </row>
    <row r="61" spans="1:2" x14ac:dyDescent="0.25">
      <c r="A61" s="96"/>
      <c r="B61" s="96"/>
    </row>
    <row r="62" spans="1:2" x14ac:dyDescent="0.25">
      <c r="A62" s="96"/>
      <c r="B62" s="96"/>
    </row>
    <row r="63" spans="1:2" x14ac:dyDescent="0.25">
      <c r="A63" s="96"/>
      <c r="B63" s="96"/>
    </row>
    <row r="64" spans="1:2" x14ac:dyDescent="0.25">
      <c r="A64" s="96"/>
      <c r="B64" s="96"/>
    </row>
    <row r="65" spans="1:2" x14ac:dyDescent="0.25">
      <c r="A65" s="96"/>
      <c r="B65" s="96"/>
    </row>
    <row r="66" spans="1:2" x14ac:dyDescent="0.25">
      <c r="A66" s="28"/>
      <c r="B66" s="28"/>
    </row>
    <row r="67" spans="1:2" x14ac:dyDescent="0.25">
      <c r="A67" s="28"/>
      <c r="B67" s="28"/>
    </row>
    <row r="68" spans="1:2" x14ac:dyDescent="0.25">
      <c r="A68" s="28"/>
      <c r="B68" s="28"/>
    </row>
    <row r="69" spans="1:2" x14ac:dyDescent="0.25">
      <c r="A69" s="28"/>
      <c r="B69" s="28"/>
    </row>
    <row r="70" spans="1:2" x14ac:dyDescent="0.25">
      <c r="A70" s="28"/>
      <c r="B70" s="28"/>
    </row>
    <row r="71" spans="1:2" x14ac:dyDescent="0.25">
      <c r="A71" s="28"/>
      <c r="B71" s="28"/>
    </row>
    <row r="72" spans="1:2" x14ac:dyDescent="0.25">
      <c r="A72" s="28"/>
      <c r="B72" s="28"/>
    </row>
    <row r="73" spans="1:2" x14ac:dyDescent="0.25">
      <c r="A73" s="28"/>
      <c r="B73" s="28"/>
    </row>
    <row r="74" spans="1:2" x14ac:dyDescent="0.25">
      <c r="A74" s="28"/>
      <c r="B74" s="28"/>
    </row>
    <row r="75" spans="1:2" x14ac:dyDescent="0.25">
      <c r="A75" s="28"/>
      <c r="B75" s="28"/>
    </row>
    <row r="76" spans="1:2" x14ac:dyDescent="0.25">
      <c r="A76" s="28"/>
      <c r="B76" s="28"/>
    </row>
    <row r="77" spans="1:2" x14ac:dyDescent="0.25">
      <c r="A77" s="28"/>
      <c r="B77" s="28"/>
    </row>
    <row r="78" spans="1:2" x14ac:dyDescent="0.25">
      <c r="A78" s="28"/>
      <c r="B78" s="28"/>
    </row>
    <row r="79" spans="1:2" x14ac:dyDescent="0.25">
      <c r="A79" s="28"/>
      <c r="B79" s="28"/>
    </row>
    <row r="80" spans="1:2" x14ac:dyDescent="0.25">
      <c r="A80" s="28"/>
      <c r="B80" s="28"/>
    </row>
    <row r="81" spans="1:2" x14ac:dyDescent="0.25">
      <c r="A81" s="28"/>
      <c r="B81" s="28"/>
    </row>
    <row r="82" spans="1:2" x14ac:dyDescent="0.25">
      <c r="A82" s="28"/>
      <c r="B82" s="28"/>
    </row>
    <row r="83" spans="1:2" x14ac:dyDescent="0.25">
      <c r="A83" s="28"/>
      <c r="B83" s="28"/>
    </row>
    <row r="84" spans="1:2" x14ac:dyDescent="0.25">
      <c r="A84" s="28"/>
      <c r="B84" s="28"/>
    </row>
    <row r="85" spans="1:2" x14ac:dyDescent="0.25">
      <c r="A85" s="28"/>
      <c r="B85" s="28"/>
    </row>
    <row r="86" spans="1:2" x14ac:dyDescent="0.25">
      <c r="A86" s="28"/>
      <c r="B86" s="28"/>
    </row>
    <row r="87" spans="1:2" x14ac:dyDescent="0.25">
      <c r="A87" s="28"/>
      <c r="B87" s="28"/>
    </row>
    <row r="88" spans="1:2" x14ac:dyDescent="0.25">
      <c r="A88" s="28"/>
      <c r="B88" s="28"/>
    </row>
    <row r="89" spans="1:2" x14ac:dyDescent="0.25">
      <c r="A89" s="28"/>
      <c r="B89" s="28"/>
    </row>
    <row r="90" spans="1:2" x14ac:dyDescent="0.25">
      <c r="A90" s="28"/>
      <c r="B90" s="28"/>
    </row>
    <row r="91" spans="1:2" x14ac:dyDescent="0.25">
      <c r="A91" s="28"/>
      <c r="B91" s="28"/>
    </row>
    <row r="92" spans="1:2" x14ac:dyDescent="0.25">
      <c r="A92" s="28"/>
      <c r="B92" s="28"/>
    </row>
    <row r="93" spans="1:2" x14ac:dyDescent="0.25">
      <c r="A93" s="28"/>
      <c r="B93" s="28"/>
    </row>
    <row r="94" spans="1:2" x14ac:dyDescent="0.25">
      <c r="A94" s="28"/>
      <c r="B94" s="28"/>
    </row>
    <row r="95" spans="1:2" x14ac:dyDescent="0.25">
      <c r="A95" s="28"/>
      <c r="B95" s="28"/>
    </row>
    <row r="96" spans="1:2" x14ac:dyDescent="0.25">
      <c r="A96" s="28"/>
      <c r="B96" s="28"/>
    </row>
    <row r="97" spans="1:2" x14ac:dyDescent="0.25">
      <c r="A97" s="28"/>
      <c r="B97" s="28"/>
    </row>
    <row r="98" spans="1:2" x14ac:dyDescent="0.25">
      <c r="A98" s="28"/>
      <c r="B98" s="28"/>
    </row>
    <row r="99" spans="1:2" x14ac:dyDescent="0.25">
      <c r="A99" s="28"/>
      <c r="B99" s="28"/>
    </row>
    <row r="100" spans="1:2" x14ac:dyDescent="0.25">
      <c r="A100" s="28"/>
      <c r="B100" s="28"/>
    </row>
    <row r="101" spans="1:2" x14ac:dyDescent="0.25">
      <c r="A101" s="28"/>
      <c r="B101" s="28"/>
    </row>
    <row r="102" spans="1:2" x14ac:dyDescent="0.25">
      <c r="A102" s="28"/>
      <c r="B102" s="28"/>
    </row>
    <row r="103" spans="1:2" x14ac:dyDescent="0.25">
      <c r="A103" s="28"/>
      <c r="B103" s="28"/>
    </row>
    <row r="104" spans="1:2" x14ac:dyDescent="0.25">
      <c r="A104" s="28"/>
      <c r="B104" s="28"/>
    </row>
    <row r="105" spans="1:2" x14ac:dyDescent="0.25">
      <c r="A105" s="28"/>
      <c r="B105" s="28"/>
    </row>
    <row r="106" spans="1:2" x14ac:dyDescent="0.25">
      <c r="A106" s="28"/>
      <c r="B106" s="28"/>
    </row>
    <row r="107" spans="1:2" x14ac:dyDescent="0.25">
      <c r="A107" s="28"/>
      <c r="B107" s="28"/>
    </row>
    <row r="108" spans="1:2" x14ac:dyDescent="0.25">
      <c r="A108" s="28"/>
      <c r="B108" s="28"/>
    </row>
    <row r="109" spans="1:2" x14ac:dyDescent="0.25">
      <c r="A109" s="28"/>
      <c r="B109" s="28"/>
    </row>
    <row r="110" spans="1:2" x14ac:dyDescent="0.25">
      <c r="A110" s="28"/>
      <c r="B110" s="28"/>
    </row>
    <row r="111" spans="1:2" x14ac:dyDescent="0.25">
      <c r="A111" s="28"/>
      <c r="B111" s="28"/>
    </row>
    <row r="112" spans="1:2" x14ac:dyDescent="0.25">
      <c r="A112" s="28"/>
      <c r="B112" s="28"/>
    </row>
    <row r="113" spans="1:2" x14ac:dyDescent="0.25">
      <c r="A113" s="28"/>
      <c r="B113" s="28"/>
    </row>
    <row r="114" spans="1:2" x14ac:dyDescent="0.25">
      <c r="A114" s="28"/>
      <c r="B114" s="28"/>
    </row>
    <row r="115" spans="1:2" x14ac:dyDescent="0.25">
      <c r="A115" s="28"/>
      <c r="B115" s="28"/>
    </row>
    <row r="116" spans="1:2" x14ac:dyDescent="0.25">
      <c r="A116" s="28"/>
      <c r="B116" s="28"/>
    </row>
    <row r="117" spans="1:2" x14ac:dyDescent="0.25">
      <c r="A117" s="28"/>
      <c r="B117" s="28"/>
    </row>
    <row r="118" spans="1:2" x14ac:dyDescent="0.25">
      <c r="A118" s="28"/>
      <c r="B118" s="28"/>
    </row>
    <row r="119" spans="1:2" x14ac:dyDescent="0.25">
      <c r="A119" s="28"/>
      <c r="B119" s="28"/>
    </row>
    <row r="120" spans="1:2" x14ac:dyDescent="0.25">
      <c r="A120" s="28"/>
      <c r="B120" s="28"/>
    </row>
    <row r="121" spans="1:2" x14ac:dyDescent="0.25">
      <c r="A121" s="28"/>
      <c r="B121" s="28"/>
    </row>
    <row r="122" spans="1:2" x14ac:dyDescent="0.25">
      <c r="A122" s="28"/>
      <c r="B122" s="28"/>
    </row>
    <row r="123" spans="1:2" x14ac:dyDescent="0.25">
      <c r="A123" s="28"/>
      <c r="B123" s="28"/>
    </row>
    <row r="124" spans="1:2" x14ac:dyDescent="0.25">
      <c r="A124" s="28"/>
      <c r="B124" s="28"/>
    </row>
    <row r="125" spans="1:2" x14ac:dyDescent="0.25">
      <c r="A125" s="28"/>
      <c r="B125" s="28"/>
    </row>
    <row r="126" spans="1:2" x14ac:dyDescent="0.25">
      <c r="A126" s="28"/>
      <c r="B126" s="28"/>
    </row>
    <row r="127" spans="1:2" x14ac:dyDescent="0.25">
      <c r="A127" s="28"/>
      <c r="B127" s="28"/>
    </row>
    <row r="128" spans="1:2" x14ac:dyDescent="0.25">
      <c r="A128" s="28"/>
      <c r="B128" s="28"/>
    </row>
    <row r="129" spans="1:2" x14ac:dyDescent="0.25">
      <c r="A129" s="28"/>
      <c r="B129" s="28"/>
    </row>
    <row r="130" spans="1:2" x14ac:dyDescent="0.25">
      <c r="A130" s="28"/>
      <c r="B130" s="28"/>
    </row>
    <row r="131" spans="1:2" x14ac:dyDescent="0.25">
      <c r="A131" s="28"/>
      <c r="B131" s="28"/>
    </row>
    <row r="132" spans="1:2" x14ac:dyDescent="0.25">
      <c r="A132" s="28"/>
      <c r="B132" s="28"/>
    </row>
    <row r="133" spans="1:2" x14ac:dyDescent="0.25">
      <c r="A133" s="28"/>
      <c r="B133" s="28"/>
    </row>
    <row r="134" spans="1:2" x14ac:dyDescent="0.25">
      <c r="A134" s="28"/>
      <c r="B134" s="28"/>
    </row>
    <row r="135" spans="1:2" x14ac:dyDescent="0.25">
      <c r="A135" s="28"/>
      <c r="B135" s="28"/>
    </row>
    <row r="136" spans="1:2" x14ac:dyDescent="0.25">
      <c r="A136" s="28"/>
      <c r="B136" s="28"/>
    </row>
    <row r="137" spans="1:2" x14ac:dyDescent="0.25">
      <c r="A137" s="28"/>
      <c r="B137" s="28"/>
    </row>
    <row r="138" spans="1:2" x14ac:dyDescent="0.25">
      <c r="A138" s="28"/>
      <c r="B138" s="28"/>
    </row>
    <row r="139" spans="1:2" x14ac:dyDescent="0.25">
      <c r="A139" s="28"/>
      <c r="B139" s="28"/>
    </row>
    <row r="140" spans="1:2" x14ac:dyDescent="0.25">
      <c r="A140" s="28"/>
      <c r="B140" s="28"/>
    </row>
    <row r="141" spans="1:2" x14ac:dyDescent="0.25">
      <c r="A141" s="28"/>
      <c r="B141" s="28"/>
    </row>
    <row r="142" spans="1:2" x14ac:dyDescent="0.25">
      <c r="A142" s="28"/>
      <c r="B142" s="28"/>
    </row>
    <row r="143" spans="1:2" x14ac:dyDescent="0.25">
      <c r="A143" s="28"/>
      <c r="B143" s="28"/>
    </row>
    <row r="144" spans="1:2" x14ac:dyDescent="0.25">
      <c r="A144" s="28"/>
      <c r="B144" s="28"/>
    </row>
    <row r="145" spans="1:2" x14ac:dyDescent="0.25">
      <c r="A145" s="28"/>
      <c r="B145" s="28"/>
    </row>
    <row r="146" spans="1:2" x14ac:dyDescent="0.25">
      <c r="A146" s="28"/>
      <c r="B146" s="28"/>
    </row>
    <row r="147" spans="1:2" x14ac:dyDescent="0.25">
      <c r="A147" s="28"/>
      <c r="B147" s="28"/>
    </row>
    <row r="148" spans="1:2" x14ac:dyDescent="0.25">
      <c r="A148" s="28"/>
      <c r="B148" s="28"/>
    </row>
    <row r="149" spans="1:2" x14ac:dyDescent="0.25">
      <c r="A149" s="28"/>
      <c r="B149" s="28"/>
    </row>
    <row r="150" spans="1:2" x14ac:dyDescent="0.25">
      <c r="A150" s="28"/>
      <c r="B150" s="28"/>
    </row>
    <row r="151" spans="1:2" x14ac:dyDescent="0.25">
      <c r="A151" s="28"/>
      <c r="B151" s="28"/>
    </row>
    <row r="152" spans="1:2" x14ac:dyDescent="0.25">
      <c r="A152" s="28"/>
      <c r="B152" s="28"/>
    </row>
    <row r="153" spans="1:2" x14ac:dyDescent="0.25">
      <c r="A153" s="28"/>
      <c r="B153" s="28"/>
    </row>
    <row r="154" spans="1:2" x14ac:dyDescent="0.25">
      <c r="A154" s="28"/>
      <c r="B154" s="28"/>
    </row>
    <row r="155" spans="1:2" x14ac:dyDescent="0.25">
      <c r="A155" s="28"/>
      <c r="B155" s="28"/>
    </row>
    <row r="156" spans="1:2" x14ac:dyDescent="0.25">
      <c r="A156" s="28"/>
      <c r="B156" s="28"/>
    </row>
    <row r="157" spans="1:2" x14ac:dyDescent="0.25">
      <c r="A157" s="28"/>
      <c r="B157" s="28"/>
    </row>
    <row r="158" spans="1:2" x14ac:dyDescent="0.25">
      <c r="A158" s="28"/>
      <c r="B158" s="28"/>
    </row>
    <row r="159" spans="1:2" x14ac:dyDescent="0.25">
      <c r="A159" s="28"/>
      <c r="B159" s="28"/>
    </row>
    <row r="160" spans="1:2" x14ac:dyDescent="0.25">
      <c r="A160" s="28"/>
      <c r="B160" s="28"/>
    </row>
    <row r="161" spans="1:2" x14ac:dyDescent="0.25">
      <c r="A161" s="28"/>
      <c r="B161" s="28"/>
    </row>
    <row r="162" spans="1:2" x14ac:dyDescent="0.25">
      <c r="A162" s="28"/>
      <c r="B162" s="28"/>
    </row>
    <row r="163" spans="1:2" x14ac:dyDescent="0.25">
      <c r="A163" s="28"/>
      <c r="B163" s="28"/>
    </row>
    <row r="164" spans="1:2" x14ac:dyDescent="0.25">
      <c r="A164" s="28"/>
      <c r="B164" s="28"/>
    </row>
    <row r="165" spans="1:2" x14ac:dyDescent="0.25">
      <c r="A165" s="28"/>
      <c r="B165" s="28"/>
    </row>
    <row r="166" spans="1:2" x14ac:dyDescent="0.25">
      <c r="A166" s="28"/>
      <c r="B166" s="28"/>
    </row>
    <row r="167" spans="1:2" x14ac:dyDescent="0.25">
      <c r="A167" s="28"/>
      <c r="B167" s="28"/>
    </row>
    <row r="168" spans="1:2" x14ac:dyDescent="0.25">
      <c r="A168" s="28"/>
      <c r="B168" s="28"/>
    </row>
    <row r="169" spans="1:2" x14ac:dyDescent="0.25">
      <c r="A169" s="28"/>
      <c r="B169" s="28"/>
    </row>
    <row r="170" spans="1:2" x14ac:dyDescent="0.25">
      <c r="A170" s="28"/>
      <c r="B170" s="28"/>
    </row>
    <row r="171" spans="1:2" x14ac:dyDescent="0.25">
      <c r="A171" s="28"/>
      <c r="B171" s="28"/>
    </row>
    <row r="172" spans="1:2" x14ac:dyDescent="0.25">
      <c r="A172" s="28"/>
      <c r="B172" s="28"/>
    </row>
    <row r="173" spans="1:2" x14ac:dyDescent="0.25">
      <c r="A173" s="28"/>
      <c r="B173" s="28"/>
    </row>
    <row r="174" spans="1:2" x14ac:dyDescent="0.25">
      <c r="A174" s="28"/>
      <c r="B174" s="28"/>
    </row>
    <row r="175" spans="1:2" x14ac:dyDescent="0.25">
      <c r="A175" s="28"/>
      <c r="B175" s="28"/>
    </row>
    <row r="176" spans="1:2" x14ac:dyDescent="0.25">
      <c r="A176" s="28"/>
      <c r="B176" s="28"/>
    </row>
    <row r="177" spans="1:2" x14ac:dyDescent="0.25">
      <c r="A177" s="28"/>
      <c r="B177" s="28"/>
    </row>
    <row r="178" spans="1:2" x14ac:dyDescent="0.25">
      <c r="A178" s="28"/>
      <c r="B178" s="28"/>
    </row>
    <row r="179" spans="1:2" x14ac:dyDescent="0.25">
      <c r="A179" s="28"/>
      <c r="B179" s="28"/>
    </row>
    <row r="180" spans="1:2" x14ac:dyDescent="0.25">
      <c r="A180" s="28"/>
      <c r="B180" s="28"/>
    </row>
    <row r="181" spans="1:2" x14ac:dyDescent="0.25">
      <c r="A181" s="28"/>
      <c r="B181" s="28"/>
    </row>
    <row r="182" spans="1:2" x14ac:dyDescent="0.25">
      <c r="A182" s="28"/>
      <c r="B182" s="28"/>
    </row>
    <row r="183" spans="1:2" x14ac:dyDescent="0.25">
      <c r="A183" s="28"/>
      <c r="B183" s="28"/>
    </row>
    <row r="184" spans="1:2" x14ac:dyDescent="0.25">
      <c r="A184" s="28"/>
      <c r="B184" s="28"/>
    </row>
    <row r="185" spans="1:2" x14ac:dyDescent="0.25">
      <c r="A185" s="28"/>
      <c r="B185" s="28"/>
    </row>
    <row r="186" spans="1:2" x14ac:dyDescent="0.25">
      <c r="A186" s="28"/>
      <c r="B186" s="28"/>
    </row>
    <row r="187" spans="1:2" x14ac:dyDescent="0.25">
      <c r="A187" s="28"/>
      <c r="B187" s="28"/>
    </row>
    <row r="188" spans="1:2" x14ac:dyDescent="0.25">
      <c r="A188" s="28"/>
      <c r="B188" s="28"/>
    </row>
    <row r="189" spans="1:2" x14ac:dyDescent="0.25">
      <c r="A189" s="28"/>
      <c r="B189" s="28"/>
    </row>
    <row r="190" spans="1:2" x14ac:dyDescent="0.25">
      <c r="A190" s="28"/>
      <c r="B190" s="28"/>
    </row>
    <row r="191" spans="1:2" x14ac:dyDescent="0.25">
      <c r="A191" s="28"/>
      <c r="B191" s="28"/>
    </row>
    <row r="192" spans="1:2" x14ac:dyDescent="0.25">
      <c r="A192" s="28"/>
      <c r="B192" s="28"/>
    </row>
    <row r="193" spans="1:2" x14ac:dyDescent="0.25">
      <c r="A193" s="28"/>
      <c r="B193" s="28"/>
    </row>
    <row r="194" spans="1:2" x14ac:dyDescent="0.25">
      <c r="A194" s="28"/>
      <c r="B194" s="28"/>
    </row>
    <row r="195" spans="1:2" x14ac:dyDescent="0.25">
      <c r="A195" s="28"/>
      <c r="B195" s="28"/>
    </row>
    <row r="196" spans="1:2" x14ac:dyDescent="0.25">
      <c r="A196" s="28"/>
      <c r="B196" s="28"/>
    </row>
    <row r="197" spans="1:2" x14ac:dyDescent="0.25">
      <c r="A197" s="28"/>
      <c r="B197" s="28"/>
    </row>
    <row r="198" spans="1:2" x14ac:dyDescent="0.25">
      <c r="A198" s="28"/>
      <c r="B198" s="28"/>
    </row>
    <row r="199" spans="1:2" x14ac:dyDescent="0.25">
      <c r="A199" s="28"/>
      <c r="B199" s="28"/>
    </row>
    <row r="200" spans="1:2" x14ac:dyDescent="0.25">
      <c r="A200" s="28"/>
      <c r="B200" s="28"/>
    </row>
    <row r="201" spans="1:2" x14ac:dyDescent="0.25">
      <c r="A201" s="28"/>
      <c r="B201" s="28"/>
    </row>
    <row r="202" spans="1:2" x14ac:dyDescent="0.25">
      <c r="A202" s="28"/>
      <c r="B202" s="28"/>
    </row>
    <row r="203" spans="1:2" x14ac:dyDescent="0.25">
      <c r="A203" s="28"/>
      <c r="B203" s="28"/>
    </row>
    <row r="204" spans="1:2" x14ac:dyDescent="0.25">
      <c r="A204" s="28"/>
      <c r="B204" s="28"/>
    </row>
    <row r="205" spans="1:2" x14ac:dyDescent="0.25">
      <c r="A205" s="28"/>
      <c r="B205" s="28"/>
    </row>
    <row r="206" spans="1:2" x14ac:dyDescent="0.25">
      <c r="A206" s="28"/>
      <c r="B206" s="28"/>
    </row>
    <row r="207" spans="1:2" x14ac:dyDescent="0.25">
      <c r="A207" s="28"/>
      <c r="B207" s="28"/>
    </row>
    <row r="208" spans="1:2" x14ac:dyDescent="0.25">
      <c r="A208" s="28"/>
      <c r="B208" s="28"/>
    </row>
    <row r="209" spans="1:2" x14ac:dyDescent="0.25">
      <c r="A209" s="28"/>
      <c r="B209" s="28"/>
    </row>
    <row r="210" spans="1:2" x14ac:dyDescent="0.25">
      <c r="A210" s="28"/>
      <c r="B210" s="28"/>
    </row>
    <row r="211" spans="1:2" x14ac:dyDescent="0.25">
      <c r="A211" s="28"/>
      <c r="B211" s="28"/>
    </row>
    <row r="212" spans="1:2" x14ac:dyDescent="0.25">
      <c r="A212" s="28"/>
      <c r="B212" s="28"/>
    </row>
    <row r="213" spans="1:2" x14ac:dyDescent="0.25">
      <c r="A213" s="28"/>
      <c r="B213" s="28"/>
    </row>
    <row r="214" spans="1:2" x14ac:dyDescent="0.25">
      <c r="A214" s="28"/>
      <c r="B214" s="28"/>
    </row>
    <row r="215" spans="1:2" x14ac:dyDescent="0.25">
      <c r="A215" s="28"/>
      <c r="B215" s="28"/>
    </row>
    <row r="216" spans="1:2" x14ac:dyDescent="0.25">
      <c r="A216" s="28"/>
      <c r="B216" s="28"/>
    </row>
    <row r="217" spans="1:2" x14ac:dyDescent="0.25">
      <c r="A217" s="28"/>
      <c r="B217" s="28"/>
    </row>
    <row r="218" spans="1:2" x14ac:dyDescent="0.25">
      <c r="A218" s="28"/>
      <c r="B218" s="28"/>
    </row>
    <row r="219" spans="1:2" x14ac:dyDescent="0.25">
      <c r="A219" s="28"/>
      <c r="B219" s="28"/>
    </row>
    <row r="220" spans="1:2" x14ac:dyDescent="0.25">
      <c r="A220" s="28"/>
      <c r="B220" s="28"/>
    </row>
    <row r="221" spans="1:2" x14ac:dyDescent="0.25">
      <c r="A221" s="28"/>
      <c r="B221" s="28"/>
    </row>
    <row r="222" spans="1:2" x14ac:dyDescent="0.25">
      <c r="A222" s="28"/>
      <c r="B222" s="28"/>
    </row>
    <row r="223" spans="1:2" x14ac:dyDescent="0.25">
      <c r="A223" s="28"/>
      <c r="B223" s="28"/>
    </row>
    <row r="224" spans="1:2" x14ac:dyDescent="0.25">
      <c r="A224" s="28"/>
      <c r="B224" s="28"/>
    </row>
    <row r="225" spans="1:2" x14ac:dyDescent="0.25">
      <c r="A225" s="28"/>
      <c r="B225" s="28"/>
    </row>
    <row r="226" spans="1:2" x14ac:dyDescent="0.25">
      <c r="A226" s="28"/>
      <c r="B226" s="28"/>
    </row>
    <row r="227" spans="1:2" x14ac:dyDescent="0.25">
      <c r="A227" s="28"/>
      <c r="B227" s="28"/>
    </row>
    <row r="228" spans="1:2" x14ac:dyDescent="0.25">
      <c r="A228" s="28"/>
      <c r="B228" s="28"/>
    </row>
    <row r="229" spans="1:2" x14ac:dyDescent="0.25">
      <c r="A229" s="28"/>
      <c r="B229" s="28"/>
    </row>
    <row r="230" spans="1:2" x14ac:dyDescent="0.25">
      <c r="A230" s="28"/>
      <c r="B230" s="28"/>
    </row>
    <row r="231" spans="1:2" x14ac:dyDescent="0.25">
      <c r="A231" s="28"/>
      <c r="B231" s="28"/>
    </row>
    <row r="232" spans="1:2" x14ac:dyDescent="0.25">
      <c r="A232" s="28"/>
      <c r="B232" s="28"/>
    </row>
    <row r="233" spans="1:2" x14ac:dyDescent="0.25">
      <c r="A233" s="28"/>
      <c r="B233" s="28"/>
    </row>
    <row r="234" spans="1:2" x14ac:dyDescent="0.25">
      <c r="A234" s="28"/>
      <c r="B234" s="28"/>
    </row>
    <row r="235" spans="1:2" x14ac:dyDescent="0.25">
      <c r="A235" s="28"/>
      <c r="B235" s="28"/>
    </row>
    <row r="236" spans="1:2" x14ac:dyDescent="0.25">
      <c r="A236" s="28"/>
      <c r="B236" s="28"/>
    </row>
    <row r="237" spans="1:2" x14ac:dyDescent="0.25">
      <c r="A237" s="28"/>
      <c r="B237" s="28"/>
    </row>
    <row r="238" spans="1:2" x14ac:dyDescent="0.25">
      <c r="A238" s="28"/>
      <c r="B238" s="28"/>
    </row>
    <row r="239" spans="1:2" x14ac:dyDescent="0.25">
      <c r="A239" s="28"/>
      <c r="B239" s="28"/>
    </row>
    <row r="240" spans="1:2" x14ac:dyDescent="0.25">
      <c r="A240" s="28"/>
      <c r="B240" s="28"/>
    </row>
    <row r="241" spans="1:2" x14ac:dyDescent="0.25">
      <c r="A241" s="28"/>
      <c r="B241" s="28"/>
    </row>
    <row r="242" spans="1:2" x14ac:dyDescent="0.25">
      <c r="A242" s="28"/>
      <c r="B242" s="28"/>
    </row>
    <row r="243" spans="1:2" x14ac:dyDescent="0.25">
      <c r="A243" s="28"/>
      <c r="B243" s="28"/>
    </row>
    <row r="244" spans="1:2" x14ac:dyDescent="0.25">
      <c r="A244" s="28"/>
      <c r="B244" s="28"/>
    </row>
    <row r="245" spans="1:2" x14ac:dyDescent="0.25">
      <c r="A245" s="28"/>
      <c r="B245" s="28"/>
    </row>
    <row r="246" spans="1:2" x14ac:dyDescent="0.25">
      <c r="A246" s="28"/>
      <c r="B246" s="28"/>
    </row>
    <row r="247" spans="1:2" x14ac:dyDescent="0.25">
      <c r="A247" s="28"/>
      <c r="B247" s="28"/>
    </row>
    <row r="248" spans="1:2" x14ac:dyDescent="0.25">
      <c r="A248" s="28"/>
      <c r="B248" s="28"/>
    </row>
    <row r="249" spans="1:2" x14ac:dyDescent="0.25">
      <c r="A249" s="28"/>
      <c r="B249" s="28"/>
    </row>
    <row r="250" spans="1:2" x14ac:dyDescent="0.25">
      <c r="A250" s="28"/>
      <c r="B250" s="28"/>
    </row>
    <row r="251" spans="1:2" x14ac:dyDescent="0.25">
      <c r="A251" s="28"/>
      <c r="B251" s="28"/>
    </row>
    <row r="252" spans="1:2" x14ac:dyDescent="0.25">
      <c r="A252" s="28"/>
      <c r="B252" s="28"/>
    </row>
    <row r="253" spans="1:2" x14ac:dyDescent="0.25">
      <c r="A253" s="28"/>
      <c r="B253" s="28"/>
    </row>
    <row r="254" spans="1:2" x14ac:dyDescent="0.25">
      <c r="A254" s="28"/>
      <c r="B254" s="28"/>
    </row>
    <row r="255" spans="1:2" x14ac:dyDescent="0.25">
      <c r="A255" s="28"/>
      <c r="B255" s="28"/>
    </row>
    <row r="256" spans="1:2" x14ac:dyDescent="0.25">
      <c r="A256" s="28"/>
      <c r="B256" s="28"/>
    </row>
    <row r="257" spans="1:2" x14ac:dyDescent="0.25">
      <c r="A257" s="28"/>
      <c r="B257" s="28"/>
    </row>
    <row r="258" spans="1:2" x14ac:dyDescent="0.25">
      <c r="A258" s="28"/>
      <c r="B258" s="28"/>
    </row>
    <row r="259" spans="1:2" x14ac:dyDescent="0.25">
      <c r="A259" s="28"/>
      <c r="B259" s="28"/>
    </row>
    <row r="260" spans="1:2" x14ac:dyDescent="0.25">
      <c r="A260" s="28"/>
      <c r="B260" s="28"/>
    </row>
    <row r="261" spans="1:2" x14ac:dyDescent="0.25">
      <c r="A261" s="28"/>
      <c r="B261" s="28"/>
    </row>
    <row r="262" spans="1:2" x14ac:dyDescent="0.25">
      <c r="A262" s="28"/>
      <c r="B262" s="28"/>
    </row>
    <row r="263" spans="1:2" x14ac:dyDescent="0.25">
      <c r="A263" s="28"/>
      <c r="B263" s="28"/>
    </row>
    <row r="264" spans="1:2" x14ac:dyDescent="0.25">
      <c r="A264" s="28"/>
      <c r="B264" s="28"/>
    </row>
    <row r="265" spans="1:2" x14ac:dyDescent="0.25">
      <c r="A265" s="28"/>
      <c r="B265" s="28"/>
    </row>
    <row r="266" spans="1:2" x14ac:dyDescent="0.25">
      <c r="A266" s="28"/>
      <c r="B266" s="28"/>
    </row>
    <row r="267" spans="1:2" x14ac:dyDescent="0.25">
      <c r="A267" s="28"/>
      <c r="B267" s="28"/>
    </row>
    <row r="268" spans="1:2" x14ac:dyDescent="0.25">
      <c r="A268" s="28"/>
      <c r="B268" s="28"/>
    </row>
    <row r="269" spans="1:2" x14ac:dyDescent="0.25">
      <c r="A269" s="28"/>
      <c r="B269" s="28"/>
    </row>
    <row r="270" spans="1:2" x14ac:dyDescent="0.25">
      <c r="A270" s="28"/>
      <c r="B270" s="28"/>
    </row>
    <row r="271" spans="1:2" x14ac:dyDescent="0.25">
      <c r="A271" s="28"/>
      <c r="B271" s="28"/>
    </row>
    <row r="272" spans="1:2" x14ac:dyDescent="0.25">
      <c r="A272" s="28"/>
      <c r="B272" s="28"/>
    </row>
    <row r="273" spans="1:2" x14ac:dyDescent="0.25">
      <c r="A273" s="28"/>
      <c r="B273" s="28"/>
    </row>
    <row r="274" spans="1:2" x14ac:dyDescent="0.25">
      <c r="A274" s="28"/>
      <c r="B274" s="28"/>
    </row>
    <row r="275" spans="1:2" x14ac:dyDescent="0.25">
      <c r="A275" s="28"/>
      <c r="B275" s="28"/>
    </row>
    <row r="276" spans="1:2" x14ac:dyDescent="0.25">
      <c r="A276" s="28"/>
      <c r="B276" s="28"/>
    </row>
    <row r="277" spans="1:2" x14ac:dyDescent="0.25">
      <c r="A277" s="28"/>
      <c r="B277" s="28"/>
    </row>
    <row r="278" spans="1:2" x14ac:dyDescent="0.25">
      <c r="A278" s="28"/>
      <c r="B278" s="28"/>
    </row>
    <row r="279" spans="1:2" x14ac:dyDescent="0.25">
      <c r="A279" s="28"/>
      <c r="B279" s="28"/>
    </row>
    <row r="280" spans="1:2" x14ac:dyDescent="0.25">
      <c r="A280" s="28"/>
      <c r="B280" s="28"/>
    </row>
    <row r="281" spans="1:2" x14ac:dyDescent="0.25">
      <c r="A281" s="28"/>
      <c r="B281" s="28"/>
    </row>
    <row r="282" spans="1:2" x14ac:dyDescent="0.25">
      <c r="A282" s="28"/>
      <c r="B282" s="28"/>
    </row>
    <row r="283" spans="1:2" x14ac:dyDescent="0.25">
      <c r="A283" s="28"/>
      <c r="B283" s="28"/>
    </row>
    <row r="284" spans="1:2" x14ac:dyDescent="0.25">
      <c r="A284" s="28"/>
      <c r="B284" s="28"/>
    </row>
    <row r="285" spans="1:2" x14ac:dyDescent="0.25">
      <c r="A285" s="28"/>
      <c r="B285" s="28"/>
    </row>
    <row r="286" spans="1:2" x14ac:dyDescent="0.25">
      <c r="A286" s="28"/>
      <c r="B286" s="28"/>
    </row>
    <row r="287" spans="1:2" x14ac:dyDescent="0.25">
      <c r="A287" s="28"/>
      <c r="B287" s="28"/>
    </row>
    <row r="288" spans="1:2" x14ac:dyDescent="0.25">
      <c r="A288" s="28"/>
      <c r="B288" s="28"/>
    </row>
    <row r="289" spans="1:2" x14ac:dyDescent="0.25">
      <c r="A289" s="28"/>
      <c r="B289" s="28"/>
    </row>
    <row r="290" spans="1:2" x14ac:dyDescent="0.25">
      <c r="A290" s="28"/>
      <c r="B290" s="28"/>
    </row>
    <row r="291" spans="1:2" x14ac:dyDescent="0.25">
      <c r="A291" s="28"/>
      <c r="B291" s="28"/>
    </row>
    <row r="292" spans="1:2" x14ac:dyDescent="0.25">
      <c r="A292" s="28"/>
      <c r="B292" s="28"/>
    </row>
    <row r="293" spans="1:2" x14ac:dyDescent="0.25">
      <c r="A293" s="28"/>
      <c r="B293" s="28"/>
    </row>
    <row r="294" spans="1:2" x14ac:dyDescent="0.25">
      <c r="A294" s="28"/>
      <c r="B294" s="28"/>
    </row>
    <row r="295" spans="1:2" x14ac:dyDescent="0.25">
      <c r="A295" s="28"/>
      <c r="B295" s="28"/>
    </row>
    <row r="296" spans="1:2" x14ac:dyDescent="0.25">
      <c r="A296" s="28"/>
      <c r="B296" s="28"/>
    </row>
    <row r="297" spans="1:2" x14ac:dyDescent="0.25">
      <c r="A297" s="28"/>
      <c r="B297" s="28"/>
    </row>
    <row r="298" spans="1:2" x14ac:dyDescent="0.25">
      <c r="A298" s="28"/>
      <c r="B298" s="28"/>
    </row>
    <row r="299" spans="1:2" x14ac:dyDescent="0.25">
      <c r="A299" s="28"/>
      <c r="B299" s="28"/>
    </row>
    <row r="300" spans="1:2" x14ac:dyDescent="0.25">
      <c r="A300" s="28"/>
      <c r="B300" s="28"/>
    </row>
    <row r="301" spans="1:2" x14ac:dyDescent="0.25">
      <c r="A301" s="28"/>
      <c r="B301" s="28"/>
    </row>
    <row r="302" spans="1:2" x14ac:dyDescent="0.25">
      <c r="A302" s="28"/>
      <c r="B302" s="28"/>
    </row>
    <row r="303" spans="1:2" x14ac:dyDescent="0.25">
      <c r="A303" s="28"/>
      <c r="B303" s="28"/>
    </row>
    <row r="304" spans="1:2" x14ac:dyDescent="0.25">
      <c r="A304" s="28"/>
      <c r="B304" s="28"/>
    </row>
    <row r="305" spans="1:2" x14ac:dyDescent="0.25">
      <c r="A305" s="28"/>
      <c r="B305" s="28"/>
    </row>
    <row r="306" spans="1:2" x14ac:dyDescent="0.25">
      <c r="A306" s="28"/>
      <c r="B306" s="28"/>
    </row>
    <row r="307" spans="1:2" x14ac:dyDescent="0.25">
      <c r="A307" s="28"/>
      <c r="B307" s="28"/>
    </row>
    <row r="308" spans="1:2" x14ac:dyDescent="0.25">
      <c r="A308" s="28"/>
      <c r="B308" s="28"/>
    </row>
    <row r="309" spans="1:2" x14ac:dyDescent="0.25">
      <c r="A309" s="28"/>
      <c r="B309" s="28"/>
    </row>
    <row r="310" spans="1:2" x14ac:dyDescent="0.25">
      <c r="A310" s="28"/>
      <c r="B310" s="28"/>
    </row>
    <row r="311" spans="1:2" x14ac:dyDescent="0.25">
      <c r="A311" s="28"/>
      <c r="B311" s="28"/>
    </row>
    <row r="312" spans="1:2" x14ac:dyDescent="0.25">
      <c r="A312" s="28"/>
      <c r="B312" s="28"/>
    </row>
    <row r="313" spans="1:2" x14ac:dyDescent="0.25">
      <c r="A313" s="28"/>
      <c r="B313" s="28"/>
    </row>
    <row r="314" spans="1:2" x14ac:dyDescent="0.25">
      <c r="A314" s="28"/>
      <c r="B314" s="28"/>
    </row>
    <row r="315" spans="1:2" x14ac:dyDescent="0.25">
      <c r="A315" s="28"/>
      <c r="B315" s="28"/>
    </row>
    <row r="316" spans="1:2" x14ac:dyDescent="0.25">
      <c r="A316" s="28"/>
      <c r="B316" s="28"/>
    </row>
    <row r="317" spans="1:2" x14ac:dyDescent="0.25">
      <c r="A317" s="28"/>
      <c r="B317" s="28"/>
    </row>
    <row r="318" spans="1:2" x14ac:dyDescent="0.25">
      <c r="A318" s="28"/>
      <c r="B318" s="28"/>
    </row>
    <row r="319" spans="1:2" x14ac:dyDescent="0.25">
      <c r="A319" s="28"/>
      <c r="B319" s="28"/>
    </row>
    <row r="320" spans="1:2" x14ac:dyDescent="0.25">
      <c r="A320" s="28"/>
      <c r="B320" s="28"/>
    </row>
    <row r="321" spans="1:2" x14ac:dyDescent="0.25">
      <c r="A321" s="28"/>
      <c r="B321" s="28"/>
    </row>
    <row r="322" spans="1:2" x14ac:dyDescent="0.25">
      <c r="A322" s="28"/>
      <c r="B322" s="28"/>
    </row>
    <row r="323" spans="1:2" x14ac:dyDescent="0.25">
      <c r="A323" s="28"/>
      <c r="B323" s="28"/>
    </row>
    <row r="324" spans="1:2" x14ac:dyDescent="0.25">
      <c r="A324" s="28"/>
      <c r="B324" s="28"/>
    </row>
    <row r="325" spans="1:2" x14ac:dyDescent="0.25">
      <c r="A325" s="28"/>
      <c r="B325" s="28"/>
    </row>
    <row r="326" spans="1:2" x14ac:dyDescent="0.25">
      <c r="A326" s="28"/>
      <c r="B326" s="28"/>
    </row>
    <row r="327" spans="1:2" x14ac:dyDescent="0.25">
      <c r="A327" s="28"/>
      <c r="B327" s="28"/>
    </row>
    <row r="328" spans="1:2" x14ac:dyDescent="0.25">
      <c r="A328" s="28"/>
      <c r="B328" s="28"/>
    </row>
    <row r="329" spans="1:2" x14ac:dyDescent="0.25">
      <c r="A329" s="28"/>
      <c r="B329" s="28"/>
    </row>
    <row r="330" spans="1:2" x14ac:dyDescent="0.25">
      <c r="A330" s="28"/>
      <c r="B330" s="28"/>
    </row>
    <row r="331" spans="1:2" x14ac:dyDescent="0.25">
      <c r="A331" s="28"/>
      <c r="B331" s="28"/>
    </row>
    <row r="332" spans="1:2" x14ac:dyDescent="0.25">
      <c r="A332" s="28"/>
      <c r="B332" s="28"/>
    </row>
    <row r="333" spans="1:2" x14ac:dyDescent="0.25">
      <c r="A333" s="28"/>
      <c r="B333" s="28"/>
    </row>
    <row r="334" spans="1:2" x14ac:dyDescent="0.25">
      <c r="A334" s="28"/>
      <c r="B334" s="28"/>
    </row>
    <row r="335" spans="1:2" x14ac:dyDescent="0.25">
      <c r="A335" s="28"/>
      <c r="B335" s="28"/>
    </row>
    <row r="336" spans="1:2" x14ac:dyDescent="0.25">
      <c r="A336" s="28"/>
      <c r="B336" s="28"/>
    </row>
    <row r="337" spans="1:2" x14ac:dyDescent="0.25">
      <c r="A337" s="28"/>
      <c r="B337" s="28"/>
    </row>
    <row r="338" spans="1:2" x14ac:dyDescent="0.25">
      <c r="A338" s="28"/>
      <c r="B338" s="28"/>
    </row>
    <row r="339" spans="1:2" x14ac:dyDescent="0.25">
      <c r="A339" s="28"/>
      <c r="B339" s="28"/>
    </row>
    <row r="340" spans="1:2" x14ac:dyDescent="0.25">
      <c r="A340" s="28"/>
      <c r="B340" s="28"/>
    </row>
    <row r="341" spans="1:2" x14ac:dyDescent="0.25">
      <c r="A341" s="28"/>
      <c r="B341" s="28"/>
    </row>
    <row r="342" spans="1:2" x14ac:dyDescent="0.25">
      <c r="A342" s="28"/>
      <c r="B342" s="28"/>
    </row>
    <row r="343" spans="1:2" x14ac:dyDescent="0.25">
      <c r="A343" s="28"/>
      <c r="B343" s="28"/>
    </row>
    <row r="344" spans="1:2" x14ac:dyDescent="0.25">
      <c r="A344" s="28"/>
      <c r="B344" s="28"/>
    </row>
    <row r="345" spans="1:2" x14ac:dyDescent="0.25">
      <c r="A345" s="28"/>
      <c r="B345" s="28"/>
    </row>
    <row r="346" spans="1:2" x14ac:dyDescent="0.25">
      <c r="A346" s="28"/>
      <c r="B346" s="28"/>
    </row>
    <row r="347" spans="1:2" x14ac:dyDescent="0.25">
      <c r="A347" s="28"/>
      <c r="B347" s="28"/>
    </row>
    <row r="348" spans="1:2" x14ac:dyDescent="0.25">
      <c r="A348" s="28"/>
      <c r="B348" s="28"/>
    </row>
    <row r="349" spans="1:2" x14ac:dyDescent="0.25">
      <c r="A349" s="28"/>
      <c r="B349" s="28"/>
    </row>
    <row r="350" spans="1:2" x14ac:dyDescent="0.25">
      <c r="A350" s="28"/>
      <c r="B350" s="28"/>
    </row>
    <row r="351" spans="1:2" x14ac:dyDescent="0.25">
      <c r="A351" s="28"/>
      <c r="B351" s="28"/>
    </row>
    <row r="352" spans="1:2" x14ac:dyDescent="0.25">
      <c r="A352" s="28"/>
      <c r="B352" s="28"/>
    </row>
    <row r="353" spans="1:2" x14ac:dyDescent="0.25">
      <c r="A353" s="28"/>
      <c r="B353" s="28"/>
    </row>
    <row r="354" spans="1:2" x14ac:dyDescent="0.25">
      <c r="A354" s="28"/>
      <c r="B354" s="28"/>
    </row>
    <row r="355" spans="1:2" x14ac:dyDescent="0.25">
      <c r="A355" s="28"/>
      <c r="B355" s="28"/>
    </row>
    <row r="356" spans="1:2" x14ac:dyDescent="0.25">
      <c r="A356" s="28"/>
      <c r="B356" s="28"/>
    </row>
    <row r="357" spans="1:2" x14ac:dyDescent="0.25">
      <c r="A357" s="28"/>
      <c r="B357" s="28"/>
    </row>
    <row r="358" spans="1:2" x14ac:dyDescent="0.25">
      <c r="A358" s="28"/>
      <c r="B358" s="28"/>
    </row>
    <row r="359" spans="1:2" x14ac:dyDescent="0.25">
      <c r="A359" s="28"/>
      <c r="B359" s="28"/>
    </row>
    <row r="360" spans="1:2" x14ac:dyDescent="0.25">
      <c r="A360" s="28"/>
      <c r="B360" s="28"/>
    </row>
    <row r="361" spans="1:2" x14ac:dyDescent="0.25">
      <c r="A361" s="28"/>
      <c r="B361" s="28"/>
    </row>
    <row r="362" spans="1:2" x14ac:dyDescent="0.25">
      <c r="A362" s="28"/>
      <c r="B362" s="28"/>
    </row>
    <row r="363" spans="1:2" x14ac:dyDescent="0.25">
      <c r="A363" s="28"/>
      <c r="B363" s="28"/>
    </row>
    <row r="364" spans="1:2" x14ac:dyDescent="0.25">
      <c r="A364" s="28"/>
      <c r="B364" s="28"/>
    </row>
    <row r="365" spans="1:2" x14ac:dyDescent="0.25">
      <c r="A365" s="28"/>
      <c r="B365" s="28"/>
    </row>
    <row r="366" spans="1:2" x14ac:dyDescent="0.25">
      <c r="A366" s="28"/>
      <c r="B366" s="28"/>
    </row>
    <row r="367" spans="1:2" x14ac:dyDescent="0.25">
      <c r="A367" s="28"/>
      <c r="B367" s="28"/>
    </row>
    <row r="368" spans="1:2" x14ac:dyDescent="0.25">
      <c r="A368" s="28"/>
      <c r="B368" s="28"/>
    </row>
    <row r="369" spans="1:2" x14ac:dyDescent="0.25">
      <c r="A369" s="28"/>
      <c r="B369" s="28"/>
    </row>
    <row r="370" spans="1:2" x14ac:dyDescent="0.25">
      <c r="A370" s="28"/>
      <c r="B370" s="28"/>
    </row>
    <row r="371" spans="1:2" x14ac:dyDescent="0.25">
      <c r="A371" s="28"/>
      <c r="B371" s="28"/>
    </row>
    <row r="372" spans="1:2" x14ac:dyDescent="0.25">
      <c r="A372" s="28"/>
      <c r="B372" s="28"/>
    </row>
    <row r="373" spans="1:2" x14ac:dyDescent="0.25">
      <c r="A373" s="28"/>
      <c r="B373" s="28"/>
    </row>
    <row r="374" spans="1:2" x14ac:dyDescent="0.25">
      <c r="A374" s="28"/>
      <c r="B374" s="28"/>
    </row>
    <row r="375" spans="1:2" x14ac:dyDescent="0.25">
      <c r="A375" s="28"/>
      <c r="B375" s="28"/>
    </row>
    <row r="376" spans="1:2" x14ac:dyDescent="0.25">
      <c r="A376" s="28"/>
      <c r="B376" s="28"/>
    </row>
    <row r="377" spans="1:2" x14ac:dyDescent="0.25">
      <c r="A377" s="28"/>
      <c r="B377" s="28"/>
    </row>
    <row r="378" spans="1:2" x14ac:dyDescent="0.25">
      <c r="A378" s="28"/>
      <c r="B378" s="28"/>
    </row>
    <row r="379" spans="1:2" x14ac:dyDescent="0.25">
      <c r="A379" s="28"/>
      <c r="B379" s="28"/>
    </row>
    <row r="380" spans="1:2" x14ac:dyDescent="0.25">
      <c r="A380" s="28"/>
      <c r="B380" s="28"/>
    </row>
    <row r="381" spans="1:2" x14ac:dyDescent="0.25">
      <c r="A381" s="28"/>
      <c r="B381" s="28"/>
    </row>
    <row r="382" spans="1:2" x14ac:dyDescent="0.25">
      <c r="A382" s="28"/>
      <c r="B382" s="28"/>
    </row>
    <row r="383" spans="1:2" x14ac:dyDescent="0.25">
      <c r="A383" s="28"/>
      <c r="B383" s="28"/>
    </row>
    <row r="384" spans="1:2" x14ac:dyDescent="0.25">
      <c r="A384" s="28"/>
      <c r="B384" s="28"/>
    </row>
    <row r="385" spans="1:2" x14ac:dyDescent="0.25">
      <c r="A385" s="28"/>
      <c r="B385" s="28"/>
    </row>
    <row r="386" spans="1:2" x14ac:dyDescent="0.25">
      <c r="A386" s="28"/>
      <c r="B386" s="28"/>
    </row>
    <row r="387" spans="1:2" x14ac:dyDescent="0.25">
      <c r="A387" s="28"/>
      <c r="B387" s="28"/>
    </row>
    <row r="388" spans="1:2" x14ac:dyDescent="0.25">
      <c r="A388" s="28"/>
      <c r="B388" s="28"/>
    </row>
    <row r="389" spans="1:2" x14ac:dyDescent="0.25">
      <c r="A389" s="28"/>
      <c r="B389" s="28"/>
    </row>
    <row r="390" spans="1:2" x14ac:dyDescent="0.25">
      <c r="A390" s="28"/>
      <c r="B390" s="28"/>
    </row>
    <row r="391" spans="1:2" x14ac:dyDescent="0.25">
      <c r="A391" s="28"/>
      <c r="B391" s="28"/>
    </row>
    <row r="392" spans="1:2" x14ac:dyDescent="0.25">
      <c r="A392" s="28"/>
      <c r="B392" s="28"/>
    </row>
    <row r="393" spans="1:2" x14ac:dyDescent="0.25">
      <c r="A393" s="28"/>
      <c r="B393" s="28"/>
    </row>
    <row r="394" spans="1:2" x14ac:dyDescent="0.25">
      <c r="A394" s="28"/>
      <c r="B394" s="28"/>
    </row>
    <row r="395" spans="1:2" x14ac:dyDescent="0.25">
      <c r="A395" s="28"/>
      <c r="B395" s="28"/>
    </row>
    <row r="396" spans="1:2" x14ac:dyDescent="0.25">
      <c r="A396" s="28"/>
      <c r="B396" s="28"/>
    </row>
    <row r="397" spans="1:2" x14ac:dyDescent="0.25">
      <c r="A397" s="28"/>
      <c r="B397" s="28"/>
    </row>
    <row r="398" spans="1:2" x14ac:dyDescent="0.25">
      <c r="A398" s="28"/>
      <c r="B398" s="28"/>
    </row>
    <row r="399" spans="1:2" x14ac:dyDescent="0.25">
      <c r="A399" s="28"/>
      <c r="B399" s="28"/>
    </row>
    <row r="400" spans="1:2" x14ac:dyDescent="0.25">
      <c r="A400" s="28"/>
      <c r="B400" s="28"/>
    </row>
    <row r="401" spans="1:2" x14ac:dyDescent="0.25">
      <c r="A401" s="28"/>
      <c r="B401" s="28"/>
    </row>
    <row r="402" spans="1:2" x14ac:dyDescent="0.25">
      <c r="A402" s="28"/>
      <c r="B402" s="28"/>
    </row>
    <row r="403" spans="1:2" x14ac:dyDescent="0.25">
      <c r="A403" s="28"/>
      <c r="B403" s="28"/>
    </row>
    <row r="404" spans="1:2" x14ac:dyDescent="0.25">
      <c r="A404" s="28"/>
      <c r="B404" s="28"/>
    </row>
    <row r="405" spans="1:2" x14ac:dyDescent="0.25">
      <c r="A405" s="28"/>
      <c r="B405" s="28"/>
    </row>
    <row r="406" spans="1:2" x14ac:dyDescent="0.25">
      <c r="A406" s="28"/>
      <c r="B406" s="28"/>
    </row>
    <row r="407" spans="1:2" x14ac:dyDescent="0.25">
      <c r="A407" s="28"/>
      <c r="B407" s="28"/>
    </row>
    <row r="408" spans="1:2" x14ac:dyDescent="0.25">
      <c r="A408" s="28"/>
      <c r="B408" s="28"/>
    </row>
    <row r="409" spans="1:2" x14ac:dyDescent="0.25">
      <c r="A409" s="28"/>
      <c r="B409" s="28"/>
    </row>
    <row r="410" spans="1:2" x14ac:dyDescent="0.25">
      <c r="A410" s="28"/>
      <c r="B410" s="28"/>
    </row>
    <row r="411" spans="1:2" x14ac:dyDescent="0.25">
      <c r="A411" s="28"/>
      <c r="B411" s="28"/>
    </row>
    <row r="412" spans="1:2" x14ac:dyDescent="0.25">
      <c r="A412" s="28"/>
      <c r="B412" s="28"/>
    </row>
    <row r="413" spans="1:2" x14ac:dyDescent="0.25">
      <c r="A413" s="28"/>
      <c r="B413" s="28"/>
    </row>
    <row r="414" spans="1:2" x14ac:dyDescent="0.25">
      <c r="A414" s="28"/>
      <c r="B414" s="28"/>
    </row>
    <row r="415" spans="1:2" x14ac:dyDescent="0.25">
      <c r="A415" s="28"/>
      <c r="B415" s="28"/>
    </row>
    <row r="416" spans="1:2" x14ac:dyDescent="0.25">
      <c r="A416" s="28"/>
      <c r="B416" s="28"/>
    </row>
    <row r="417" spans="1:2" x14ac:dyDescent="0.25">
      <c r="A417" s="28"/>
      <c r="B417" s="28"/>
    </row>
    <row r="418" spans="1:2" x14ac:dyDescent="0.25">
      <c r="A418" s="28"/>
      <c r="B418" s="28"/>
    </row>
    <row r="419" spans="1:2" x14ac:dyDescent="0.25">
      <c r="A419" s="28"/>
      <c r="B419" s="28"/>
    </row>
    <row r="420" spans="1:2" x14ac:dyDescent="0.25">
      <c r="A420" s="28"/>
      <c r="B420" s="28"/>
    </row>
    <row r="421" spans="1:2" x14ac:dyDescent="0.25">
      <c r="A421" s="28"/>
      <c r="B421" s="28"/>
    </row>
    <row r="422" spans="1:2" x14ac:dyDescent="0.25">
      <c r="A422" s="28"/>
      <c r="B422" s="28"/>
    </row>
    <row r="423" spans="1:2" x14ac:dyDescent="0.25">
      <c r="A423" s="28"/>
      <c r="B423" s="28"/>
    </row>
    <row r="424" spans="1:2" x14ac:dyDescent="0.25">
      <c r="A424" s="28"/>
      <c r="B424" s="28"/>
    </row>
    <row r="425" spans="1:2" x14ac:dyDescent="0.25">
      <c r="A425" s="28"/>
      <c r="B425" s="28"/>
    </row>
    <row r="426" spans="1:2" x14ac:dyDescent="0.25">
      <c r="A426" s="28"/>
      <c r="B426" s="28"/>
    </row>
    <row r="427" spans="1:2" x14ac:dyDescent="0.25">
      <c r="A427" s="28"/>
      <c r="B427" s="28"/>
    </row>
    <row r="428" spans="1:2" x14ac:dyDescent="0.25">
      <c r="A428" s="28"/>
      <c r="B428" s="28"/>
    </row>
    <row r="429" spans="1:2" x14ac:dyDescent="0.25">
      <c r="A429" s="28"/>
      <c r="B429" s="28"/>
    </row>
    <row r="430" spans="1:2" x14ac:dyDescent="0.25">
      <c r="A430" s="28"/>
      <c r="B430" s="28"/>
    </row>
    <row r="431" spans="1:2" x14ac:dyDescent="0.25">
      <c r="A431" s="28"/>
      <c r="B431" s="28"/>
    </row>
    <row r="432" spans="1:2" x14ac:dyDescent="0.25">
      <c r="A432" s="28"/>
      <c r="B432" s="28"/>
    </row>
    <row r="433" spans="1:2" x14ac:dyDescent="0.25">
      <c r="A433" s="28"/>
      <c r="B433" s="28"/>
    </row>
    <row r="434" spans="1:2" x14ac:dyDescent="0.25">
      <c r="A434" s="28"/>
      <c r="B434" s="28"/>
    </row>
    <row r="435" spans="1:2" x14ac:dyDescent="0.25">
      <c r="A435" s="28"/>
      <c r="B435" s="28"/>
    </row>
    <row r="436" spans="1:2" x14ac:dyDescent="0.25">
      <c r="A436" s="28"/>
      <c r="B436" s="28"/>
    </row>
    <row r="437" spans="1:2" x14ac:dyDescent="0.25">
      <c r="A437" s="28"/>
      <c r="B437" s="28"/>
    </row>
    <row r="438" spans="1:2" x14ac:dyDescent="0.25">
      <c r="A438" s="28"/>
      <c r="B438" s="28"/>
    </row>
    <row r="439" spans="1:2" x14ac:dyDescent="0.25">
      <c r="A439" s="28"/>
      <c r="B439" s="28"/>
    </row>
    <row r="440" spans="1:2" x14ac:dyDescent="0.25">
      <c r="A440" s="28"/>
      <c r="B440" s="28"/>
    </row>
    <row r="441" spans="1:2" x14ac:dyDescent="0.25">
      <c r="A441" s="28"/>
      <c r="B441" s="28"/>
    </row>
    <row r="442" spans="1:2" x14ac:dyDescent="0.25">
      <c r="A442" s="28"/>
      <c r="B442" s="28"/>
    </row>
    <row r="443" spans="1:2" x14ac:dyDescent="0.25">
      <c r="A443" s="28"/>
      <c r="B443" s="28"/>
    </row>
    <row r="444" spans="1:2" x14ac:dyDescent="0.25">
      <c r="A444" s="28"/>
      <c r="B444" s="28"/>
    </row>
    <row r="445" spans="1:2" x14ac:dyDescent="0.25">
      <c r="A445" s="28"/>
      <c r="B445" s="28"/>
    </row>
    <row r="446" spans="1:2" x14ac:dyDescent="0.25">
      <c r="A446" s="28"/>
      <c r="B446" s="28"/>
    </row>
    <row r="447" spans="1:2" x14ac:dyDescent="0.25">
      <c r="A447" s="28"/>
      <c r="B447" s="28"/>
    </row>
    <row r="448" spans="1:2" x14ac:dyDescent="0.25">
      <c r="A448" s="28"/>
      <c r="B448" s="28"/>
    </row>
    <row r="449" spans="1:2" x14ac:dyDescent="0.25">
      <c r="A449" s="28"/>
      <c r="B449" s="28"/>
    </row>
    <row r="450" spans="1:2" x14ac:dyDescent="0.25">
      <c r="A450" s="28"/>
      <c r="B450" s="28"/>
    </row>
    <row r="451" spans="1:2" x14ac:dyDescent="0.25">
      <c r="A451" s="28"/>
      <c r="B451" s="28"/>
    </row>
    <row r="452" spans="1:2" x14ac:dyDescent="0.25">
      <c r="A452" s="28"/>
      <c r="B452" s="28"/>
    </row>
    <row r="453" spans="1:2" x14ac:dyDescent="0.25">
      <c r="A453" s="28"/>
      <c r="B453" s="28"/>
    </row>
    <row r="454" spans="1:2" x14ac:dyDescent="0.25">
      <c r="A454" s="28"/>
      <c r="B454" s="28"/>
    </row>
    <row r="455" spans="1:2" x14ac:dyDescent="0.25">
      <c r="A455" s="28"/>
      <c r="B455" s="28"/>
    </row>
    <row r="456" spans="1:2" x14ac:dyDescent="0.25">
      <c r="A456" s="28"/>
      <c r="B456" s="28"/>
    </row>
    <row r="457" spans="1:2" x14ac:dyDescent="0.25">
      <c r="A457" s="28"/>
      <c r="B457" s="28"/>
    </row>
    <row r="458" spans="1:2" x14ac:dyDescent="0.25">
      <c r="A458" s="28"/>
      <c r="B458" s="28"/>
    </row>
    <row r="459" spans="1:2" x14ac:dyDescent="0.25">
      <c r="A459" s="28"/>
      <c r="B459" s="28"/>
    </row>
    <row r="460" spans="1:2" x14ac:dyDescent="0.25">
      <c r="A460" s="28"/>
      <c r="B460" s="28"/>
    </row>
    <row r="461" spans="1:2" x14ac:dyDescent="0.25">
      <c r="A461" s="28"/>
      <c r="B461" s="28"/>
    </row>
    <row r="462" spans="1:2" x14ac:dyDescent="0.25">
      <c r="A462" s="28"/>
      <c r="B462" s="28"/>
    </row>
    <row r="463" spans="1:2" x14ac:dyDescent="0.25">
      <c r="A463" s="28"/>
      <c r="B463" s="28"/>
    </row>
    <row r="464" spans="1:2" x14ac:dyDescent="0.25">
      <c r="A464" s="28"/>
      <c r="B464" s="28"/>
    </row>
    <row r="465" spans="1:2" x14ac:dyDescent="0.25">
      <c r="A465" s="28"/>
      <c r="B465" s="28"/>
    </row>
    <row r="466" spans="1:2" x14ac:dyDescent="0.25">
      <c r="A466" s="28"/>
      <c r="B466" s="28"/>
    </row>
    <row r="467" spans="1:2" x14ac:dyDescent="0.25">
      <c r="A467" s="28"/>
      <c r="B467" s="28"/>
    </row>
    <row r="468" spans="1:2" x14ac:dyDescent="0.25">
      <c r="A468" s="28"/>
      <c r="B468" s="28"/>
    </row>
    <row r="469" spans="1:2" x14ac:dyDescent="0.25">
      <c r="A469" s="28"/>
      <c r="B469" s="28"/>
    </row>
    <row r="470" spans="1:2" x14ac:dyDescent="0.25">
      <c r="A470" s="28"/>
      <c r="B470" s="28"/>
    </row>
    <row r="471" spans="1:2" x14ac:dyDescent="0.25">
      <c r="A471" s="28"/>
      <c r="B471" s="28"/>
    </row>
    <row r="472" spans="1:2" x14ac:dyDescent="0.25">
      <c r="A472" s="28"/>
      <c r="B472" s="28"/>
    </row>
    <row r="473" spans="1:2" x14ac:dyDescent="0.25">
      <c r="A473" s="28"/>
      <c r="B473" s="28"/>
    </row>
    <row r="474" spans="1:2" x14ac:dyDescent="0.25">
      <c r="A474" s="28"/>
      <c r="B474" s="28"/>
    </row>
    <row r="475" spans="1:2" x14ac:dyDescent="0.25">
      <c r="A475" s="28"/>
      <c r="B475" s="28"/>
    </row>
    <row r="476" spans="1:2" x14ac:dyDescent="0.25">
      <c r="A476" s="28"/>
      <c r="B476" s="28"/>
    </row>
    <row r="477" spans="1:2" x14ac:dyDescent="0.25">
      <c r="A477" s="28"/>
      <c r="B477" s="28"/>
    </row>
    <row r="478" spans="1:2" x14ac:dyDescent="0.25">
      <c r="A478" s="28"/>
      <c r="B478" s="28"/>
    </row>
    <row r="479" spans="1:2" x14ac:dyDescent="0.25">
      <c r="A479" s="28"/>
      <c r="B479" s="28"/>
    </row>
    <row r="480" spans="1:2" x14ac:dyDescent="0.25">
      <c r="A480" s="28"/>
      <c r="B480" s="28"/>
    </row>
    <row r="481" spans="1:2" x14ac:dyDescent="0.25">
      <c r="A481" s="28"/>
      <c r="B481" s="28"/>
    </row>
    <row r="482" spans="1:2" x14ac:dyDescent="0.25">
      <c r="A482" s="28"/>
      <c r="B482" s="28"/>
    </row>
    <row r="483" spans="1:2" x14ac:dyDescent="0.25">
      <c r="A483" s="28"/>
      <c r="B483" s="28"/>
    </row>
    <row r="484" spans="1:2" x14ac:dyDescent="0.25">
      <c r="A484" s="28"/>
      <c r="B484" s="28"/>
    </row>
    <row r="485" spans="1:2" x14ac:dyDescent="0.25">
      <c r="A485" s="28"/>
      <c r="B485" s="28"/>
    </row>
    <row r="486" spans="1:2" x14ac:dyDescent="0.25">
      <c r="A486" s="28"/>
      <c r="B486" s="28"/>
    </row>
    <row r="487" spans="1:2" x14ac:dyDescent="0.25">
      <c r="A487" s="28"/>
      <c r="B487" s="28"/>
    </row>
    <row r="488" spans="1:2" x14ac:dyDescent="0.25">
      <c r="A488" s="28"/>
      <c r="B488" s="28"/>
    </row>
    <row r="489" spans="1:2" x14ac:dyDescent="0.25">
      <c r="A489" s="28"/>
      <c r="B489" s="28"/>
    </row>
    <row r="490" spans="1:2" x14ac:dyDescent="0.25">
      <c r="A490" s="28"/>
      <c r="B490" s="28"/>
    </row>
    <row r="491" spans="1:2" x14ac:dyDescent="0.25">
      <c r="A491" s="28"/>
      <c r="B491" s="28"/>
    </row>
    <row r="492" spans="1:2" x14ac:dyDescent="0.25">
      <c r="A492" s="28"/>
      <c r="B492" s="28"/>
    </row>
    <row r="493" spans="1:2" x14ac:dyDescent="0.25">
      <c r="A493" s="28"/>
      <c r="B493" s="28"/>
    </row>
    <row r="494" spans="1:2" x14ac:dyDescent="0.25">
      <c r="A494" s="28"/>
      <c r="B494" s="28"/>
    </row>
    <row r="495" spans="1:2" x14ac:dyDescent="0.25">
      <c r="A495" s="28"/>
      <c r="B495" s="28"/>
    </row>
    <row r="496" spans="1:2" x14ac:dyDescent="0.25">
      <c r="A496" s="28"/>
      <c r="B496" s="28"/>
    </row>
    <row r="497" spans="1:2" x14ac:dyDescent="0.25">
      <c r="A497" s="28"/>
      <c r="B497" s="28"/>
    </row>
    <row r="498" spans="1:2" x14ac:dyDescent="0.25">
      <c r="A498" s="28"/>
      <c r="B498" s="28"/>
    </row>
    <row r="499" spans="1:2" x14ac:dyDescent="0.25">
      <c r="A499" s="28"/>
      <c r="B499" s="28"/>
    </row>
    <row r="500" spans="1:2" x14ac:dyDescent="0.25">
      <c r="A500" s="28"/>
      <c r="B500" s="28"/>
    </row>
    <row r="501" spans="1:2" x14ac:dyDescent="0.25">
      <c r="A501" s="28"/>
      <c r="B501" s="28"/>
    </row>
    <row r="502" spans="1:2" x14ac:dyDescent="0.25">
      <c r="A502" s="28"/>
      <c r="B502" s="28"/>
    </row>
    <row r="503" spans="1:2" x14ac:dyDescent="0.25">
      <c r="A503" s="28"/>
      <c r="B503" s="28"/>
    </row>
    <row r="504" spans="1:2" x14ac:dyDescent="0.25">
      <c r="A504" s="28"/>
      <c r="B504" s="28"/>
    </row>
    <row r="505" spans="1:2" x14ac:dyDescent="0.25">
      <c r="A505" s="28"/>
      <c r="B505" s="28"/>
    </row>
    <row r="506" spans="1:2" x14ac:dyDescent="0.25">
      <c r="A506" s="28"/>
      <c r="B506" s="28"/>
    </row>
    <row r="507" spans="1:2" x14ac:dyDescent="0.25">
      <c r="A507" s="28"/>
      <c r="B507" s="28"/>
    </row>
    <row r="508" spans="1:2" x14ac:dyDescent="0.25">
      <c r="A508" s="28"/>
      <c r="B508" s="28"/>
    </row>
    <row r="509" spans="1:2" x14ac:dyDescent="0.25">
      <c r="A509" s="28"/>
      <c r="B509" s="28"/>
    </row>
    <row r="510" spans="1:2" x14ac:dyDescent="0.25">
      <c r="A510" s="28"/>
      <c r="B510" s="28"/>
    </row>
    <row r="511" spans="1:2" x14ac:dyDescent="0.25">
      <c r="A511" s="28"/>
      <c r="B511" s="28"/>
    </row>
    <row r="512" spans="1:2" x14ac:dyDescent="0.25">
      <c r="A512" s="28"/>
      <c r="B512" s="28"/>
    </row>
    <row r="513" spans="1:2" x14ac:dyDescent="0.25">
      <c r="A513" s="28"/>
      <c r="B513" s="28"/>
    </row>
    <row r="514" spans="1:2" x14ac:dyDescent="0.25">
      <c r="A514" s="28"/>
      <c r="B514" s="28"/>
    </row>
    <row r="515" spans="1:2" x14ac:dyDescent="0.25">
      <c r="A515" s="28"/>
      <c r="B515" s="28"/>
    </row>
    <row r="516" spans="1:2" x14ac:dyDescent="0.25">
      <c r="A516" s="28"/>
      <c r="B516" s="28"/>
    </row>
    <row r="517" spans="1:2" x14ac:dyDescent="0.25">
      <c r="A517" s="28"/>
      <c r="B517" s="28"/>
    </row>
    <row r="518" spans="1:2" x14ac:dyDescent="0.25">
      <c r="A518" s="28"/>
      <c r="B518" s="28"/>
    </row>
    <row r="519" spans="1:2" x14ac:dyDescent="0.25">
      <c r="A519" s="28"/>
      <c r="B519" s="28"/>
    </row>
    <row r="520" spans="1:2" x14ac:dyDescent="0.25">
      <c r="A520" s="28"/>
      <c r="B520" s="28"/>
    </row>
    <row r="521" spans="1:2" x14ac:dyDescent="0.25">
      <c r="A521" s="28"/>
      <c r="B521" s="28"/>
    </row>
    <row r="522" spans="1:2" x14ac:dyDescent="0.25">
      <c r="A522" s="28"/>
      <c r="B522" s="28"/>
    </row>
    <row r="523" spans="1:2" x14ac:dyDescent="0.25">
      <c r="A523" s="28"/>
      <c r="B523" s="28"/>
    </row>
    <row r="524" spans="1:2" x14ac:dyDescent="0.25">
      <c r="A524" s="28"/>
      <c r="B524" s="28"/>
    </row>
    <row r="525" spans="1:2" x14ac:dyDescent="0.25">
      <c r="A525" s="28"/>
      <c r="B525" s="28"/>
    </row>
    <row r="526" spans="1:2" x14ac:dyDescent="0.25">
      <c r="A526" s="28"/>
      <c r="B526" s="28"/>
    </row>
    <row r="527" spans="1:2" x14ac:dyDescent="0.25">
      <c r="A527" s="28"/>
      <c r="B527" s="28"/>
    </row>
    <row r="528" spans="1:2" x14ac:dyDescent="0.25">
      <c r="A528" s="28"/>
      <c r="B528" s="28"/>
    </row>
    <row r="529" spans="1:2" x14ac:dyDescent="0.25">
      <c r="A529" s="28"/>
      <c r="B529" s="28"/>
    </row>
    <row r="530" spans="1:2" x14ac:dyDescent="0.25">
      <c r="A530" s="28"/>
      <c r="B530" s="28"/>
    </row>
    <row r="531" spans="1:2" x14ac:dyDescent="0.25">
      <c r="A531" s="28"/>
      <c r="B531" s="28"/>
    </row>
    <row r="532" spans="1:2" x14ac:dyDescent="0.25">
      <c r="A532" s="28"/>
      <c r="B532" s="28"/>
    </row>
    <row r="533" spans="1:2" x14ac:dyDescent="0.25">
      <c r="A533" s="28"/>
      <c r="B533" s="28"/>
    </row>
    <row r="534" spans="1:2" x14ac:dyDescent="0.25">
      <c r="A534" s="28"/>
      <c r="B534" s="28"/>
    </row>
    <row r="535" spans="1:2" x14ac:dyDescent="0.25">
      <c r="A535" s="28"/>
      <c r="B535" s="28"/>
    </row>
    <row r="536" spans="1:2" x14ac:dyDescent="0.25">
      <c r="A536" s="28"/>
      <c r="B536" s="28"/>
    </row>
    <row r="537" spans="1:2" x14ac:dyDescent="0.25">
      <c r="A537" s="28"/>
      <c r="B537" s="28"/>
    </row>
    <row r="538" spans="1:2" x14ac:dyDescent="0.25">
      <c r="A538" s="28"/>
      <c r="B538" s="28"/>
    </row>
    <row r="539" spans="1:2" x14ac:dyDescent="0.25">
      <c r="A539" s="28"/>
      <c r="B539" s="28"/>
    </row>
    <row r="540" spans="1:2" x14ac:dyDescent="0.25">
      <c r="A540" s="28"/>
      <c r="B540" s="28"/>
    </row>
    <row r="541" spans="1:2" x14ac:dyDescent="0.25">
      <c r="A541" s="28"/>
      <c r="B541" s="28"/>
    </row>
    <row r="542" spans="1:2" x14ac:dyDescent="0.25">
      <c r="A542" s="28"/>
      <c r="B542" s="28"/>
    </row>
    <row r="543" spans="1:2" x14ac:dyDescent="0.25">
      <c r="A543" s="28"/>
      <c r="B543" s="28"/>
    </row>
    <row r="544" spans="1:2" x14ac:dyDescent="0.25">
      <c r="A544" s="28"/>
      <c r="B544" s="28"/>
    </row>
    <row r="545" spans="1:2" x14ac:dyDescent="0.25">
      <c r="A545" s="28"/>
      <c r="B545" s="28"/>
    </row>
    <row r="546" spans="1:2" x14ac:dyDescent="0.25">
      <c r="A546" s="28"/>
      <c r="B546" s="28"/>
    </row>
    <row r="547" spans="1:2" x14ac:dyDescent="0.25">
      <c r="A547" s="28"/>
      <c r="B547" s="28"/>
    </row>
    <row r="548" spans="1:2" x14ac:dyDescent="0.25">
      <c r="A548" s="28"/>
      <c r="B548" s="28"/>
    </row>
    <row r="549" spans="1:2" x14ac:dyDescent="0.25">
      <c r="A549" s="28"/>
      <c r="B549" s="28"/>
    </row>
    <row r="550" spans="1:2" x14ac:dyDescent="0.25">
      <c r="A550" s="28"/>
      <c r="B550" s="28"/>
    </row>
    <row r="551" spans="1:2" x14ac:dyDescent="0.25">
      <c r="A551" s="28"/>
      <c r="B551" s="28"/>
    </row>
    <row r="552" spans="1:2" x14ac:dyDescent="0.25">
      <c r="A552" s="28"/>
      <c r="B552" s="28"/>
    </row>
    <row r="553" spans="1:2" x14ac:dyDescent="0.25">
      <c r="A553" s="28"/>
      <c r="B553" s="28"/>
    </row>
    <row r="554" spans="1:2" x14ac:dyDescent="0.25">
      <c r="A554" s="28"/>
      <c r="B554" s="28"/>
    </row>
    <row r="555" spans="1:2" x14ac:dyDescent="0.25">
      <c r="A555" s="28"/>
      <c r="B555" s="28"/>
    </row>
    <row r="556" spans="1:2" x14ac:dyDescent="0.25">
      <c r="A556" s="28"/>
      <c r="B556" s="28"/>
    </row>
    <row r="557" spans="1:2" x14ac:dyDescent="0.25">
      <c r="A557" s="28"/>
      <c r="B557" s="28"/>
    </row>
    <row r="558" spans="1:2" x14ac:dyDescent="0.25">
      <c r="A558" s="28"/>
      <c r="B558" s="28"/>
    </row>
    <row r="559" spans="1:2" x14ac:dyDescent="0.25">
      <c r="A559" s="28"/>
      <c r="B559" s="28"/>
    </row>
    <row r="560" spans="1:2" x14ac:dyDescent="0.25">
      <c r="A560" s="28"/>
      <c r="B560" s="28"/>
    </row>
    <row r="561" spans="1:2" x14ac:dyDescent="0.25">
      <c r="A561" s="28"/>
      <c r="B561" s="28"/>
    </row>
    <row r="562" spans="1:2" x14ac:dyDescent="0.25">
      <c r="A562" s="28"/>
      <c r="B562" s="28"/>
    </row>
    <row r="563" spans="1:2" x14ac:dyDescent="0.25">
      <c r="A563" s="28"/>
      <c r="B563" s="28"/>
    </row>
    <row r="564" spans="1:2" x14ac:dyDescent="0.25">
      <c r="A564" s="28"/>
      <c r="B564" s="28"/>
    </row>
    <row r="565" spans="1:2" x14ac:dyDescent="0.25">
      <c r="A565" s="28"/>
      <c r="B565" s="28"/>
    </row>
    <row r="566" spans="1:2" x14ac:dyDescent="0.25">
      <c r="A566" s="28"/>
      <c r="B566" s="28"/>
    </row>
    <row r="567" spans="1:2" x14ac:dyDescent="0.25">
      <c r="A567" s="28"/>
      <c r="B567" s="28"/>
    </row>
    <row r="568" spans="1:2" x14ac:dyDescent="0.25">
      <c r="A568" s="28"/>
      <c r="B568" s="28"/>
    </row>
    <row r="569" spans="1:2" x14ac:dyDescent="0.25">
      <c r="A569" s="28"/>
      <c r="B569" s="28"/>
    </row>
    <row r="570" spans="1:2" x14ac:dyDescent="0.25">
      <c r="A570" s="28"/>
      <c r="B570" s="28"/>
    </row>
    <row r="571" spans="1:2" x14ac:dyDescent="0.25">
      <c r="A571" s="28"/>
      <c r="B571" s="28"/>
    </row>
    <row r="572" spans="1:2" x14ac:dyDescent="0.25">
      <c r="A572" s="28"/>
      <c r="B572" s="28"/>
    </row>
    <row r="573" spans="1:2" x14ac:dyDescent="0.25">
      <c r="A573" s="28"/>
      <c r="B573" s="28"/>
    </row>
    <row r="574" spans="1:2" x14ac:dyDescent="0.25">
      <c r="A574" s="28"/>
      <c r="B574" s="28"/>
    </row>
    <row r="575" spans="1:2" x14ac:dyDescent="0.25">
      <c r="A575" s="28"/>
      <c r="B575" s="28"/>
    </row>
    <row r="576" spans="1:2" x14ac:dyDescent="0.25">
      <c r="A576" s="28"/>
      <c r="B576" s="28"/>
    </row>
    <row r="577" spans="1:2" x14ac:dyDescent="0.25">
      <c r="A577" s="28"/>
      <c r="B577" s="28"/>
    </row>
    <row r="578" spans="1:2" x14ac:dyDescent="0.25">
      <c r="A578" s="28"/>
      <c r="B578" s="28"/>
    </row>
    <row r="579" spans="1:2" x14ac:dyDescent="0.25">
      <c r="A579" s="28"/>
      <c r="B579" s="28"/>
    </row>
    <row r="580" spans="1:2" x14ac:dyDescent="0.25">
      <c r="A580" s="28"/>
      <c r="B580" s="28"/>
    </row>
    <row r="581" spans="1:2" x14ac:dyDescent="0.25">
      <c r="A581" s="28"/>
      <c r="B581" s="28"/>
    </row>
    <row r="582" spans="1:2" x14ac:dyDescent="0.25">
      <c r="A582" s="28"/>
      <c r="B582" s="28"/>
    </row>
    <row r="583" spans="1:2" x14ac:dyDescent="0.25">
      <c r="A583" s="28"/>
      <c r="B583" s="28"/>
    </row>
    <row r="584" spans="1:2" x14ac:dyDescent="0.25">
      <c r="A584" s="28"/>
      <c r="B584" s="28"/>
    </row>
    <row r="585" spans="1:2" x14ac:dyDescent="0.25">
      <c r="A585" s="28"/>
      <c r="B585" s="28"/>
    </row>
    <row r="586" spans="1:2" x14ac:dyDescent="0.25">
      <c r="A586" s="28"/>
      <c r="B586" s="28"/>
    </row>
    <row r="587" spans="1:2" x14ac:dyDescent="0.25">
      <c r="A587" s="28"/>
      <c r="B587" s="28"/>
    </row>
    <row r="588" spans="1:2" x14ac:dyDescent="0.25">
      <c r="A588" s="28"/>
      <c r="B588" s="28"/>
    </row>
    <row r="589" spans="1:2" x14ac:dyDescent="0.25">
      <c r="A589" s="28"/>
      <c r="B589" s="28"/>
    </row>
    <row r="590" spans="1:2" x14ac:dyDescent="0.25">
      <c r="A590" s="28"/>
      <c r="B590" s="28"/>
    </row>
    <row r="591" spans="1:2" x14ac:dyDescent="0.25">
      <c r="A591" s="28"/>
      <c r="B591" s="28"/>
    </row>
    <row r="592" spans="1:2" x14ac:dyDescent="0.25">
      <c r="A592" s="28"/>
      <c r="B592" s="28"/>
    </row>
    <row r="593" spans="1:2" x14ac:dyDescent="0.25">
      <c r="A593" s="28"/>
      <c r="B593" s="28"/>
    </row>
    <row r="594" spans="1:2" x14ac:dyDescent="0.25">
      <c r="A594" s="28"/>
      <c r="B594" s="28"/>
    </row>
    <row r="595" spans="1:2" x14ac:dyDescent="0.25">
      <c r="A595" s="28"/>
      <c r="B595" s="28"/>
    </row>
    <row r="596" spans="1:2" x14ac:dyDescent="0.25">
      <c r="A596" s="28"/>
      <c r="B596" s="28"/>
    </row>
    <row r="597" spans="1:2" x14ac:dyDescent="0.25">
      <c r="A597" s="28"/>
      <c r="B597" s="28"/>
    </row>
    <row r="598" spans="1:2" x14ac:dyDescent="0.25">
      <c r="A598" s="28"/>
      <c r="B598" s="28"/>
    </row>
    <row r="599" spans="1:2" x14ac:dyDescent="0.25">
      <c r="A599" s="28"/>
      <c r="B599" s="28"/>
    </row>
    <row r="600" spans="1:2" x14ac:dyDescent="0.25">
      <c r="A600" s="28"/>
      <c r="B600" s="28"/>
    </row>
    <row r="601" spans="1:2" x14ac:dyDescent="0.25">
      <c r="A601" s="28"/>
      <c r="B601" s="28"/>
    </row>
    <row r="602" spans="1:2" x14ac:dyDescent="0.25">
      <c r="A602" s="28"/>
      <c r="B602" s="28"/>
    </row>
    <row r="603" spans="1:2" x14ac:dyDescent="0.25">
      <c r="A603" s="28"/>
      <c r="B603" s="28"/>
    </row>
    <row r="604" spans="1:2" x14ac:dyDescent="0.25">
      <c r="A604" s="28"/>
      <c r="B604" s="28"/>
    </row>
    <row r="605" spans="1:2" x14ac:dyDescent="0.25">
      <c r="A605" s="28"/>
      <c r="B605" s="28"/>
    </row>
    <row r="606" spans="1:2" x14ac:dyDescent="0.25">
      <c r="A606" s="28"/>
      <c r="B606" s="28"/>
    </row>
    <row r="607" spans="1:2" x14ac:dyDescent="0.25">
      <c r="A607" s="28"/>
      <c r="B607" s="28"/>
    </row>
    <row r="608" spans="1:2" x14ac:dyDescent="0.25">
      <c r="A608" s="28"/>
      <c r="B608" s="28"/>
    </row>
    <row r="609" spans="1:2" x14ac:dyDescent="0.25">
      <c r="A609" s="28"/>
      <c r="B609" s="28"/>
    </row>
    <row r="610" spans="1:2" x14ac:dyDescent="0.25">
      <c r="A610" s="28"/>
      <c r="B610" s="28"/>
    </row>
    <row r="611" spans="1:2" x14ac:dyDescent="0.25">
      <c r="A611" s="28"/>
      <c r="B611" s="28"/>
    </row>
    <row r="612" spans="1:2" x14ac:dyDescent="0.25">
      <c r="A612" s="28"/>
      <c r="B612" s="28"/>
    </row>
    <row r="613" spans="1:2" x14ac:dyDescent="0.25">
      <c r="A613" s="28"/>
      <c r="B613" s="28"/>
    </row>
    <row r="614" spans="1:2" x14ac:dyDescent="0.25">
      <c r="A614" s="28"/>
      <c r="B614" s="28"/>
    </row>
    <row r="615" spans="1:2" x14ac:dyDescent="0.25">
      <c r="A615" s="28"/>
      <c r="B615" s="28"/>
    </row>
    <row r="616" spans="1:2" x14ac:dyDescent="0.25">
      <c r="A616" s="28"/>
      <c r="B616" s="28"/>
    </row>
    <row r="617" spans="1:2" x14ac:dyDescent="0.25">
      <c r="A617" s="28"/>
      <c r="B617" s="28"/>
    </row>
    <row r="618" spans="1:2" x14ac:dyDescent="0.25">
      <c r="A618" s="28"/>
      <c r="B618" s="28"/>
    </row>
    <row r="619" spans="1:2" x14ac:dyDescent="0.25">
      <c r="A619" s="28"/>
      <c r="B619" s="28"/>
    </row>
    <row r="620" spans="1:2" x14ac:dyDescent="0.25">
      <c r="A620" s="28"/>
      <c r="B620" s="28"/>
    </row>
    <row r="621" spans="1:2" x14ac:dyDescent="0.25">
      <c r="A621" s="28"/>
      <c r="B621" s="28"/>
    </row>
    <row r="622" spans="1:2" x14ac:dyDescent="0.25">
      <c r="A622" s="28"/>
      <c r="B622" s="28"/>
    </row>
    <row r="623" spans="1:2" x14ac:dyDescent="0.25">
      <c r="A623" s="28"/>
      <c r="B623" s="28"/>
    </row>
    <row r="624" spans="1:2" x14ac:dyDescent="0.25">
      <c r="A624" s="28"/>
      <c r="B624" s="28"/>
    </row>
    <row r="625" spans="1:2" x14ac:dyDescent="0.25">
      <c r="A625" s="28"/>
      <c r="B625" s="28"/>
    </row>
    <row r="626" spans="1:2" x14ac:dyDescent="0.25">
      <c r="A626" s="28"/>
      <c r="B626" s="28"/>
    </row>
    <row r="627" spans="1:2" x14ac:dyDescent="0.25">
      <c r="A627" s="28"/>
      <c r="B627" s="28"/>
    </row>
    <row r="628" spans="1:2" x14ac:dyDescent="0.25">
      <c r="A628" s="28"/>
      <c r="B628" s="28"/>
    </row>
    <row r="629" spans="1:2" x14ac:dyDescent="0.25">
      <c r="A629" s="28"/>
      <c r="B629" s="28"/>
    </row>
    <row r="630" spans="1:2" x14ac:dyDescent="0.25">
      <c r="A630" s="28"/>
      <c r="B630" s="28"/>
    </row>
    <row r="631" spans="1:2" x14ac:dyDescent="0.25">
      <c r="A631" s="28"/>
      <c r="B631" s="28"/>
    </row>
    <row r="632" spans="1:2" x14ac:dyDescent="0.25">
      <c r="A632" s="28"/>
      <c r="B632" s="28"/>
    </row>
    <row r="633" spans="1:2" x14ac:dyDescent="0.25">
      <c r="A633" s="28"/>
      <c r="B633" s="28"/>
    </row>
    <row r="634" spans="1:2" x14ac:dyDescent="0.25">
      <c r="A634" s="28"/>
      <c r="B634" s="28"/>
    </row>
    <row r="635" spans="1:2" x14ac:dyDescent="0.25">
      <c r="A635" s="28"/>
      <c r="B635" s="28"/>
    </row>
    <row r="636" spans="1:2" x14ac:dyDescent="0.25">
      <c r="A636" s="28"/>
      <c r="B636" s="28"/>
    </row>
    <row r="637" spans="1:2" x14ac:dyDescent="0.25">
      <c r="A637" s="28"/>
      <c r="B637" s="28"/>
    </row>
    <row r="638" spans="1:2" x14ac:dyDescent="0.25">
      <c r="A638" s="28"/>
      <c r="B638" s="28"/>
    </row>
    <row r="639" spans="1:2" x14ac:dyDescent="0.25">
      <c r="A639" s="28"/>
      <c r="B639" s="28"/>
    </row>
    <row r="640" spans="1:2" x14ac:dyDescent="0.25">
      <c r="A640" s="28"/>
      <c r="B640" s="28"/>
    </row>
    <row r="641" spans="1:2" x14ac:dyDescent="0.25">
      <c r="A641" s="28"/>
      <c r="B641" s="28"/>
    </row>
    <row r="642" spans="1:2" x14ac:dyDescent="0.25">
      <c r="A642" s="28"/>
      <c r="B642" s="28"/>
    </row>
    <row r="643" spans="1:2" x14ac:dyDescent="0.25">
      <c r="A643" s="28"/>
      <c r="B643" s="28"/>
    </row>
    <row r="644" spans="1:2" x14ac:dyDescent="0.25">
      <c r="A644" s="28"/>
      <c r="B644" s="28"/>
    </row>
    <row r="645" spans="1:2" x14ac:dyDescent="0.25">
      <c r="A645" s="28"/>
      <c r="B645" s="28"/>
    </row>
    <row r="646" spans="1:2" x14ac:dyDescent="0.25">
      <c r="A646" s="28"/>
      <c r="B646" s="28"/>
    </row>
    <row r="647" spans="1:2" x14ac:dyDescent="0.25">
      <c r="A647" s="28"/>
      <c r="B647" s="28"/>
    </row>
    <row r="648" spans="1:2" x14ac:dyDescent="0.25">
      <c r="A648" s="28"/>
      <c r="B648" s="28"/>
    </row>
    <row r="649" spans="1:2" x14ac:dyDescent="0.25">
      <c r="A649" s="28"/>
      <c r="B649" s="28"/>
    </row>
    <row r="650" spans="1:2" x14ac:dyDescent="0.25">
      <c r="A650" s="28"/>
      <c r="B650" s="28"/>
    </row>
    <row r="651" spans="1:2" x14ac:dyDescent="0.25">
      <c r="A651" s="28"/>
      <c r="B651" s="28"/>
    </row>
    <row r="652" spans="1:2" x14ac:dyDescent="0.25">
      <c r="A652" s="28"/>
      <c r="B652" s="28"/>
    </row>
    <row r="653" spans="1:2" x14ac:dyDescent="0.25">
      <c r="A653" s="28"/>
      <c r="B653" s="28"/>
    </row>
    <row r="654" spans="1:2" x14ac:dyDescent="0.25">
      <c r="A654" s="28"/>
      <c r="B654" s="28"/>
    </row>
    <row r="655" spans="1:2" x14ac:dyDescent="0.25">
      <c r="A655" s="28"/>
      <c r="B655" s="28"/>
    </row>
    <row r="656" spans="1:2" x14ac:dyDescent="0.25">
      <c r="A656" s="28"/>
      <c r="B656" s="28"/>
    </row>
    <row r="657" spans="1:2" x14ac:dyDescent="0.25">
      <c r="A657" s="28"/>
      <c r="B657" s="28"/>
    </row>
    <row r="658" spans="1:2" x14ac:dyDescent="0.25">
      <c r="A658" s="28"/>
      <c r="B658" s="28"/>
    </row>
    <row r="659" spans="1:2" x14ac:dyDescent="0.25">
      <c r="A659" s="28"/>
      <c r="B659" s="28"/>
    </row>
    <row r="660" spans="1:2" x14ac:dyDescent="0.25">
      <c r="A660" s="28"/>
      <c r="B660" s="28"/>
    </row>
    <row r="661" spans="1:2" x14ac:dyDescent="0.25">
      <c r="A661" s="28"/>
      <c r="B661" s="28"/>
    </row>
    <row r="662" spans="1:2" x14ac:dyDescent="0.25">
      <c r="A662" s="28"/>
      <c r="B662" s="28"/>
    </row>
    <row r="663" spans="1:2" x14ac:dyDescent="0.25">
      <c r="A663" s="28"/>
      <c r="B663" s="28"/>
    </row>
    <row r="664" spans="1:2" x14ac:dyDescent="0.25">
      <c r="A664" s="28"/>
      <c r="B664" s="28"/>
    </row>
    <row r="665" spans="1:2" x14ac:dyDescent="0.25">
      <c r="A665" s="28"/>
      <c r="B665" s="28"/>
    </row>
    <row r="666" spans="1:2" x14ac:dyDescent="0.25">
      <c r="A666" s="28"/>
      <c r="B666" s="28"/>
    </row>
    <row r="667" spans="1:2" x14ac:dyDescent="0.25">
      <c r="A667" s="28"/>
      <c r="B667" s="28"/>
    </row>
    <row r="668" spans="1:2" x14ac:dyDescent="0.25">
      <c r="A668" s="28"/>
      <c r="B668" s="28"/>
    </row>
    <row r="669" spans="1:2" x14ac:dyDescent="0.25">
      <c r="A669" s="28"/>
      <c r="B669" s="28"/>
    </row>
    <row r="670" spans="1:2" x14ac:dyDescent="0.25">
      <c r="A670" s="28"/>
      <c r="B670" s="28"/>
    </row>
    <row r="671" spans="1:2" x14ac:dyDescent="0.25">
      <c r="A671" s="28"/>
      <c r="B671" s="28"/>
    </row>
    <row r="672" spans="1:2" x14ac:dyDescent="0.25">
      <c r="A672" s="28"/>
      <c r="B672" s="28"/>
    </row>
    <row r="673" spans="1:2" x14ac:dyDescent="0.25">
      <c r="A673" s="28"/>
      <c r="B673" s="28"/>
    </row>
    <row r="674" spans="1:2" x14ac:dyDescent="0.25">
      <c r="A674" s="28"/>
      <c r="B674" s="28"/>
    </row>
    <row r="675" spans="1:2" x14ac:dyDescent="0.25">
      <c r="A675" s="28"/>
      <c r="B675" s="28"/>
    </row>
    <row r="676" spans="1:2" x14ac:dyDescent="0.25">
      <c r="A676" s="28"/>
      <c r="B676" s="28"/>
    </row>
    <row r="677" spans="1:2" x14ac:dyDescent="0.25">
      <c r="A677" s="28"/>
      <c r="B677" s="28"/>
    </row>
    <row r="678" spans="1:2" x14ac:dyDescent="0.25">
      <c r="A678" s="28"/>
      <c r="B678" s="28"/>
    </row>
    <row r="679" spans="1:2" x14ac:dyDescent="0.25">
      <c r="A679" s="28"/>
      <c r="B679" s="28"/>
    </row>
    <row r="680" spans="1:2" x14ac:dyDescent="0.25">
      <c r="A680" s="28"/>
      <c r="B680" s="28"/>
    </row>
    <row r="681" spans="1:2" x14ac:dyDescent="0.25">
      <c r="A681" s="28"/>
      <c r="B681" s="28"/>
    </row>
    <row r="682" spans="1:2" x14ac:dyDescent="0.25">
      <c r="A682" s="28"/>
      <c r="B682" s="28"/>
    </row>
    <row r="683" spans="1:2" x14ac:dyDescent="0.25">
      <c r="A683" s="28"/>
      <c r="B683" s="28"/>
    </row>
    <row r="684" spans="1:2" x14ac:dyDescent="0.25">
      <c r="A684" s="28"/>
      <c r="B684" s="28"/>
    </row>
    <row r="685" spans="1:2" x14ac:dyDescent="0.25">
      <c r="A685" s="28"/>
      <c r="B685" s="28"/>
    </row>
    <row r="686" spans="1:2" x14ac:dyDescent="0.25">
      <c r="A686" s="28"/>
      <c r="B686" s="28"/>
    </row>
    <row r="687" spans="1:2" x14ac:dyDescent="0.25">
      <c r="A687" s="28"/>
      <c r="B687" s="28"/>
    </row>
    <row r="688" spans="1:2" x14ac:dyDescent="0.25">
      <c r="A688" s="28"/>
      <c r="B688" s="28"/>
    </row>
    <row r="689" spans="1:2" x14ac:dyDescent="0.25">
      <c r="A689" s="28"/>
      <c r="B689" s="28"/>
    </row>
    <row r="690" spans="1:2" x14ac:dyDescent="0.25">
      <c r="A690" s="28"/>
      <c r="B690" s="28"/>
    </row>
    <row r="691" spans="1:2" x14ac:dyDescent="0.25">
      <c r="A691" s="28"/>
      <c r="B691" s="28"/>
    </row>
    <row r="692" spans="1:2" x14ac:dyDescent="0.25">
      <c r="A692" s="28"/>
      <c r="B692" s="28"/>
    </row>
    <row r="693" spans="1:2" x14ac:dyDescent="0.25">
      <c r="A693" s="28"/>
      <c r="B693" s="28"/>
    </row>
    <row r="694" spans="1:2" x14ac:dyDescent="0.25">
      <c r="A694" s="28"/>
      <c r="B694" s="28"/>
    </row>
    <row r="695" spans="1:2" x14ac:dyDescent="0.25">
      <c r="A695" s="28"/>
      <c r="B695" s="28"/>
    </row>
    <row r="696" spans="1:2" x14ac:dyDescent="0.25">
      <c r="A696" s="28"/>
      <c r="B696" s="28"/>
    </row>
    <row r="697" spans="1:2" x14ac:dyDescent="0.25">
      <c r="A697" s="28"/>
      <c r="B697" s="28"/>
    </row>
    <row r="698" spans="1:2" x14ac:dyDescent="0.25">
      <c r="A698" s="28"/>
      <c r="B698" s="28"/>
    </row>
    <row r="699" spans="1:2" x14ac:dyDescent="0.25">
      <c r="A699" s="28"/>
      <c r="B699" s="28"/>
    </row>
    <row r="700" spans="1:2" x14ac:dyDescent="0.25">
      <c r="A700" s="28"/>
      <c r="B700" s="28"/>
    </row>
    <row r="701" spans="1:2" x14ac:dyDescent="0.25">
      <c r="A701" s="28"/>
      <c r="B701" s="28"/>
    </row>
    <row r="702" spans="1:2" x14ac:dyDescent="0.25">
      <c r="A702" s="28"/>
      <c r="B702" s="28"/>
    </row>
    <row r="703" spans="1:2" x14ac:dyDescent="0.25">
      <c r="A703" s="28"/>
      <c r="B703" s="28"/>
    </row>
    <row r="704" spans="1:2" x14ac:dyDescent="0.25">
      <c r="A704" s="28"/>
      <c r="B704" s="28"/>
    </row>
    <row r="705" spans="1:2" x14ac:dyDescent="0.25">
      <c r="A705" s="28"/>
      <c r="B705" s="28"/>
    </row>
    <row r="706" spans="1:2" x14ac:dyDescent="0.25">
      <c r="A706" s="28"/>
      <c r="B706" s="28"/>
    </row>
    <row r="707" spans="1:2" x14ac:dyDescent="0.25">
      <c r="A707" s="28"/>
      <c r="B707" s="28"/>
    </row>
    <row r="708" spans="1:2" x14ac:dyDescent="0.25">
      <c r="A708" s="28"/>
      <c r="B708" s="28"/>
    </row>
    <row r="709" spans="1:2" x14ac:dyDescent="0.25">
      <c r="A709" s="28"/>
      <c r="B709" s="28"/>
    </row>
    <row r="710" spans="1:2" x14ac:dyDescent="0.25">
      <c r="A710" s="28"/>
      <c r="B710" s="28"/>
    </row>
    <row r="711" spans="1:2" x14ac:dyDescent="0.25">
      <c r="A711" s="28"/>
      <c r="B711" s="28"/>
    </row>
    <row r="712" spans="1:2" x14ac:dyDescent="0.25">
      <c r="A712" s="28"/>
      <c r="B712" s="28"/>
    </row>
    <row r="713" spans="1:2" x14ac:dyDescent="0.25">
      <c r="A713" s="28"/>
      <c r="B713" s="28"/>
    </row>
    <row r="714" spans="1:2" x14ac:dyDescent="0.25">
      <c r="A714" s="28"/>
      <c r="B714" s="28"/>
    </row>
    <row r="715" spans="1:2" x14ac:dyDescent="0.25">
      <c r="A715" s="28"/>
      <c r="B715" s="28"/>
    </row>
    <row r="716" spans="1:2" x14ac:dyDescent="0.25">
      <c r="A716" s="28"/>
      <c r="B716" s="28"/>
    </row>
    <row r="717" spans="1:2" x14ac:dyDescent="0.25">
      <c r="A717" s="28"/>
      <c r="B717" s="28"/>
    </row>
    <row r="718" spans="1:2" x14ac:dyDescent="0.25">
      <c r="A718" s="28"/>
      <c r="B718" s="28"/>
    </row>
    <row r="719" spans="1:2" x14ac:dyDescent="0.25">
      <c r="A719" s="28"/>
      <c r="B719" s="28"/>
    </row>
    <row r="720" spans="1:2" x14ac:dyDescent="0.25">
      <c r="A720" s="28"/>
      <c r="B720" s="28"/>
    </row>
    <row r="721" spans="1:2" x14ac:dyDescent="0.25">
      <c r="A721" s="28"/>
      <c r="B721" s="28"/>
    </row>
    <row r="722" spans="1:2" x14ac:dyDescent="0.25">
      <c r="A722" s="28"/>
      <c r="B722" s="28"/>
    </row>
    <row r="723" spans="1:2" x14ac:dyDescent="0.25">
      <c r="A723" s="28"/>
      <c r="B723" s="28"/>
    </row>
    <row r="724" spans="1:2" x14ac:dyDescent="0.25">
      <c r="A724" s="28"/>
      <c r="B724" s="28"/>
    </row>
    <row r="725" spans="1:2" x14ac:dyDescent="0.25">
      <c r="A725" s="28"/>
      <c r="B725" s="28"/>
    </row>
    <row r="726" spans="1:2" x14ac:dyDescent="0.25">
      <c r="A726" s="28"/>
      <c r="B726" s="28"/>
    </row>
    <row r="727" spans="1:2" x14ac:dyDescent="0.25">
      <c r="A727" s="28"/>
      <c r="B727" s="28"/>
    </row>
    <row r="728" spans="1:2" x14ac:dyDescent="0.25">
      <c r="A728" s="28"/>
      <c r="B728" s="28"/>
    </row>
    <row r="729" spans="1:2" x14ac:dyDescent="0.25">
      <c r="A729" s="28"/>
      <c r="B729" s="28"/>
    </row>
    <row r="730" spans="1:2" x14ac:dyDescent="0.25">
      <c r="A730" s="28"/>
      <c r="B730" s="28"/>
    </row>
    <row r="731" spans="1:2" x14ac:dyDescent="0.25">
      <c r="A731" s="28"/>
      <c r="B731" s="28"/>
    </row>
    <row r="732" spans="1:2" x14ac:dyDescent="0.25">
      <c r="A732" s="28"/>
      <c r="B732" s="28"/>
    </row>
    <row r="733" spans="1:2" x14ac:dyDescent="0.25">
      <c r="A733" s="28"/>
      <c r="B733" s="28"/>
    </row>
    <row r="734" spans="1:2" x14ac:dyDescent="0.25">
      <c r="A734" s="28"/>
      <c r="B734" s="28"/>
    </row>
    <row r="735" spans="1:2" x14ac:dyDescent="0.25">
      <c r="A735" s="28"/>
      <c r="B735" s="28"/>
    </row>
    <row r="736" spans="1:2" x14ac:dyDescent="0.25">
      <c r="A736" s="28"/>
      <c r="B736" s="28"/>
    </row>
    <row r="737" spans="1:2" x14ac:dyDescent="0.25">
      <c r="A737" s="28"/>
      <c r="B737" s="28"/>
    </row>
    <row r="738" spans="1:2" x14ac:dyDescent="0.25">
      <c r="A738" s="28"/>
      <c r="B738" s="28"/>
    </row>
    <row r="739" spans="1:2" x14ac:dyDescent="0.25">
      <c r="A739" s="28"/>
      <c r="B739" s="28"/>
    </row>
    <row r="740" spans="1:2" x14ac:dyDescent="0.25">
      <c r="A740" s="28"/>
      <c r="B740" s="28"/>
    </row>
    <row r="741" spans="1:2" x14ac:dyDescent="0.25">
      <c r="A741" s="28"/>
      <c r="B741" s="28"/>
    </row>
    <row r="742" spans="1:2" x14ac:dyDescent="0.25">
      <c r="A742" s="28"/>
      <c r="B742" s="28"/>
    </row>
    <row r="743" spans="1:2" x14ac:dyDescent="0.25">
      <c r="A743" s="28"/>
      <c r="B743" s="28"/>
    </row>
    <row r="744" spans="1:2" x14ac:dyDescent="0.25">
      <c r="A744" s="28"/>
      <c r="B744" s="28"/>
    </row>
    <row r="745" spans="1:2" x14ac:dyDescent="0.25">
      <c r="A745" s="28"/>
      <c r="B745" s="28"/>
    </row>
    <row r="746" spans="1:2" x14ac:dyDescent="0.25">
      <c r="A746" s="28"/>
      <c r="B746" s="28"/>
    </row>
    <row r="747" spans="1:2" x14ac:dyDescent="0.25">
      <c r="A747" s="28"/>
      <c r="B747" s="28"/>
    </row>
    <row r="748" spans="1:2" x14ac:dyDescent="0.25">
      <c r="A748" s="28"/>
      <c r="B748" s="28"/>
    </row>
    <row r="749" spans="1:2" x14ac:dyDescent="0.25">
      <c r="A749" s="28"/>
      <c r="B749" s="28"/>
    </row>
    <row r="750" spans="1:2" x14ac:dyDescent="0.25">
      <c r="A750" s="28"/>
      <c r="B750" s="28"/>
    </row>
    <row r="751" spans="1:2" x14ac:dyDescent="0.25">
      <c r="A751" s="28"/>
      <c r="B751" s="28"/>
    </row>
    <row r="752" spans="1:2" x14ac:dyDescent="0.25">
      <c r="A752" s="28"/>
      <c r="B752" s="28"/>
    </row>
    <row r="753" spans="1:2" x14ac:dyDescent="0.25">
      <c r="A753" s="28"/>
      <c r="B753" s="28"/>
    </row>
    <row r="754" spans="1:2" x14ac:dyDescent="0.25">
      <c r="A754" s="28"/>
      <c r="B754" s="28"/>
    </row>
    <row r="755" spans="1:2" x14ac:dyDescent="0.25">
      <c r="A755" s="28"/>
      <c r="B755" s="28"/>
    </row>
    <row r="756" spans="1:2" x14ac:dyDescent="0.25">
      <c r="A756" s="28"/>
      <c r="B756" s="28"/>
    </row>
    <row r="757" spans="1:2" x14ac:dyDescent="0.25">
      <c r="A757" s="28"/>
      <c r="B757" s="28"/>
    </row>
    <row r="758" spans="1:2" x14ac:dyDescent="0.25">
      <c r="A758" s="28"/>
      <c r="B758" s="28"/>
    </row>
    <row r="759" spans="1:2" x14ac:dyDescent="0.25">
      <c r="A759" s="28"/>
      <c r="B759" s="28"/>
    </row>
    <row r="760" spans="1:2" x14ac:dyDescent="0.25">
      <c r="A760" s="28"/>
      <c r="B760" s="28"/>
    </row>
    <row r="761" spans="1:2" x14ac:dyDescent="0.25">
      <c r="A761" s="28"/>
      <c r="B761" s="28"/>
    </row>
    <row r="762" spans="1:2" x14ac:dyDescent="0.25">
      <c r="A762" s="28"/>
      <c r="B762" s="28"/>
    </row>
    <row r="763" spans="1:2" x14ac:dyDescent="0.25">
      <c r="A763" s="28"/>
      <c r="B763" s="28"/>
    </row>
    <row r="764" spans="1:2" x14ac:dyDescent="0.25">
      <c r="A764" s="28"/>
      <c r="B764" s="28"/>
    </row>
    <row r="765" spans="1:2" x14ac:dyDescent="0.25">
      <c r="A765" s="28"/>
      <c r="B765" s="28"/>
    </row>
    <row r="766" spans="1:2" x14ac:dyDescent="0.25">
      <c r="A766" s="28"/>
      <c r="B766" s="28"/>
    </row>
    <row r="767" spans="1:2" x14ac:dyDescent="0.25">
      <c r="A767" s="28"/>
      <c r="B767" s="28"/>
    </row>
    <row r="768" spans="1:2" x14ac:dyDescent="0.25">
      <c r="A768" s="28"/>
      <c r="B768" s="28"/>
    </row>
    <row r="769" spans="1:2" x14ac:dyDescent="0.25">
      <c r="A769" s="28"/>
      <c r="B769" s="28"/>
    </row>
    <row r="770" spans="1:2" x14ac:dyDescent="0.25">
      <c r="A770" s="28"/>
      <c r="B770" s="28"/>
    </row>
    <row r="771" spans="1:2" x14ac:dyDescent="0.25">
      <c r="A771" s="28"/>
      <c r="B771" s="28"/>
    </row>
    <row r="772" spans="1:2" x14ac:dyDescent="0.25">
      <c r="A772" s="28"/>
      <c r="B772" s="28"/>
    </row>
    <row r="773" spans="1:2" x14ac:dyDescent="0.25">
      <c r="A773" s="28"/>
      <c r="B773" s="28"/>
    </row>
    <row r="774" spans="1:2" x14ac:dyDescent="0.25">
      <c r="A774" s="28"/>
      <c r="B774" s="28"/>
    </row>
    <row r="775" spans="1:2" x14ac:dyDescent="0.25">
      <c r="A775" s="28"/>
      <c r="B775" s="28"/>
    </row>
    <row r="776" spans="1:2" x14ac:dyDescent="0.25">
      <c r="A776" s="28"/>
      <c r="B776" s="28"/>
    </row>
    <row r="777" spans="1:2" x14ac:dyDescent="0.25">
      <c r="A777" s="28"/>
      <c r="B777" s="28"/>
    </row>
    <row r="778" spans="1:2" x14ac:dyDescent="0.25">
      <c r="A778" s="28"/>
      <c r="B778" s="28"/>
    </row>
    <row r="779" spans="1:2" x14ac:dyDescent="0.25">
      <c r="A779" s="28"/>
      <c r="B779" s="28"/>
    </row>
    <row r="780" spans="1:2" x14ac:dyDescent="0.25">
      <c r="A780" s="28"/>
      <c r="B780" s="28"/>
    </row>
    <row r="781" spans="1:2" x14ac:dyDescent="0.25">
      <c r="A781" s="28"/>
      <c r="B781" s="28"/>
    </row>
    <row r="782" spans="1:2" x14ac:dyDescent="0.25">
      <c r="A782" s="28"/>
      <c r="B782" s="28"/>
    </row>
    <row r="783" spans="1:2" x14ac:dyDescent="0.25">
      <c r="A783" s="28"/>
      <c r="B783" s="28"/>
    </row>
    <row r="784" spans="1:2" x14ac:dyDescent="0.25">
      <c r="A784" s="28"/>
      <c r="B784" s="28"/>
    </row>
    <row r="785" spans="1:2" x14ac:dyDescent="0.25">
      <c r="A785" s="28"/>
      <c r="B785" s="28"/>
    </row>
    <row r="786" spans="1:2" x14ac:dyDescent="0.25">
      <c r="A786" s="28"/>
      <c r="B786" s="28"/>
    </row>
    <row r="787" spans="1:2" x14ac:dyDescent="0.25">
      <c r="A787" s="28"/>
      <c r="B787" s="28"/>
    </row>
    <row r="788" spans="1:2" x14ac:dyDescent="0.25">
      <c r="A788" s="28"/>
      <c r="B788" s="28"/>
    </row>
    <row r="789" spans="1:2" x14ac:dyDescent="0.25">
      <c r="A789" s="28"/>
      <c r="B789" s="28"/>
    </row>
    <row r="790" spans="1:2" x14ac:dyDescent="0.25">
      <c r="A790" s="28"/>
      <c r="B790" s="28"/>
    </row>
    <row r="791" spans="1:2" x14ac:dyDescent="0.25">
      <c r="A791" s="28"/>
      <c r="B791" s="28"/>
    </row>
    <row r="792" spans="1:2" x14ac:dyDescent="0.25">
      <c r="A792" s="28"/>
      <c r="B792" s="28"/>
    </row>
    <row r="793" spans="1:2" x14ac:dyDescent="0.25">
      <c r="A793" s="28"/>
      <c r="B793" s="28"/>
    </row>
  </sheetData>
  <sheetProtection algorithmName="SHA-512" hashValue="lLXPn06wqiVuJG+8+yvahdP1w0FMGCWqlrvM/jB2l0xGJQ5JG+/XD2sUuFC65KwuheX74ZDL5vIQNho5wiWN1A==" saltValue="owFV63rF+NRZSfYZB83F5A==" spinCount="100000" sheet="1" objects="1" scenarios="1"/>
  <conditionalFormatting sqref="A6">
    <cfRule type="expression" priority="5" stopIfTrue="1">
      <formula>MOD(ROW(),2)=0</formula>
    </cfRule>
    <cfRule type="expression" priority="6" stopIfTrue="1">
      <formula>MOD(ROW(),2)&lt;&gt;0</formula>
    </cfRule>
  </conditionalFormatting>
  <conditionalFormatting sqref="A52:B54 A8:B50">
    <cfRule type="expression" dxfId="437" priority="3" stopIfTrue="1">
      <formula>MOD(ROW(),2)=0</formula>
    </cfRule>
    <cfRule type="expression" dxfId="436" priority="4" stopIfTrue="1">
      <formula>MOD(ROW(),2)&lt;&gt;0</formula>
    </cfRule>
  </conditionalFormatting>
  <conditionalFormatting sqref="A55:B55">
    <cfRule type="expression" dxfId="435" priority="1" stopIfTrue="1">
      <formula>MOD(ROW(),2)=0</formula>
    </cfRule>
    <cfRule type="expression" dxfId="43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D285-2898-42C1-AAB7-FB617C0E174E}">
  <sheetPr codeName="Sheet52">
    <tabColor rgb="FF92D050"/>
  </sheetPr>
  <dimension ref="A1:H70"/>
  <sheetViews>
    <sheetView showGridLines="0" zoomScale="85" zoomScaleNormal="85" workbookViewId="0">
      <selection activeCell="A2" sqref="A2"/>
    </sheetView>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TV In (non-club) - x-201</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154</v>
      </c>
      <c r="C9" s="50"/>
      <c r="D9" s="50"/>
      <c r="E9" s="50"/>
    </row>
    <row r="10" spans="1:8" x14ac:dyDescent="0.25">
      <c r="A10" s="49" t="s">
        <v>0</v>
      </c>
      <c r="B10" s="50" t="s">
        <v>155</v>
      </c>
      <c r="C10" s="50"/>
      <c r="D10" s="50"/>
      <c r="E10" s="50"/>
    </row>
    <row r="11" spans="1:8" x14ac:dyDescent="0.25">
      <c r="A11" s="49" t="s">
        <v>6</v>
      </c>
      <c r="B11" s="50" t="s">
        <v>69</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201</v>
      </c>
      <c r="C14" s="50"/>
      <c r="D14" s="50"/>
      <c r="E14" s="50"/>
    </row>
    <row r="15" spans="1:8" x14ac:dyDescent="0.25">
      <c r="A15" s="49" t="s">
        <v>76</v>
      </c>
      <c r="B15" s="50" t="s">
        <v>156</v>
      </c>
      <c r="C15" s="50"/>
      <c r="D15" s="50"/>
      <c r="E15" s="50"/>
    </row>
    <row r="16" spans="1:8" x14ac:dyDescent="0.25">
      <c r="A16" s="49" t="s">
        <v>11</v>
      </c>
      <c r="B16" s="50" t="s">
        <v>157</v>
      </c>
      <c r="C16" s="50"/>
      <c r="D16" s="50"/>
      <c r="E16" s="50"/>
    </row>
    <row r="17" spans="1:5" ht="52.8" x14ac:dyDescent="0.25">
      <c r="A17" s="49" t="s">
        <v>12</v>
      </c>
      <c r="B17" s="50"/>
      <c r="C17" s="50"/>
      <c r="D17" s="50"/>
      <c r="E17" s="50"/>
    </row>
    <row r="18" spans="1:5" x14ac:dyDescent="0.25">
      <c r="A18" s="49" t="s">
        <v>4</v>
      </c>
      <c r="B18" s="55">
        <v>45106</v>
      </c>
      <c r="C18" s="56"/>
      <c r="D18" s="56"/>
      <c r="E18" s="56"/>
    </row>
    <row r="19" spans="1:5" ht="26.4" x14ac:dyDescent="0.25">
      <c r="A19" s="49" t="s">
        <v>5</v>
      </c>
      <c r="B19" s="54">
        <v>45014</v>
      </c>
      <c r="C19" s="50"/>
      <c r="D19" s="50"/>
      <c r="E19" s="50"/>
    </row>
    <row r="20" spans="1:5" x14ac:dyDescent="0.25">
      <c r="A20" s="49" t="s">
        <v>17</v>
      </c>
      <c r="B20" s="56" t="s">
        <v>211</v>
      </c>
      <c r="C20" s="56"/>
      <c r="D20" s="56"/>
      <c r="E20" s="56"/>
    </row>
    <row r="21" spans="1:5" x14ac:dyDescent="0.25">
      <c r="A21" s="111" t="s">
        <v>314</v>
      </c>
      <c r="B21" s="50" t="s">
        <v>298</v>
      </c>
      <c r="C21" s="56"/>
      <c r="D21" s="56"/>
      <c r="E21" s="56"/>
    </row>
    <row r="23" spans="1:5" x14ac:dyDescent="0.25">
      <c r="B23" s="63" t="str">
        <f>HYPERLINK("#'Factor List'!A1","Back to Factor List")</f>
        <v>Back to Factor List</v>
      </c>
    </row>
    <row r="24" spans="1:5" x14ac:dyDescent="0.25">
      <c r="B24" s="63" t="str">
        <f>HYPERLINK("#'Assumptions'!A1","Back to Assumptions")</f>
        <v>Back to Assumptions</v>
      </c>
    </row>
    <row r="26" spans="1:5" ht="39.6" x14ac:dyDescent="0.25">
      <c r="A26" s="60" t="s">
        <v>77</v>
      </c>
      <c r="B26" s="60" t="s">
        <v>193</v>
      </c>
      <c r="C26" s="60" t="s">
        <v>194</v>
      </c>
      <c r="D26" s="60" t="s">
        <v>195</v>
      </c>
      <c r="E26" s="60" t="s">
        <v>196</v>
      </c>
    </row>
    <row r="27" spans="1:5" x14ac:dyDescent="0.25">
      <c r="A27" s="61">
        <v>16</v>
      </c>
      <c r="B27" s="62">
        <v>109.06</v>
      </c>
      <c r="C27" s="62">
        <v>4.2699999999999996</v>
      </c>
      <c r="D27" s="62">
        <v>12.91</v>
      </c>
      <c r="E27" s="62">
        <v>12.91</v>
      </c>
    </row>
    <row r="28" spans="1:5" x14ac:dyDescent="0.25">
      <c r="A28" s="61">
        <v>17</v>
      </c>
      <c r="B28" s="62">
        <v>98.15</v>
      </c>
      <c r="C28" s="62">
        <v>3.85</v>
      </c>
      <c r="D28" s="62">
        <v>12.32</v>
      </c>
      <c r="E28" s="62">
        <v>12.32</v>
      </c>
    </row>
    <row r="29" spans="1:5" x14ac:dyDescent="0.25">
      <c r="A29" s="61">
        <v>18</v>
      </c>
      <c r="B29" s="62">
        <v>81.22</v>
      </c>
      <c r="C29" s="62">
        <v>3.19</v>
      </c>
      <c r="D29" s="62">
        <v>10.93</v>
      </c>
      <c r="E29" s="62">
        <v>10.93</v>
      </c>
    </row>
    <row r="30" spans="1:5" x14ac:dyDescent="0.25">
      <c r="A30" s="61">
        <v>19</v>
      </c>
      <c r="B30" s="62">
        <v>69.849999999999994</v>
      </c>
      <c r="C30" s="62">
        <v>2.75</v>
      </c>
      <c r="D30" s="62">
        <v>9.81</v>
      </c>
      <c r="E30" s="62">
        <v>9.81</v>
      </c>
    </row>
    <row r="31" spans="1:5" x14ac:dyDescent="0.25">
      <c r="A31" s="61">
        <v>20</v>
      </c>
      <c r="B31" s="62">
        <v>62.54</v>
      </c>
      <c r="C31" s="62">
        <v>2.4700000000000002</v>
      </c>
      <c r="D31" s="62">
        <v>8.81</v>
      </c>
      <c r="E31" s="62">
        <v>8.81</v>
      </c>
    </row>
    <row r="32" spans="1:5" x14ac:dyDescent="0.25">
      <c r="A32" s="61">
        <v>21</v>
      </c>
      <c r="B32" s="62">
        <v>57.54</v>
      </c>
      <c r="C32" s="62">
        <v>2.27</v>
      </c>
      <c r="D32" s="62">
        <v>8.1300000000000008</v>
      </c>
      <c r="E32" s="62">
        <v>8.1300000000000008</v>
      </c>
    </row>
    <row r="33" spans="1:5" x14ac:dyDescent="0.25">
      <c r="A33" s="61">
        <v>22</v>
      </c>
      <c r="B33" s="62">
        <v>53.49</v>
      </c>
      <c r="C33" s="62">
        <v>2.12</v>
      </c>
      <c r="D33" s="62">
        <v>7.57</v>
      </c>
      <c r="E33" s="62">
        <v>7.57</v>
      </c>
    </row>
    <row r="34" spans="1:5" x14ac:dyDescent="0.25">
      <c r="A34" s="61">
        <v>23</v>
      </c>
      <c r="B34" s="62">
        <v>50.01</v>
      </c>
      <c r="C34" s="62">
        <v>1.99</v>
      </c>
      <c r="D34" s="62">
        <v>7.1</v>
      </c>
      <c r="E34" s="62">
        <v>7.1</v>
      </c>
    </row>
    <row r="35" spans="1:5" x14ac:dyDescent="0.25">
      <c r="A35" s="61">
        <v>24</v>
      </c>
      <c r="B35" s="62">
        <v>46.87</v>
      </c>
      <c r="C35" s="62">
        <v>1.86</v>
      </c>
      <c r="D35" s="62">
        <v>6.67</v>
      </c>
      <c r="E35" s="62">
        <v>6.67</v>
      </c>
    </row>
    <row r="36" spans="1:5" x14ac:dyDescent="0.25">
      <c r="A36" s="61">
        <v>25</v>
      </c>
      <c r="B36" s="62">
        <v>44.03</v>
      </c>
      <c r="C36" s="62">
        <v>1.76</v>
      </c>
      <c r="D36" s="62">
        <v>6.28</v>
      </c>
      <c r="E36" s="62">
        <v>6.28</v>
      </c>
    </row>
    <row r="37" spans="1:5" x14ac:dyDescent="0.25">
      <c r="A37" s="61">
        <v>26</v>
      </c>
      <c r="B37" s="62">
        <v>41.6</v>
      </c>
      <c r="C37" s="62">
        <v>1.66</v>
      </c>
      <c r="D37" s="62">
        <v>5.95</v>
      </c>
      <c r="E37" s="62">
        <v>5.95</v>
      </c>
    </row>
    <row r="38" spans="1:5" x14ac:dyDescent="0.25">
      <c r="A38" s="61">
        <v>27</v>
      </c>
      <c r="B38" s="62">
        <v>39.869999999999997</v>
      </c>
      <c r="C38" s="62">
        <v>1.6</v>
      </c>
      <c r="D38" s="62">
        <v>5.72</v>
      </c>
      <c r="E38" s="62">
        <v>5.72</v>
      </c>
    </row>
    <row r="39" spans="1:5" x14ac:dyDescent="0.25">
      <c r="A39" s="61">
        <v>28</v>
      </c>
      <c r="B39" s="62">
        <v>38.630000000000003</v>
      </c>
      <c r="C39" s="62">
        <v>1.55</v>
      </c>
      <c r="D39" s="62">
        <v>5.55</v>
      </c>
      <c r="E39" s="62">
        <v>5.55</v>
      </c>
    </row>
    <row r="40" spans="1:5" x14ac:dyDescent="0.25">
      <c r="A40" s="61">
        <v>29</v>
      </c>
      <c r="B40" s="62">
        <v>37.450000000000003</v>
      </c>
      <c r="C40" s="62">
        <v>1.51</v>
      </c>
      <c r="D40" s="62">
        <v>5.4</v>
      </c>
      <c r="E40" s="62">
        <v>5.4</v>
      </c>
    </row>
    <row r="41" spans="1:5" x14ac:dyDescent="0.25">
      <c r="A41" s="61">
        <v>30</v>
      </c>
      <c r="B41" s="62">
        <v>36.340000000000003</v>
      </c>
      <c r="C41" s="62">
        <v>1.46</v>
      </c>
      <c r="D41" s="62">
        <v>5.25</v>
      </c>
      <c r="E41" s="62">
        <v>5.25</v>
      </c>
    </row>
    <row r="42" spans="1:5" x14ac:dyDescent="0.25">
      <c r="A42" s="61">
        <v>31</v>
      </c>
      <c r="B42" s="62">
        <v>35.299999999999997</v>
      </c>
      <c r="C42" s="62">
        <v>1.43</v>
      </c>
      <c r="D42" s="62">
        <v>5.1100000000000003</v>
      </c>
      <c r="E42" s="62">
        <v>5.1100000000000003</v>
      </c>
    </row>
    <row r="43" spans="1:5" x14ac:dyDescent="0.25">
      <c r="A43" s="61">
        <v>32</v>
      </c>
      <c r="B43" s="62">
        <v>34.33</v>
      </c>
      <c r="C43" s="62">
        <v>1.39</v>
      </c>
      <c r="D43" s="62">
        <v>4.9800000000000004</v>
      </c>
      <c r="E43" s="62">
        <v>4.9800000000000004</v>
      </c>
    </row>
    <row r="44" spans="1:5" x14ac:dyDescent="0.25">
      <c r="A44" s="61">
        <v>33</v>
      </c>
      <c r="B44" s="62">
        <v>33.409999999999997</v>
      </c>
      <c r="C44" s="62">
        <v>1.36</v>
      </c>
      <c r="D44" s="62">
        <v>4.8499999999999996</v>
      </c>
      <c r="E44" s="62">
        <v>4.8499999999999996</v>
      </c>
    </row>
    <row r="45" spans="1:5" x14ac:dyDescent="0.25">
      <c r="A45" s="61">
        <v>34</v>
      </c>
      <c r="B45" s="62">
        <v>32.53</v>
      </c>
      <c r="C45" s="62">
        <v>1.32</v>
      </c>
      <c r="D45" s="62">
        <v>4.7300000000000004</v>
      </c>
      <c r="E45" s="62">
        <v>4.7300000000000004</v>
      </c>
    </row>
    <row r="46" spans="1:5" x14ac:dyDescent="0.25">
      <c r="A46" s="61">
        <v>35</v>
      </c>
      <c r="B46" s="62">
        <v>31.71</v>
      </c>
      <c r="C46" s="62">
        <v>1.29</v>
      </c>
      <c r="D46" s="62">
        <v>4.62</v>
      </c>
      <c r="E46" s="62">
        <v>4.62</v>
      </c>
    </row>
    <row r="47" spans="1:5" x14ac:dyDescent="0.25">
      <c r="A47" s="61">
        <v>36</v>
      </c>
      <c r="B47" s="62">
        <v>30.92</v>
      </c>
      <c r="C47" s="62">
        <v>1.26</v>
      </c>
      <c r="D47" s="62">
        <v>4.51</v>
      </c>
      <c r="E47" s="62">
        <v>4.51</v>
      </c>
    </row>
    <row r="48" spans="1:5" x14ac:dyDescent="0.25">
      <c r="A48" s="61">
        <v>37</v>
      </c>
      <c r="B48" s="62">
        <v>30.17</v>
      </c>
      <c r="C48" s="62">
        <v>1.24</v>
      </c>
      <c r="D48" s="62">
        <v>4.41</v>
      </c>
      <c r="E48" s="62">
        <v>4.41</v>
      </c>
    </row>
    <row r="49" spans="1:5" x14ac:dyDescent="0.25">
      <c r="A49" s="61">
        <v>38</v>
      </c>
      <c r="B49" s="62">
        <v>29.46</v>
      </c>
      <c r="C49" s="62">
        <v>1.21</v>
      </c>
      <c r="D49" s="62">
        <v>4.3099999999999996</v>
      </c>
      <c r="E49" s="62">
        <v>4.3099999999999996</v>
      </c>
    </row>
    <row r="50" spans="1:5" x14ac:dyDescent="0.25">
      <c r="A50" s="61">
        <v>39</v>
      </c>
      <c r="B50" s="62">
        <v>28.78</v>
      </c>
      <c r="C50" s="62">
        <v>1.19</v>
      </c>
      <c r="D50" s="62">
        <v>4.21</v>
      </c>
      <c r="E50" s="62">
        <v>4.21</v>
      </c>
    </row>
    <row r="51" spans="1:5" x14ac:dyDescent="0.25">
      <c r="A51" s="61">
        <v>40</v>
      </c>
      <c r="B51" s="62">
        <v>28.14</v>
      </c>
      <c r="C51" s="62">
        <v>1.1599999999999999</v>
      </c>
      <c r="D51" s="62">
        <v>4.12</v>
      </c>
      <c r="E51" s="62">
        <v>4.12</v>
      </c>
    </row>
    <row r="52" spans="1:5" x14ac:dyDescent="0.25">
      <c r="A52" s="61">
        <v>41</v>
      </c>
      <c r="B52" s="62">
        <v>27.54</v>
      </c>
      <c r="C52" s="62">
        <v>1.1399999999999999</v>
      </c>
      <c r="D52" s="62">
        <v>4.03</v>
      </c>
      <c r="E52" s="62">
        <v>4.03</v>
      </c>
    </row>
    <row r="53" spans="1:5" x14ac:dyDescent="0.25">
      <c r="A53" s="61">
        <v>42</v>
      </c>
      <c r="B53" s="62">
        <v>26.97</v>
      </c>
      <c r="C53" s="62">
        <v>1.1200000000000001</v>
      </c>
      <c r="D53" s="62">
        <v>3.94</v>
      </c>
      <c r="E53" s="62">
        <v>3.94</v>
      </c>
    </row>
    <row r="54" spans="1:5" x14ac:dyDescent="0.25">
      <c r="A54" s="61">
        <v>43</v>
      </c>
      <c r="B54" s="62">
        <v>26.44</v>
      </c>
      <c r="C54" s="62">
        <v>1.1000000000000001</v>
      </c>
      <c r="D54" s="62">
        <v>3.87</v>
      </c>
      <c r="E54" s="62">
        <v>3.87</v>
      </c>
    </row>
    <row r="55" spans="1:5" x14ac:dyDescent="0.25">
      <c r="A55" s="61">
        <v>44</v>
      </c>
      <c r="B55" s="62">
        <v>25.95</v>
      </c>
      <c r="C55" s="62">
        <v>1.08</v>
      </c>
      <c r="D55" s="62">
        <v>3.79</v>
      </c>
      <c r="E55" s="62">
        <v>3.79</v>
      </c>
    </row>
    <row r="56" spans="1:5" x14ac:dyDescent="0.25">
      <c r="A56" s="61">
        <v>45</v>
      </c>
      <c r="B56" s="62">
        <v>25.49</v>
      </c>
      <c r="C56" s="62">
        <v>1.07</v>
      </c>
      <c r="D56" s="62">
        <v>3.72</v>
      </c>
      <c r="E56" s="62">
        <v>3.72</v>
      </c>
    </row>
    <row r="57" spans="1:5" x14ac:dyDescent="0.25">
      <c r="A57" s="61">
        <v>46</v>
      </c>
      <c r="B57" s="62">
        <v>25.06</v>
      </c>
      <c r="C57" s="62">
        <v>1.05</v>
      </c>
      <c r="D57" s="62">
        <v>3.65</v>
      </c>
      <c r="E57" s="62">
        <v>3.65</v>
      </c>
    </row>
    <row r="58" spans="1:5" x14ac:dyDescent="0.25">
      <c r="A58" s="61">
        <v>47</v>
      </c>
      <c r="B58" s="62">
        <v>24.66</v>
      </c>
      <c r="C58" s="62">
        <v>1.04</v>
      </c>
      <c r="D58" s="62">
        <v>3.58</v>
      </c>
      <c r="E58" s="62">
        <v>3.58</v>
      </c>
    </row>
    <row r="59" spans="1:5" x14ac:dyDescent="0.25">
      <c r="A59" s="61">
        <v>48</v>
      </c>
      <c r="B59" s="62">
        <v>24.28</v>
      </c>
      <c r="C59" s="62">
        <v>1.03</v>
      </c>
      <c r="D59" s="62">
        <v>3.52</v>
      </c>
      <c r="E59" s="62">
        <v>3.52</v>
      </c>
    </row>
    <row r="60" spans="1:5" x14ac:dyDescent="0.25">
      <c r="A60" s="61">
        <v>49</v>
      </c>
      <c r="B60" s="62">
        <v>23.94</v>
      </c>
      <c r="C60" s="62">
        <v>1.02</v>
      </c>
      <c r="D60" s="62">
        <v>3.46</v>
      </c>
      <c r="E60" s="62">
        <v>3.46</v>
      </c>
    </row>
    <row r="61" spans="1:5" x14ac:dyDescent="0.25">
      <c r="A61" s="61">
        <v>50</v>
      </c>
      <c r="B61" s="62">
        <v>23.63</v>
      </c>
      <c r="C61" s="62">
        <v>1.01</v>
      </c>
      <c r="D61" s="62">
        <v>3.4</v>
      </c>
      <c r="E61" s="62">
        <v>3.4</v>
      </c>
    </row>
    <row r="62" spans="1:5" x14ac:dyDescent="0.25">
      <c r="A62" s="61">
        <v>51</v>
      </c>
      <c r="B62" s="62">
        <v>23.34</v>
      </c>
      <c r="C62" s="62">
        <v>1</v>
      </c>
      <c r="D62" s="62">
        <v>3.35</v>
      </c>
      <c r="E62" s="62">
        <v>3.35</v>
      </c>
    </row>
    <row r="63" spans="1:5" x14ac:dyDescent="0.25">
      <c r="A63" s="61">
        <v>52</v>
      </c>
      <c r="B63" s="62">
        <v>23.08</v>
      </c>
      <c r="C63" s="62">
        <v>0.99</v>
      </c>
      <c r="D63" s="62">
        <v>3.3</v>
      </c>
      <c r="E63" s="62">
        <v>3.3</v>
      </c>
    </row>
    <row r="64" spans="1:5" x14ac:dyDescent="0.25">
      <c r="A64" s="61">
        <v>53</v>
      </c>
      <c r="B64" s="62">
        <v>22.84</v>
      </c>
      <c r="C64" s="62">
        <v>0.99</v>
      </c>
      <c r="D64" s="62">
        <v>3.24</v>
      </c>
      <c r="E64" s="62">
        <v>3.24</v>
      </c>
    </row>
    <row r="65" spans="1:5" x14ac:dyDescent="0.25">
      <c r="A65" s="61">
        <v>54</v>
      </c>
      <c r="B65" s="62">
        <v>22.63</v>
      </c>
      <c r="C65" s="62">
        <v>0.99</v>
      </c>
      <c r="D65" s="62">
        <v>3.19</v>
      </c>
      <c r="E65" s="62">
        <v>3.19</v>
      </c>
    </row>
    <row r="66" spans="1:5" x14ac:dyDescent="0.25">
      <c r="A66" s="61">
        <v>55</v>
      </c>
      <c r="B66" s="62">
        <v>22.45</v>
      </c>
      <c r="C66" s="62">
        <v>0.98</v>
      </c>
      <c r="D66" s="62">
        <v>3.14</v>
      </c>
      <c r="E66" s="62">
        <v>3.14</v>
      </c>
    </row>
    <row r="67" spans="1:5" x14ac:dyDescent="0.25">
      <c r="A67" s="61">
        <v>56</v>
      </c>
      <c r="B67" s="62">
        <v>22.3</v>
      </c>
      <c r="C67" s="62">
        <v>0.98</v>
      </c>
      <c r="D67" s="62">
        <v>3.09</v>
      </c>
      <c r="E67" s="62">
        <v>3.09</v>
      </c>
    </row>
    <row r="68" spans="1:5" x14ac:dyDescent="0.25">
      <c r="A68" s="61">
        <v>57</v>
      </c>
      <c r="B68" s="62">
        <v>22.17</v>
      </c>
      <c r="C68" s="62">
        <v>0.99</v>
      </c>
      <c r="D68" s="62">
        <v>3.04</v>
      </c>
      <c r="E68" s="62">
        <v>3.04</v>
      </c>
    </row>
    <row r="69" spans="1:5" x14ac:dyDescent="0.25">
      <c r="A69" s="61">
        <v>58</v>
      </c>
      <c r="B69" s="62">
        <v>22.07</v>
      </c>
      <c r="C69" s="62">
        <v>0.99</v>
      </c>
      <c r="D69" s="62">
        <v>2.98</v>
      </c>
      <c r="E69" s="62">
        <v>2.98</v>
      </c>
    </row>
    <row r="70" spans="1:5" x14ac:dyDescent="0.25">
      <c r="A70" s="61">
        <v>59</v>
      </c>
      <c r="B70" s="62">
        <v>22</v>
      </c>
      <c r="C70" s="62">
        <v>1</v>
      </c>
      <c r="D70" s="62">
        <v>2.93</v>
      </c>
      <c r="E70" s="62">
        <v>2.93</v>
      </c>
    </row>
  </sheetData>
  <sheetProtection algorithmName="SHA-512" hashValue="G9bSMAr0AkgNQx7hRgmwXcoAPyknfJqdU2+oEBJ4NvHUXoa2nQxon1JMDkKRPtMTFpCtiz6L0C2Ld+JZnPoClA==" saltValue="t6uvM8g5RILJGggzwmXsRg==" spinCount="100000" sheet="1" objects="1" scenarios="1"/>
  <conditionalFormatting sqref="A6:A20">
    <cfRule type="expression" dxfId="433" priority="13" stopIfTrue="1">
      <formula>MOD(ROW(),2)=0</formula>
    </cfRule>
    <cfRule type="expression" dxfId="432" priority="14" stopIfTrue="1">
      <formula>MOD(ROW(),2)&lt;&gt;0</formula>
    </cfRule>
  </conditionalFormatting>
  <conditionalFormatting sqref="B6:E20 C21:E21">
    <cfRule type="expression" dxfId="431" priority="15" stopIfTrue="1">
      <formula>MOD(ROW(),2)=0</formula>
    </cfRule>
    <cfRule type="expression" dxfId="430" priority="16" stopIfTrue="1">
      <formula>MOD(ROW(),2)&lt;&gt;0</formula>
    </cfRule>
  </conditionalFormatting>
  <conditionalFormatting sqref="A26:A70">
    <cfRule type="expression" dxfId="429" priority="5" stopIfTrue="1">
      <formula>MOD(ROW(),2)=0</formula>
    </cfRule>
    <cfRule type="expression" dxfId="428" priority="6" stopIfTrue="1">
      <formula>MOD(ROW(),2)&lt;&gt;0</formula>
    </cfRule>
  </conditionalFormatting>
  <conditionalFormatting sqref="B26:E70">
    <cfRule type="expression" dxfId="427" priority="7" stopIfTrue="1">
      <formula>MOD(ROW(),2)=0</formula>
    </cfRule>
    <cfRule type="expression" dxfId="426" priority="8" stopIfTrue="1">
      <formula>MOD(ROW(),2)&lt;&gt;0</formula>
    </cfRule>
  </conditionalFormatting>
  <conditionalFormatting sqref="A21">
    <cfRule type="expression" dxfId="425" priority="3" stopIfTrue="1">
      <formula>MOD(ROW(),2)=0</formula>
    </cfRule>
    <cfRule type="expression" dxfId="424" priority="4" stopIfTrue="1">
      <formula>MOD(ROW(),2)&lt;&gt;0</formula>
    </cfRule>
  </conditionalFormatting>
  <conditionalFormatting sqref="B21">
    <cfRule type="expression" dxfId="423" priority="1" stopIfTrue="1">
      <formula>MOD(ROW(),2)=0</formula>
    </cfRule>
    <cfRule type="expression" dxfId="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FD18-5AE7-4B9B-8546-662F583945D3}">
  <sheetPr codeName="Sheet53">
    <tabColor rgb="FF92D050"/>
  </sheetPr>
  <dimension ref="A1:H70"/>
  <sheetViews>
    <sheetView showGridLines="0" zoomScale="85" zoomScaleNormal="85" workbookViewId="0">
      <selection activeCell="B24" sqref="B24"/>
    </sheetView>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TV In (non-club) - x-202</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154</v>
      </c>
      <c r="C9" s="50"/>
      <c r="D9" s="50"/>
      <c r="E9" s="50"/>
    </row>
    <row r="10" spans="1:8" x14ac:dyDescent="0.25">
      <c r="A10" s="49" t="s">
        <v>0</v>
      </c>
      <c r="B10" s="50" t="s">
        <v>158</v>
      </c>
      <c r="C10" s="50"/>
      <c r="D10" s="50"/>
      <c r="E10" s="50"/>
    </row>
    <row r="11" spans="1:8" x14ac:dyDescent="0.25">
      <c r="A11" s="49" t="s">
        <v>6</v>
      </c>
      <c r="B11" s="50" t="s">
        <v>65</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202</v>
      </c>
      <c r="C14" s="50"/>
      <c r="D14" s="50"/>
      <c r="E14" s="50"/>
    </row>
    <row r="15" spans="1:8" x14ac:dyDescent="0.25">
      <c r="A15" s="49" t="s">
        <v>76</v>
      </c>
      <c r="B15" s="50" t="s">
        <v>159</v>
      </c>
      <c r="C15" s="50"/>
      <c r="D15" s="50"/>
      <c r="E15" s="50"/>
    </row>
    <row r="16" spans="1:8" x14ac:dyDescent="0.25">
      <c r="A16" s="49" t="s">
        <v>11</v>
      </c>
      <c r="B16" s="50" t="s">
        <v>160</v>
      </c>
      <c r="C16" s="50"/>
      <c r="D16" s="50"/>
      <c r="E16" s="50"/>
    </row>
    <row r="17" spans="1:5" ht="52.8" x14ac:dyDescent="0.25">
      <c r="A17" s="49" t="s">
        <v>12</v>
      </c>
      <c r="B17" s="50"/>
      <c r="C17" s="50"/>
      <c r="D17" s="50"/>
      <c r="E17" s="50"/>
    </row>
    <row r="18" spans="1:5" x14ac:dyDescent="0.25">
      <c r="A18" s="49" t="s">
        <v>4</v>
      </c>
      <c r="B18" s="55">
        <v>45106</v>
      </c>
      <c r="C18" s="56"/>
      <c r="D18" s="56"/>
      <c r="E18" s="56"/>
    </row>
    <row r="19" spans="1:5" ht="26.4" x14ac:dyDescent="0.25">
      <c r="A19" s="49" t="s">
        <v>5</v>
      </c>
      <c r="B19" s="55">
        <v>45014</v>
      </c>
      <c r="C19" s="56"/>
      <c r="D19" s="56"/>
      <c r="E19" s="56"/>
    </row>
    <row r="20" spans="1:5" x14ac:dyDescent="0.25">
      <c r="A20" s="49" t="s">
        <v>17</v>
      </c>
      <c r="B20" s="56" t="s">
        <v>211</v>
      </c>
      <c r="C20" s="56"/>
      <c r="D20" s="56"/>
      <c r="E20" s="56"/>
    </row>
    <row r="21" spans="1:5" x14ac:dyDescent="0.25">
      <c r="A21" s="111" t="s">
        <v>314</v>
      </c>
      <c r="B21" s="50" t="s">
        <v>298</v>
      </c>
      <c r="C21" s="56"/>
      <c r="D21" s="56"/>
      <c r="E21" s="56"/>
    </row>
    <row r="23" spans="1:5" x14ac:dyDescent="0.25">
      <c r="B23" s="63" t="str">
        <f>HYPERLINK("#'Factor List'!A1","Back to Factor List")</f>
        <v>Back to Factor List</v>
      </c>
    </row>
    <row r="24" spans="1:5" x14ac:dyDescent="0.25">
      <c r="B24" s="63" t="str">
        <f>HYPERLINK("#'Assumptions'!A1","Back to Assumptions")</f>
        <v>Back to Assumptions</v>
      </c>
    </row>
    <row r="26" spans="1:5" ht="39.6" x14ac:dyDescent="0.25">
      <c r="A26" s="60" t="s">
        <v>77</v>
      </c>
      <c r="B26" s="60" t="s">
        <v>193</v>
      </c>
      <c r="C26" s="60" t="s">
        <v>194</v>
      </c>
      <c r="D26" s="60" t="s">
        <v>195</v>
      </c>
      <c r="E26" s="60" t="s">
        <v>196</v>
      </c>
    </row>
    <row r="27" spans="1:5" x14ac:dyDescent="0.25">
      <c r="A27" s="61">
        <v>16</v>
      </c>
      <c r="B27" s="62">
        <v>109.06</v>
      </c>
      <c r="C27" s="62">
        <v>4.2699999999999996</v>
      </c>
      <c r="D27" s="62">
        <v>12.91</v>
      </c>
      <c r="E27" s="62">
        <v>12.91</v>
      </c>
    </row>
    <row r="28" spans="1:5" x14ac:dyDescent="0.25">
      <c r="A28" s="61">
        <v>17</v>
      </c>
      <c r="B28" s="62">
        <v>98.15</v>
      </c>
      <c r="C28" s="62">
        <v>3.85</v>
      </c>
      <c r="D28" s="62">
        <v>12.32</v>
      </c>
      <c r="E28" s="62">
        <v>12.32</v>
      </c>
    </row>
    <row r="29" spans="1:5" x14ac:dyDescent="0.25">
      <c r="A29" s="61">
        <v>18</v>
      </c>
      <c r="B29" s="62">
        <v>81.22</v>
      </c>
      <c r="C29" s="62">
        <v>3.19</v>
      </c>
      <c r="D29" s="62">
        <v>10.93</v>
      </c>
      <c r="E29" s="62">
        <v>10.93</v>
      </c>
    </row>
    <row r="30" spans="1:5" x14ac:dyDescent="0.25">
      <c r="A30" s="61">
        <v>19</v>
      </c>
      <c r="B30" s="62">
        <v>69.849999999999994</v>
      </c>
      <c r="C30" s="62">
        <v>2.75</v>
      </c>
      <c r="D30" s="62">
        <v>9.81</v>
      </c>
      <c r="E30" s="62">
        <v>9.81</v>
      </c>
    </row>
    <row r="31" spans="1:5" x14ac:dyDescent="0.25">
      <c r="A31" s="61">
        <v>20</v>
      </c>
      <c r="B31" s="62">
        <v>62.54</v>
      </c>
      <c r="C31" s="62">
        <v>2.4700000000000002</v>
      </c>
      <c r="D31" s="62">
        <v>8.81</v>
      </c>
      <c r="E31" s="62">
        <v>8.81</v>
      </c>
    </row>
    <row r="32" spans="1:5" x14ac:dyDescent="0.25">
      <c r="A32" s="61">
        <v>21</v>
      </c>
      <c r="B32" s="62">
        <v>57.54</v>
      </c>
      <c r="C32" s="62">
        <v>2.27</v>
      </c>
      <c r="D32" s="62">
        <v>8.1300000000000008</v>
      </c>
      <c r="E32" s="62">
        <v>8.1300000000000008</v>
      </c>
    </row>
    <row r="33" spans="1:5" x14ac:dyDescent="0.25">
      <c r="A33" s="61">
        <v>22</v>
      </c>
      <c r="B33" s="62">
        <v>53.49</v>
      </c>
      <c r="C33" s="62">
        <v>2.12</v>
      </c>
      <c r="D33" s="62">
        <v>7.57</v>
      </c>
      <c r="E33" s="62">
        <v>7.57</v>
      </c>
    </row>
    <row r="34" spans="1:5" x14ac:dyDescent="0.25">
      <c r="A34" s="61">
        <v>23</v>
      </c>
      <c r="B34" s="62">
        <v>50.01</v>
      </c>
      <c r="C34" s="62">
        <v>1.99</v>
      </c>
      <c r="D34" s="62">
        <v>7.1</v>
      </c>
      <c r="E34" s="62">
        <v>7.1</v>
      </c>
    </row>
    <row r="35" spans="1:5" x14ac:dyDescent="0.25">
      <c r="A35" s="61">
        <v>24</v>
      </c>
      <c r="B35" s="62">
        <v>46.87</v>
      </c>
      <c r="C35" s="62">
        <v>1.86</v>
      </c>
      <c r="D35" s="62">
        <v>6.67</v>
      </c>
      <c r="E35" s="62">
        <v>6.67</v>
      </c>
    </row>
    <row r="36" spans="1:5" x14ac:dyDescent="0.25">
      <c r="A36" s="61">
        <v>25</v>
      </c>
      <c r="B36" s="62">
        <v>44.03</v>
      </c>
      <c r="C36" s="62">
        <v>1.76</v>
      </c>
      <c r="D36" s="62">
        <v>6.28</v>
      </c>
      <c r="E36" s="62">
        <v>6.28</v>
      </c>
    </row>
    <row r="37" spans="1:5" x14ac:dyDescent="0.25">
      <c r="A37" s="61">
        <v>26</v>
      </c>
      <c r="B37" s="62">
        <v>41.6</v>
      </c>
      <c r="C37" s="62">
        <v>1.66</v>
      </c>
      <c r="D37" s="62">
        <v>5.95</v>
      </c>
      <c r="E37" s="62">
        <v>5.95</v>
      </c>
    </row>
    <row r="38" spans="1:5" x14ac:dyDescent="0.25">
      <c r="A38" s="61">
        <v>27</v>
      </c>
      <c r="B38" s="62">
        <v>39.869999999999997</v>
      </c>
      <c r="C38" s="62">
        <v>1.6</v>
      </c>
      <c r="D38" s="62">
        <v>5.72</v>
      </c>
      <c r="E38" s="62">
        <v>5.72</v>
      </c>
    </row>
    <row r="39" spans="1:5" x14ac:dyDescent="0.25">
      <c r="A39" s="61">
        <v>28</v>
      </c>
      <c r="B39" s="62">
        <v>38.630000000000003</v>
      </c>
      <c r="C39" s="62">
        <v>1.55</v>
      </c>
      <c r="D39" s="62">
        <v>5.55</v>
      </c>
      <c r="E39" s="62">
        <v>5.55</v>
      </c>
    </row>
    <row r="40" spans="1:5" x14ac:dyDescent="0.25">
      <c r="A40" s="61">
        <v>29</v>
      </c>
      <c r="B40" s="62">
        <v>37.450000000000003</v>
      </c>
      <c r="C40" s="62">
        <v>1.51</v>
      </c>
      <c r="D40" s="62">
        <v>5.4</v>
      </c>
      <c r="E40" s="62">
        <v>5.4</v>
      </c>
    </row>
    <row r="41" spans="1:5" x14ac:dyDescent="0.25">
      <c r="A41" s="61">
        <v>30</v>
      </c>
      <c r="B41" s="62">
        <v>36.340000000000003</v>
      </c>
      <c r="C41" s="62">
        <v>1.46</v>
      </c>
      <c r="D41" s="62">
        <v>5.25</v>
      </c>
      <c r="E41" s="62">
        <v>5.25</v>
      </c>
    </row>
    <row r="42" spans="1:5" x14ac:dyDescent="0.25">
      <c r="A42" s="61">
        <v>31</v>
      </c>
      <c r="B42" s="62">
        <v>35.299999999999997</v>
      </c>
      <c r="C42" s="62">
        <v>1.43</v>
      </c>
      <c r="D42" s="62">
        <v>5.1100000000000003</v>
      </c>
      <c r="E42" s="62">
        <v>5.1100000000000003</v>
      </c>
    </row>
    <row r="43" spans="1:5" x14ac:dyDescent="0.25">
      <c r="A43" s="61">
        <v>32</v>
      </c>
      <c r="B43" s="62">
        <v>34.33</v>
      </c>
      <c r="C43" s="62">
        <v>1.39</v>
      </c>
      <c r="D43" s="62">
        <v>4.9800000000000004</v>
      </c>
      <c r="E43" s="62">
        <v>4.9800000000000004</v>
      </c>
    </row>
    <row r="44" spans="1:5" x14ac:dyDescent="0.25">
      <c r="A44" s="61">
        <v>33</v>
      </c>
      <c r="B44" s="62">
        <v>33.409999999999997</v>
      </c>
      <c r="C44" s="62">
        <v>1.36</v>
      </c>
      <c r="D44" s="62">
        <v>4.8499999999999996</v>
      </c>
      <c r="E44" s="62">
        <v>4.8499999999999996</v>
      </c>
    </row>
    <row r="45" spans="1:5" x14ac:dyDescent="0.25">
      <c r="A45" s="61">
        <v>34</v>
      </c>
      <c r="B45" s="62">
        <v>32.53</v>
      </c>
      <c r="C45" s="62">
        <v>1.32</v>
      </c>
      <c r="D45" s="62">
        <v>4.7300000000000004</v>
      </c>
      <c r="E45" s="62">
        <v>4.7300000000000004</v>
      </c>
    </row>
    <row r="46" spans="1:5" x14ac:dyDescent="0.25">
      <c r="A46" s="61">
        <v>35</v>
      </c>
      <c r="B46" s="62">
        <v>31.71</v>
      </c>
      <c r="C46" s="62">
        <v>1.29</v>
      </c>
      <c r="D46" s="62">
        <v>4.62</v>
      </c>
      <c r="E46" s="62">
        <v>4.62</v>
      </c>
    </row>
    <row r="47" spans="1:5" x14ac:dyDescent="0.25">
      <c r="A47" s="61">
        <v>36</v>
      </c>
      <c r="B47" s="62">
        <v>30.92</v>
      </c>
      <c r="C47" s="62">
        <v>1.26</v>
      </c>
      <c r="D47" s="62">
        <v>4.51</v>
      </c>
      <c r="E47" s="62">
        <v>4.51</v>
      </c>
    </row>
    <row r="48" spans="1:5" x14ac:dyDescent="0.25">
      <c r="A48" s="61">
        <v>37</v>
      </c>
      <c r="B48" s="62">
        <v>30.17</v>
      </c>
      <c r="C48" s="62">
        <v>1.24</v>
      </c>
      <c r="D48" s="62">
        <v>4.41</v>
      </c>
      <c r="E48" s="62">
        <v>4.41</v>
      </c>
    </row>
    <row r="49" spans="1:5" x14ac:dyDescent="0.25">
      <c r="A49" s="61">
        <v>38</v>
      </c>
      <c r="B49" s="62">
        <v>29.46</v>
      </c>
      <c r="C49" s="62">
        <v>1.21</v>
      </c>
      <c r="D49" s="62">
        <v>4.3099999999999996</v>
      </c>
      <c r="E49" s="62">
        <v>4.3099999999999996</v>
      </c>
    </row>
    <row r="50" spans="1:5" x14ac:dyDescent="0.25">
      <c r="A50" s="61">
        <v>39</v>
      </c>
      <c r="B50" s="62">
        <v>28.78</v>
      </c>
      <c r="C50" s="62">
        <v>1.19</v>
      </c>
      <c r="D50" s="62">
        <v>4.21</v>
      </c>
      <c r="E50" s="62">
        <v>4.21</v>
      </c>
    </row>
    <row r="51" spans="1:5" x14ac:dyDescent="0.25">
      <c r="A51" s="61">
        <v>40</v>
      </c>
      <c r="B51" s="62">
        <v>28.14</v>
      </c>
      <c r="C51" s="62">
        <v>1.1599999999999999</v>
      </c>
      <c r="D51" s="62">
        <v>4.12</v>
      </c>
      <c r="E51" s="62">
        <v>4.12</v>
      </c>
    </row>
    <row r="52" spans="1:5" x14ac:dyDescent="0.25">
      <c r="A52" s="61">
        <v>41</v>
      </c>
      <c r="B52" s="62">
        <v>27.54</v>
      </c>
      <c r="C52" s="62">
        <v>1.1399999999999999</v>
      </c>
      <c r="D52" s="62">
        <v>4.03</v>
      </c>
      <c r="E52" s="62">
        <v>4.03</v>
      </c>
    </row>
    <row r="53" spans="1:5" x14ac:dyDescent="0.25">
      <c r="A53" s="61">
        <v>42</v>
      </c>
      <c r="B53" s="62">
        <v>26.97</v>
      </c>
      <c r="C53" s="62">
        <v>1.1200000000000001</v>
      </c>
      <c r="D53" s="62">
        <v>3.94</v>
      </c>
      <c r="E53" s="62">
        <v>3.94</v>
      </c>
    </row>
    <row r="54" spans="1:5" x14ac:dyDescent="0.25">
      <c r="A54" s="61">
        <v>43</v>
      </c>
      <c r="B54" s="62">
        <v>26.44</v>
      </c>
      <c r="C54" s="62">
        <v>1.1000000000000001</v>
      </c>
      <c r="D54" s="62">
        <v>3.87</v>
      </c>
      <c r="E54" s="62">
        <v>3.87</v>
      </c>
    </row>
    <row r="55" spans="1:5" x14ac:dyDescent="0.25">
      <c r="A55" s="61">
        <v>44</v>
      </c>
      <c r="B55" s="62">
        <v>25.95</v>
      </c>
      <c r="C55" s="62">
        <v>1.08</v>
      </c>
      <c r="D55" s="62">
        <v>3.79</v>
      </c>
      <c r="E55" s="62">
        <v>3.79</v>
      </c>
    </row>
    <row r="56" spans="1:5" x14ac:dyDescent="0.25">
      <c r="A56" s="61">
        <v>45</v>
      </c>
      <c r="B56" s="62">
        <v>25.49</v>
      </c>
      <c r="C56" s="62">
        <v>1.07</v>
      </c>
      <c r="D56" s="62">
        <v>3.72</v>
      </c>
      <c r="E56" s="62">
        <v>3.72</v>
      </c>
    </row>
    <row r="57" spans="1:5" x14ac:dyDescent="0.25">
      <c r="A57" s="61">
        <v>46</v>
      </c>
      <c r="B57" s="62">
        <v>25.06</v>
      </c>
      <c r="C57" s="62">
        <v>1.05</v>
      </c>
      <c r="D57" s="62">
        <v>3.65</v>
      </c>
      <c r="E57" s="62">
        <v>3.65</v>
      </c>
    </row>
    <row r="58" spans="1:5" x14ac:dyDescent="0.25">
      <c r="A58" s="61">
        <v>47</v>
      </c>
      <c r="B58" s="62">
        <v>24.66</v>
      </c>
      <c r="C58" s="62">
        <v>1.04</v>
      </c>
      <c r="D58" s="62">
        <v>3.58</v>
      </c>
      <c r="E58" s="62">
        <v>3.58</v>
      </c>
    </row>
    <row r="59" spans="1:5" x14ac:dyDescent="0.25">
      <c r="A59" s="61">
        <v>48</v>
      </c>
      <c r="B59" s="62">
        <v>24.28</v>
      </c>
      <c r="C59" s="62">
        <v>1.03</v>
      </c>
      <c r="D59" s="62">
        <v>3.52</v>
      </c>
      <c r="E59" s="62">
        <v>3.52</v>
      </c>
    </row>
    <row r="60" spans="1:5" x14ac:dyDescent="0.25">
      <c r="A60" s="61">
        <v>49</v>
      </c>
      <c r="B60" s="62">
        <v>23.94</v>
      </c>
      <c r="C60" s="62">
        <v>1.02</v>
      </c>
      <c r="D60" s="62">
        <v>3.46</v>
      </c>
      <c r="E60" s="62">
        <v>3.46</v>
      </c>
    </row>
    <row r="61" spans="1:5" x14ac:dyDescent="0.25">
      <c r="A61" s="61">
        <v>50</v>
      </c>
      <c r="B61" s="62">
        <v>23.63</v>
      </c>
      <c r="C61" s="62">
        <v>1.01</v>
      </c>
      <c r="D61" s="62">
        <v>3.4</v>
      </c>
      <c r="E61" s="62">
        <v>3.4</v>
      </c>
    </row>
    <row r="62" spans="1:5" x14ac:dyDescent="0.25">
      <c r="A62" s="61">
        <v>51</v>
      </c>
      <c r="B62" s="62">
        <v>23.34</v>
      </c>
      <c r="C62" s="62">
        <v>1</v>
      </c>
      <c r="D62" s="62">
        <v>3.35</v>
      </c>
      <c r="E62" s="62">
        <v>3.35</v>
      </c>
    </row>
    <row r="63" spans="1:5" x14ac:dyDescent="0.25">
      <c r="A63" s="61">
        <v>52</v>
      </c>
      <c r="B63" s="62">
        <v>23.08</v>
      </c>
      <c r="C63" s="62">
        <v>0.99</v>
      </c>
      <c r="D63" s="62">
        <v>3.3</v>
      </c>
      <c r="E63" s="62">
        <v>3.3</v>
      </c>
    </row>
    <row r="64" spans="1:5" x14ac:dyDescent="0.25">
      <c r="A64" s="61">
        <v>53</v>
      </c>
      <c r="B64" s="62">
        <v>22.84</v>
      </c>
      <c r="C64" s="62">
        <v>0.99</v>
      </c>
      <c r="D64" s="62">
        <v>3.24</v>
      </c>
      <c r="E64" s="62">
        <v>3.24</v>
      </c>
    </row>
    <row r="65" spans="1:5" x14ac:dyDescent="0.25">
      <c r="A65" s="61">
        <v>54</v>
      </c>
      <c r="B65" s="62">
        <v>22.63</v>
      </c>
      <c r="C65" s="62">
        <v>0.99</v>
      </c>
      <c r="D65" s="62">
        <v>3.19</v>
      </c>
      <c r="E65" s="62">
        <v>3.19</v>
      </c>
    </row>
    <row r="66" spans="1:5" x14ac:dyDescent="0.25">
      <c r="A66" s="61">
        <v>55</v>
      </c>
      <c r="B66" s="62">
        <v>22.45</v>
      </c>
      <c r="C66" s="62">
        <v>0.98</v>
      </c>
      <c r="D66" s="62">
        <v>3.14</v>
      </c>
      <c r="E66" s="62">
        <v>3.14</v>
      </c>
    </row>
    <row r="67" spans="1:5" x14ac:dyDescent="0.25">
      <c r="A67" s="61">
        <v>56</v>
      </c>
      <c r="B67" s="62">
        <v>22.3</v>
      </c>
      <c r="C67" s="62">
        <v>0.98</v>
      </c>
      <c r="D67" s="62">
        <v>3.09</v>
      </c>
      <c r="E67" s="62">
        <v>3.09</v>
      </c>
    </row>
    <row r="68" spans="1:5" x14ac:dyDescent="0.25">
      <c r="A68" s="61">
        <v>57</v>
      </c>
      <c r="B68" s="62">
        <v>22.17</v>
      </c>
      <c r="C68" s="62">
        <v>0.99</v>
      </c>
      <c r="D68" s="62">
        <v>3.04</v>
      </c>
      <c r="E68" s="62">
        <v>3.04</v>
      </c>
    </row>
    <row r="69" spans="1:5" x14ac:dyDescent="0.25">
      <c r="A69" s="61">
        <v>58</v>
      </c>
      <c r="B69" s="62">
        <v>22.07</v>
      </c>
      <c r="C69" s="62">
        <v>0.99</v>
      </c>
      <c r="D69" s="62">
        <v>2.98</v>
      </c>
      <c r="E69" s="62">
        <v>2.98</v>
      </c>
    </row>
    <row r="70" spans="1:5" x14ac:dyDescent="0.25">
      <c r="A70" s="61">
        <v>59</v>
      </c>
      <c r="B70" s="62">
        <v>22</v>
      </c>
      <c r="C70" s="62">
        <v>1</v>
      </c>
      <c r="D70" s="62">
        <v>2.93</v>
      </c>
      <c r="E70" s="62">
        <v>2.93</v>
      </c>
    </row>
  </sheetData>
  <sheetProtection algorithmName="SHA-512" hashValue="FsWDc9JP8O92xP9/reEQ1d2f52nC6Va/MIPdO7nd4SsAMKXstarWP4U7oR9IEXda3SPq7a5POdltXlOqj5x6Fw==" saltValue="a6tMdcPJdkS0nPQBHQN1hQ==" spinCount="100000" sheet="1" objects="1" scenarios="1"/>
  <conditionalFormatting sqref="A6:A20">
    <cfRule type="expression" dxfId="421" priority="13" stopIfTrue="1">
      <formula>MOD(ROW(),2)=0</formula>
    </cfRule>
    <cfRule type="expression" dxfId="420" priority="14" stopIfTrue="1">
      <formula>MOD(ROW(),2)&lt;&gt;0</formula>
    </cfRule>
  </conditionalFormatting>
  <conditionalFormatting sqref="B6:E20 C21:E21">
    <cfRule type="expression" dxfId="419" priority="15" stopIfTrue="1">
      <formula>MOD(ROW(),2)=0</formula>
    </cfRule>
    <cfRule type="expression" dxfId="418" priority="16" stopIfTrue="1">
      <formula>MOD(ROW(),2)&lt;&gt;0</formula>
    </cfRule>
  </conditionalFormatting>
  <conditionalFormatting sqref="A26:A70">
    <cfRule type="expression" dxfId="417" priority="5" stopIfTrue="1">
      <formula>MOD(ROW(),2)=0</formula>
    </cfRule>
    <cfRule type="expression" dxfId="416" priority="6" stopIfTrue="1">
      <formula>MOD(ROW(),2)&lt;&gt;0</formula>
    </cfRule>
  </conditionalFormatting>
  <conditionalFormatting sqref="B26:E70">
    <cfRule type="expression" dxfId="415" priority="7" stopIfTrue="1">
      <formula>MOD(ROW(),2)=0</formula>
    </cfRule>
    <cfRule type="expression" dxfId="414" priority="8" stopIfTrue="1">
      <formula>MOD(ROW(),2)&lt;&gt;0</formula>
    </cfRule>
  </conditionalFormatting>
  <conditionalFormatting sqref="A21">
    <cfRule type="expression" dxfId="413" priority="3" stopIfTrue="1">
      <formula>MOD(ROW(),2)=0</formula>
    </cfRule>
    <cfRule type="expression" dxfId="412" priority="4" stopIfTrue="1">
      <formula>MOD(ROW(),2)&lt;&gt;0</formula>
    </cfRule>
  </conditionalFormatting>
  <conditionalFormatting sqref="B21">
    <cfRule type="expression" dxfId="411" priority="1" stopIfTrue="1">
      <formula>MOD(ROW(),2)=0</formula>
    </cfRule>
    <cfRule type="expression" dxfId="4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220-B2BC-46DE-B9FE-D99A54011E33}">
  <sheetPr codeName="Sheet31">
    <tabColor rgb="FF92D050"/>
  </sheetPr>
  <dimension ref="A1:H70"/>
  <sheetViews>
    <sheetView showGridLines="0" zoomScale="85" zoomScaleNormal="85" workbookViewId="0">
      <selection activeCell="B24" sqref="B24"/>
    </sheetView>
  </sheetViews>
  <sheetFormatPr defaultColWidth="10" defaultRowHeight="13.2" x14ac:dyDescent="0.25"/>
  <cols>
    <col min="1" max="1" width="33.4414062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x-203</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79</v>
      </c>
      <c r="C10" s="50"/>
      <c r="D10" s="50"/>
      <c r="E10" s="50"/>
    </row>
    <row r="11" spans="1:8" x14ac:dyDescent="0.25">
      <c r="A11" s="49" t="s">
        <v>6</v>
      </c>
      <c r="B11" s="50" t="s">
        <v>69</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203</v>
      </c>
      <c r="C14" s="50"/>
      <c r="D14" s="50"/>
      <c r="E14" s="50"/>
    </row>
    <row r="15" spans="1:8" x14ac:dyDescent="0.25">
      <c r="A15" s="49" t="s">
        <v>76</v>
      </c>
      <c r="B15" s="50" t="s">
        <v>81</v>
      </c>
      <c r="C15" s="50"/>
      <c r="D15" s="50"/>
      <c r="E15" s="50"/>
    </row>
    <row r="16" spans="1:8" x14ac:dyDescent="0.25">
      <c r="A16" s="49" t="s">
        <v>11</v>
      </c>
      <c r="B16" s="50" t="s">
        <v>82</v>
      </c>
      <c r="C16" s="50"/>
      <c r="D16" s="50"/>
      <c r="E16" s="50"/>
    </row>
    <row r="17" spans="1:5" ht="50.1" customHeight="1" x14ac:dyDescent="0.25">
      <c r="A17" s="49" t="s">
        <v>12</v>
      </c>
      <c r="B17" s="50"/>
      <c r="C17" s="50"/>
      <c r="D17" s="50"/>
      <c r="E17" s="50"/>
    </row>
    <row r="18" spans="1:5" x14ac:dyDescent="0.25">
      <c r="A18" s="49" t="s">
        <v>4</v>
      </c>
      <c r="B18" s="54">
        <v>45070</v>
      </c>
      <c r="C18" s="50"/>
      <c r="D18" s="50"/>
      <c r="E18" s="50"/>
    </row>
    <row r="19" spans="1:5" x14ac:dyDescent="0.25">
      <c r="A19" s="49" t="s">
        <v>5</v>
      </c>
      <c r="B19" s="54">
        <v>45014</v>
      </c>
      <c r="C19" s="50"/>
      <c r="D19" s="50"/>
      <c r="E19" s="50"/>
    </row>
    <row r="20" spans="1:5" x14ac:dyDescent="0.25">
      <c r="A20" s="49" t="s">
        <v>17</v>
      </c>
      <c r="B20" s="50" t="s">
        <v>211</v>
      </c>
      <c r="C20" s="50"/>
      <c r="D20" s="50"/>
      <c r="E20" s="50"/>
    </row>
    <row r="21" spans="1:5" x14ac:dyDescent="0.25">
      <c r="A21" s="111" t="s">
        <v>314</v>
      </c>
      <c r="B21" s="50" t="s">
        <v>298</v>
      </c>
      <c r="C21" s="50"/>
      <c r="D21" s="50"/>
      <c r="E21" s="50"/>
    </row>
    <row r="23" spans="1:5" x14ac:dyDescent="0.25">
      <c r="B23" s="63" t="str">
        <f>HYPERLINK("#'Factor List'!A1","Back to Factor List")</f>
        <v>Back to Factor List</v>
      </c>
    </row>
    <row r="24" spans="1:5" x14ac:dyDescent="0.25">
      <c r="B24" s="63" t="str">
        <f>HYPERLINK("#'Assumptions'!A1","Back to Assumptions")</f>
        <v>Back to Assumptions</v>
      </c>
    </row>
    <row r="26" spans="1:5" ht="26.4" x14ac:dyDescent="0.25">
      <c r="A26" s="60" t="s">
        <v>77</v>
      </c>
      <c r="B26" s="60" t="s">
        <v>169</v>
      </c>
      <c r="C26" s="60" t="s">
        <v>170</v>
      </c>
      <c r="D26" s="60" t="s">
        <v>171</v>
      </c>
      <c r="E26" s="60" t="s">
        <v>173</v>
      </c>
    </row>
    <row r="27" spans="1:5" x14ac:dyDescent="0.25">
      <c r="A27" s="61">
        <v>16</v>
      </c>
      <c r="B27" s="62">
        <v>11.22</v>
      </c>
      <c r="C27" s="62">
        <v>0.48</v>
      </c>
      <c r="D27" s="62">
        <v>1.53</v>
      </c>
      <c r="E27" s="62">
        <v>0</v>
      </c>
    </row>
    <row r="28" spans="1:5" x14ac:dyDescent="0.25">
      <c r="A28" s="61">
        <v>17</v>
      </c>
      <c r="B28" s="62">
        <v>11.39</v>
      </c>
      <c r="C28" s="62">
        <v>0.49</v>
      </c>
      <c r="D28" s="62">
        <v>1.66</v>
      </c>
      <c r="E28" s="62">
        <v>0</v>
      </c>
    </row>
    <row r="29" spans="1:5" x14ac:dyDescent="0.25">
      <c r="A29" s="61">
        <v>18</v>
      </c>
      <c r="B29" s="62">
        <v>11.56</v>
      </c>
      <c r="C29" s="62">
        <v>0.5</v>
      </c>
      <c r="D29" s="62">
        <v>1.79</v>
      </c>
      <c r="E29" s="62">
        <v>0</v>
      </c>
    </row>
    <row r="30" spans="1:5" x14ac:dyDescent="0.25">
      <c r="A30" s="61">
        <v>19</v>
      </c>
      <c r="B30" s="62">
        <v>11.73</v>
      </c>
      <c r="C30" s="62">
        <v>0.51</v>
      </c>
      <c r="D30" s="62">
        <v>1.87</v>
      </c>
      <c r="E30" s="62">
        <v>0</v>
      </c>
    </row>
    <row r="31" spans="1:5" x14ac:dyDescent="0.25">
      <c r="A31" s="61">
        <v>20</v>
      </c>
      <c r="B31" s="62">
        <v>11.9</v>
      </c>
      <c r="C31" s="62">
        <v>0.51</v>
      </c>
      <c r="D31" s="62">
        <v>1.9</v>
      </c>
      <c r="E31" s="62">
        <v>0</v>
      </c>
    </row>
    <row r="32" spans="1:5" x14ac:dyDescent="0.25">
      <c r="A32" s="61">
        <v>21</v>
      </c>
      <c r="B32" s="62">
        <v>12.08</v>
      </c>
      <c r="C32" s="62">
        <v>0.52</v>
      </c>
      <c r="D32" s="62">
        <v>1.93</v>
      </c>
      <c r="E32" s="62">
        <v>0</v>
      </c>
    </row>
    <row r="33" spans="1:5" x14ac:dyDescent="0.25">
      <c r="A33" s="61">
        <v>22</v>
      </c>
      <c r="B33" s="62">
        <v>12.26</v>
      </c>
      <c r="C33" s="62">
        <v>0.53</v>
      </c>
      <c r="D33" s="62">
        <v>1.96</v>
      </c>
      <c r="E33" s="62">
        <v>0</v>
      </c>
    </row>
    <row r="34" spans="1:5" x14ac:dyDescent="0.25">
      <c r="A34" s="61">
        <v>23</v>
      </c>
      <c r="B34" s="62">
        <v>12.44</v>
      </c>
      <c r="C34" s="62">
        <v>0.54</v>
      </c>
      <c r="D34" s="62">
        <v>1.99</v>
      </c>
      <c r="E34" s="62">
        <v>0</v>
      </c>
    </row>
    <row r="35" spans="1:5" x14ac:dyDescent="0.25">
      <c r="A35" s="61">
        <v>24</v>
      </c>
      <c r="B35" s="62">
        <v>12.63</v>
      </c>
      <c r="C35" s="62">
        <v>0.55000000000000004</v>
      </c>
      <c r="D35" s="62">
        <v>2.0299999999999998</v>
      </c>
      <c r="E35" s="62">
        <v>0</v>
      </c>
    </row>
    <row r="36" spans="1:5" x14ac:dyDescent="0.25">
      <c r="A36" s="61">
        <v>25</v>
      </c>
      <c r="B36" s="62">
        <v>12.81</v>
      </c>
      <c r="C36" s="62">
        <v>0.56000000000000005</v>
      </c>
      <c r="D36" s="62">
        <v>2.06</v>
      </c>
      <c r="E36" s="62">
        <v>0</v>
      </c>
    </row>
    <row r="37" spans="1:5" x14ac:dyDescent="0.25">
      <c r="A37" s="61">
        <v>26</v>
      </c>
      <c r="B37" s="62">
        <v>13</v>
      </c>
      <c r="C37" s="62">
        <v>0.56999999999999995</v>
      </c>
      <c r="D37" s="62">
        <v>2.09</v>
      </c>
      <c r="E37" s="62">
        <v>0</v>
      </c>
    </row>
    <row r="38" spans="1:5" x14ac:dyDescent="0.25">
      <c r="A38" s="61">
        <v>27</v>
      </c>
      <c r="B38" s="62">
        <v>13.2</v>
      </c>
      <c r="C38" s="62">
        <v>0.57999999999999996</v>
      </c>
      <c r="D38" s="62">
        <v>2.12</v>
      </c>
      <c r="E38" s="62">
        <v>0</v>
      </c>
    </row>
    <row r="39" spans="1:5" x14ac:dyDescent="0.25">
      <c r="A39" s="61">
        <v>28</v>
      </c>
      <c r="B39" s="62">
        <v>13.39</v>
      </c>
      <c r="C39" s="62">
        <v>0.59</v>
      </c>
      <c r="D39" s="62">
        <v>2.15</v>
      </c>
      <c r="E39" s="62">
        <v>0</v>
      </c>
    </row>
    <row r="40" spans="1:5" x14ac:dyDescent="0.25">
      <c r="A40" s="61">
        <v>29</v>
      </c>
      <c r="B40" s="62">
        <v>13.59</v>
      </c>
      <c r="C40" s="62">
        <v>0.6</v>
      </c>
      <c r="D40" s="62">
        <v>2.1800000000000002</v>
      </c>
      <c r="E40" s="62">
        <v>0</v>
      </c>
    </row>
    <row r="41" spans="1:5" x14ac:dyDescent="0.25">
      <c r="A41" s="61">
        <v>30</v>
      </c>
      <c r="B41" s="62">
        <v>13.8</v>
      </c>
      <c r="C41" s="62">
        <v>0.61</v>
      </c>
      <c r="D41" s="62">
        <v>2.2200000000000002</v>
      </c>
      <c r="E41" s="62">
        <v>0</v>
      </c>
    </row>
    <row r="42" spans="1:5" x14ac:dyDescent="0.25">
      <c r="A42" s="61">
        <v>31</v>
      </c>
      <c r="B42" s="62">
        <v>14</v>
      </c>
      <c r="C42" s="62">
        <v>0.62</v>
      </c>
      <c r="D42" s="62">
        <v>2.25</v>
      </c>
      <c r="E42" s="62">
        <v>0</v>
      </c>
    </row>
    <row r="43" spans="1:5" x14ac:dyDescent="0.25">
      <c r="A43" s="61">
        <v>32</v>
      </c>
      <c r="B43" s="62">
        <v>14.21</v>
      </c>
      <c r="C43" s="62">
        <v>0.63</v>
      </c>
      <c r="D43" s="62">
        <v>2.2799999999999998</v>
      </c>
      <c r="E43" s="62">
        <v>0</v>
      </c>
    </row>
    <row r="44" spans="1:5" x14ac:dyDescent="0.25">
      <c r="A44" s="61">
        <v>33</v>
      </c>
      <c r="B44" s="62">
        <v>14.43</v>
      </c>
      <c r="C44" s="62">
        <v>0.64</v>
      </c>
      <c r="D44" s="62">
        <v>2.31</v>
      </c>
      <c r="E44" s="62">
        <v>0</v>
      </c>
    </row>
    <row r="45" spans="1:5" x14ac:dyDescent="0.25">
      <c r="A45" s="61">
        <v>34</v>
      </c>
      <c r="B45" s="62">
        <v>14.65</v>
      </c>
      <c r="C45" s="62">
        <v>0.65</v>
      </c>
      <c r="D45" s="62">
        <v>2.34</v>
      </c>
      <c r="E45" s="62">
        <v>0</v>
      </c>
    </row>
    <row r="46" spans="1:5" x14ac:dyDescent="0.25">
      <c r="A46" s="61">
        <v>35</v>
      </c>
      <c r="B46" s="62">
        <v>14.87</v>
      </c>
      <c r="C46" s="62">
        <v>0.66</v>
      </c>
      <c r="D46" s="62">
        <v>2.37</v>
      </c>
      <c r="E46" s="62">
        <v>0</v>
      </c>
    </row>
    <row r="47" spans="1:5" x14ac:dyDescent="0.25">
      <c r="A47" s="61">
        <v>36</v>
      </c>
      <c r="B47" s="62">
        <v>15.09</v>
      </c>
      <c r="C47" s="62">
        <v>0.67</v>
      </c>
      <c r="D47" s="62">
        <v>2.4</v>
      </c>
      <c r="E47" s="62">
        <v>0</v>
      </c>
    </row>
    <row r="48" spans="1:5" x14ac:dyDescent="0.25">
      <c r="A48" s="61">
        <v>37</v>
      </c>
      <c r="B48" s="62">
        <v>15.32</v>
      </c>
      <c r="C48" s="62">
        <v>0.68</v>
      </c>
      <c r="D48" s="62">
        <v>2.4300000000000002</v>
      </c>
      <c r="E48" s="62">
        <v>0</v>
      </c>
    </row>
    <row r="49" spans="1:5" x14ac:dyDescent="0.25">
      <c r="A49" s="61">
        <v>38</v>
      </c>
      <c r="B49" s="62">
        <v>15.55</v>
      </c>
      <c r="C49" s="62">
        <v>0.7</v>
      </c>
      <c r="D49" s="62">
        <v>2.46</v>
      </c>
      <c r="E49" s="62">
        <v>0</v>
      </c>
    </row>
    <row r="50" spans="1:5" x14ac:dyDescent="0.25">
      <c r="A50" s="61">
        <v>39</v>
      </c>
      <c r="B50" s="62">
        <v>15.79</v>
      </c>
      <c r="C50" s="62">
        <v>0.71</v>
      </c>
      <c r="D50" s="62">
        <v>2.4900000000000002</v>
      </c>
      <c r="E50" s="62">
        <v>0</v>
      </c>
    </row>
    <row r="51" spans="1:5" x14ac:dyDescent="0.25">
      <c r="A51" s="61">
        <v>40</v>
      </c>
      <c r="B51" s="62">
        <v>16.03</v>
      </c>
      <c r="C51" s="62">
        <v>0.72</v>
      </c>
      <c r="D51" s="62">
        <v>2.52</v>
      </c>
      <c r="E51" s="62">
        <v>0</v>
      </c>
    </row>
    <row r="52" spans="1:5" x14ac:dyDescent="0.25">
      <c r="A52" s="61">
        <v>41</v>
      </c>
      <c r="B52" s="62">
        <v>16.28</v>
      </c>
      <c r="C52" s="62">
        <v>0.73</v>
      </c>
      <c r="D52" s="62">
        <v>2.5499999999999998</v>
      </c>
      <c r="E52" s="62">
        <v>0</v>
      </c>
    </row>
    <row r="53" spans="1:5" x14ac:dyDescent="0.25">
      <c r="A53" s="61">
        <v>42</v>
      </c>
      <c r="B53" s="62">
        <v>16.53</v>
      </c>
      <c r="C53" s="62">
        <v>0.74</v>
      </c>
      <c r="D53" s="62">
        <v>2.57</v>
      </c>
      <c r="E53" s="62">
        <v>0</v>
      </c>
    </row>
    <row r="54" spans="1:5" x14ac:dyDescent="0.25">
      <c r="A54" s="61">
        <v>43</v>
      </c>
      <c r="B54" s="62">
        <v>16.78</v>
      </c>
      <c r="C54" s="62">
        <v>0.76</v>
      </c>
      <c r="D54" s="62">
        <v>2.6</v>
      </c>
      <c r="E54" s="62">
        <v>0</v>
      </c>
    </row>
    <row r="55" spans="1:5" x14ac:dyDescent="0.25">
      <c r="A55" s="61">
        <v>44</v>
      </c>
      <c r="B55" s="62">
        <v>17.04</v>
      </c>
      <c r="C55" s="62">
        <v>0.77</v>
      </c>
      <c r="D55" s="62">
        <v>2.63</v>
      </c>
      <c r="E55" s="62">
        <v>0</v>
      </c>
    </row>
    <row r="56" spans="1:5" x14ac:dyDescent="0.25">
      <c r="A56" s="61">
        <v>45</v>
      </c>
      <c r="B56" s="62">
        <v>17.309999999999999</v>
      </c>
      <c r="C56" s="62">
        <v>0.78</v>
      </c>
      <c r="D56" s="62">
        <v>2.65</v>
      </c>
      <c r="E56" s="62">
        <v>0</v>
      </c>
    </row>
    <row r="57" spans="1:5" x14ac:dyDescent="0.25">
      <c r="A57" s="61">
        <v>46</v>
      </c>
      <c r="B57" s="62">
        <v>17.579999999999998</v>
      </c>
      <c r="C57" s="62">
        <v>0.8</v>
      </c>
      <c r="D57" s="62">
        <v>2.68</v>
      </c>
      <c r="E57" s="62">
        <v>0</v>
      </c>
    </row>
    <row r="58" spans="1:5" x14ac:dyDescent="0.25">
      <c r="A58" s="61">
        <v>47</v>
      </c>
      <c r="B58" s="62">
        <v>17.86</v>
      </c>
      <c r="C58" s="62">
        <v>0.81</v>
      </c>
      <c r="D58" s="62">
        <v>2.7</v>
      </c>
      <c r="E58" s="62">
        <v>0</v>
      </c>
    </row>
    <row r="59" spans="1:5" x14ac:dyDescent="0.25">
      <c r="A59" s="61">
        <v>48</v>
      </c>
      <c r="B59" s="62">
        <v>18.14</v>
      </c>
      <c r="C59" s="62">
        <v>0.82</v>
      </c>
      <c r="D59" s="62">
        <v>2.72</v>
      </c>
      <c r="E59" s="62">
        <v>0</v>
      </c>
    </row>
    <row r="60" spans="1:5" x14ac:dyDescent="0.25">
      <c r="A60" s="61">
        <v>49</v>
      </c>
      <c r="B60" s="62">
        <v>18.43</v>
      </c>
      <c r="C60" s="62">
        <v>0.84</v>
      </c>
      <c r="D60" s="62">
        <v>2.74</v>
      </c>
      <c r="E60" s="62">
        <v>0</v>
      </c>
    </row>
    <row r="61" spans="1:5" x14ac:dyDescent="0.25">
      <c r="A61" s="61">
        <v>50</v>
      </c>
      <c r="B61" s="62">
        <v>18.73</v>
      </c>
      <c r="C61" s="62">
        <v>0.85</v>
      </c>
      <c r="D61" s="62">
        <v>2.76</v>
      </c>
      <c r="E61" s="62">
        <v>0</v>
      </c>
    </row>
    <row r="62" spans="1:5" x14ac:dyDescent="0.25">
      <c r="A62" s="61">
        <v>51</v>
      </c>
      <c r="B62" s="62">
        <v>19.03</v>
      </c>
      <c r="C62" s="62">
        <v>0.87</v>
      </c>
      <c r="D62" s="62">
        <v>2.78</v>
      </c>
      <c r="E62" s="62">
        <v>0</v>
      </c>
    </row>
    <row r="63" spans="1:5" x14ac:dyDescent="0.25">
      <c r="A63" s="61">
        <v>52</v>
      </c>
      <c r="B63" s="62">
        <v>19.34</v>
      </c>
      <c r="C63" s="62">
        <v>0.88</v>
      </c>
      <c r="D63" s="62">
        <v>2.8</v>
      </c>
      <c r="E63" s="62">
        <v>0</v>
      </c>
    </row>
    <row r="64" spans="1:5" x14ac:dyDescent="0.25">
      <c r="A64" s="61">
        <v>53</v>
      </c>
      <c r="B64" s="62">
        <v>19.66</v>
      </c>
      <c r="C64" s="62">
        <v>0.9</v>
      </c>
      <c r="D64" s="62">
        <v>2.82</v>
      </c>
      <c r="E64" s="62">
        <v>0</v>
      </c>
    </row>
    <row r="65" spans="1:5" x14ac:dyDescent="0.25">
      <c r="A65" s="61">
        <v>54</v>
      </c>
      <c r="B65" s="62">
        <v>19.98</v>
      </c>
      <c r="C65" s="62">
        <v>0.91</v>
      </c>
      <c r="D65" s="62">
        <v>2.84</v>
      </c>
      <c r="E65" s="62">
        <v>0</v>
      </c>
    </row>
    <row r="66" spans="1:5" x14ac:dyDescent="0.25">
      <c r="A66" s="61">
        <v>55</v>
      </c>
      <c r="B66" s="62">
        <v>20.32</v>
      </c>
      <c r="C66" s="62">
        <v>0.93</v>
      </c>
      <c r="D66" s="62">
        <v>2.85</v>
      </c>
      <c r="E66" s="62">
        <v>0</v>
      </c>
    </row>
    <row r="67" spans="1:5" x14ac:dyDescent="0.25">
      <c r="A67" s="61">
        <v>56</v>
      </c>
      <c r="B67" s="62">
        <v>20.66</v>
      </c>
      <c r="C67" s="62">
        <v>0.94</v>
      </c>
      <c r="D67" s="62">
        <v>2.87</v>
      </c>
      <c r="E67" s="62">
        <v>0</v>
      </c>
    </row>
    <row r="68" spans="1:5" x14ac:dyDescent="0.25">
      <c r="A68" s="61">
        <v>57</v>
      </c>
      <c r="B68" s="62">
        <v>21.01</v>
      </c>
      <c r="C68" s="62">
        <v>0.96</v>
      </c>
      <c r="D68" s="62">
        <v>2.88</v>
      </c>
      <c r="E68" s="62">
        <v>0</v>
      </c>
    </row>
    <row r="69" spans="1:5" x14ac:dyDescent="0.25">
      <c r="A69" s="61">
        <v>58</v>
      </c>
      <c r="B69" s="62">
        <v>21.38</v>
      </c>
      <c r="C69" s="62">
        <v>0.98</v>
      </c>
      <c r="D69" s="62">
        <v>2.89</v>
      </c>
      <c r="E69" s="62">
        <v>0</v>
      </c>
    </row>
    <row r="70" spans="1:5" x14ac:dyDescent="0.25">
      <c r="A70" s="61">
        <v>59</v>
      </c>
      <c r="B70" s="62">
        <v>21.75</v>
      </c>
      <c r="C70" s="62">
        <v>0.99</v>
      </c>
      <c r="D70" s="62">
        <v>2.9</v>
      </c>
      <c r="E70" s="62">
        <v>0</v>
      </c>
    </row>
  </sheetData>
  <sheetProtection algorithmName="SHA-512" hashValue="4XGrPGd4BPVkWUZBc6MWlTuHw918fgG7MGHLGIy0XSGN5VbQ3+roiZdz3P830U2K8C5i0qv3H33giXet+4AObg==" saltValue="+WUqkk7L+dK7SXeqgPkBCA==" spinCount="100000" sheet="1" objects="1" scenarios="1"/>
  <conditionalFormatting sqref="A6:A20">
    <cfRule type="expression" dxfId="409" priority="23" stopIfTrue="1">
      <formula>MOD(ROW(),2)=0</formula>
    </cfRule>
    <cfRule type="expression" dxfId="408" priority="24" stopIfTrue="1">
      <formula>MOD(ROW(),2)&lt;&gt;0</formula>
    </cfRule>
  </conditionalFormatting>
  <conditionalFormatting sqref="B6:E16">
    <cfRule type="expression" dxfId="407" priority="25" stopIfTrue="1">
      <formula>MOD(ROW(),2)=0</formula>
    </cfRule>
    <cfRule type="expression" dxfId="406" priority="26" stopIfTrue="1">
      <formula>MOD(ROW(),2)&lt;&gt;0</formula>
    </cfRule>
  </conditionalFormatting>
  <conditionalFormatting sqref="A26:A70">
    <cfRule type="expression" dxfId="405" priority="11" stopIfTrue="1">
      <formula>MOD(ROW(),2)=0</formula>
    </cfRule>
    <cfRule type="expression" dxfId="404" priority="12" stopIfTrue="1">
      <formula>MOD(ROW(),2)&lt;&gt;0</formula>
    </cfRule>
  </conditionalFormatting>
  <conditionalFormatting sqref="B26:E70">
    <cfRule type="expression" dxfId="403" priority="13" stopIfTrue="1">
      <formula>MOD(ROW(),2)=0</formula>
    </cfRule>
    <cfRule type="expression" dxfId="402" priority="14" stopIfTrue="1">
      <formula>MOD(ROW(),2)&lt;&gt;0</formula>
    </cfRule>
  </conditionalFormatting>
  <conditionalFormatting sqref="B18:E20 C21:E21">
    <cfRule type="expression" dxfId="401" priority="7" stopIfTrue="1">
      <formula>MOD(ROW(),2)=0</formula>
    </cfRule>
    <cfRule type="expression" dxfId="400" priority="8" stopIfTrue="1">
      <formula>MOD(ROW(),2)&lt;&gt;0</formula>
    </cfRule>
  </conditionalFormatting>
  <conditionalFormatting sqref="B17:E17">
    <cfRule type="expression" dxfId="399" priority="5" stopIfTrue="1">
      <formula>MOD(ROW(),2)=0</formula>
    </cfRule>
    <cfRule type="expression" dxfId="398" priority="6" stopIfTrue="1">
      <formula>MOD(ROW(),2)&lt;&gt;0</formula>
    </cfRule>
  </conditionalFormatting>
  <conditionalFormatting sqref="A21">
    <cfRule type="expression" dxfId="397" priority="3" stopIfTrue="1">
      <formula>MOD(ROW(),2)=0</formula>
    </cfRule>
    <cfRule type="expression" dxfId="396" priority="4" stopIfTrue="1">
      <formula>MOD(ROW(),2)&lt;&gt;0</formula>
    </cfRule>
  </conditionalFormatting>
  <conditionalFormatting sqref="B21">
    <cfRule type="expression" dxfId="395" priority="1" stopIfTrue="1">
      <formula>MOD(ROW(),2)=0</formula>
    </cfRule>
    <cfRule type="expression" dxfId="3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Spreadsheet" ma:contentTypeID="0x01010012B3620EAB1DF74A810920FA00BB7CA7" ma:contentTypeVersion="5" ma:contentTypeDescription="Create a new spreadsheet." ma:contentTypeScope="" ma:versionID="9f15eb7008bb8826a5633fd5274e3ac9">
  <xsd:schema xmlns:xsd="http://www.w3.org/2001/XMLSchema" xmlns:xs="http://www.w3.org/2001/XMLSchema" xmlns:p="http://schemas.microsoft.com/office/2006/metadata/properties" xmlns:ns2="f69fd3ce-e1df-49de-b78d-1d800e75d0a3" xmlns:ns3="62c7038d-3aec-4dd4-8afa-8b92667eb25d" targetNamespace="http://schemas.microsoft.com/office/2006/metadata/properties" ma:root="true" ma:fieldsID="3c4a27eeed2fb66fca84cb4a00d48ef5" ns2:_="" ns3:_="">
    <xsd:import namespace="f69fd3ce-e1df-49de-b78d-1d800e75d0a3"/>
    <xsd:import namespace="62c7038d-3aec-4dd4-8afa-8b92667eb25d"/>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c7038d-3aec-4dd4-8afa-8b92667eb25d" xsi:nil="true"/>
    <_dlc_DocId xmlns="f69fd3ce-e1df-49de-b78d-1d800e75d0a3">GADWRKGRPACTUA-1580777631-51378</_dlc_DocId>
    <_dlc_DocIdUrl xmlns="f69fd3ce-e1df-49de-b78d-1d800e75d0a3">
      <Url>https://tris42.sharepoint.com/sites/gad_wrkgrp_actuarial/_layouts/15/DocIdRedir.aspx?ID=GADWRKGRPACTUA-1580777631-51378</Url>
      <Description>GADWRKGRPACTUA-1580777631-51378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A61D86-A9AE-49A3-BD7C-EB09E8C7B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98148-0471-4D6B-803D-69EDAE32C85B}">
  <ds:schemaRefs>
    <ds:schemaRef ds:uri="62c7038d-3aec-4dd4-8afa-8b92667eb25d"/>
    <ds:schemaRef ds:uri="http://purl.org/dc/terms/"/>
    <ds:schemaRef ds:uri="http://schemas.microsoft.com/office/2006/documentManagement/types"/>
    <ds:schemaRef ds:uri="f69fd3ce-e1df-49de-b78d-1d800e75d0a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F98D3D-EBCF-46ED-A8AA-7DB1AF277FDA}">
  <ds:schemaRefs>
    <ds:schemaRef ds:uri="http://schemas.microsoft.com/sharepoint/v3/contenttype/forms"/>
  </ds:schemaRefs>
</ds:datastoreItem>
</file>

<file path=customXml/itemProps4.xml><?xml version="1.0" encoding="utf-8"?>
<ds:datastoreItem xmlns:ds="http://schemas.openxmlformats.org/officeDocument/2006/customXml" ds:itemID="{58A1B643-8800-4D9A-8CFA-3332D019539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922</vt:i4>
      </vt:variant>
    </vt:vector>
  </HeadingPairs>
  <TitlesOfParts>
    <vt:vector size="956" baseType="lpstr">
      <vt:lpstr>Cover</vt:lpstr>
      <vt:lpstr>Purpose of spreadsheet</vt:lpstr>
      <vt:lpstr>Summary - UKAEA</vt:lpstr>
      <vt:lpstr>Version Control</vt:lpstr>
      <vt:lpstr>Factor List</vt:lpstr>
      <vt:lpstr>Assumptions</vt:lpstr>
      <vt:lpstr>x-201</vt:lpstr>
      <vt:lpstr>x-202</vt:lpstr>
      <vt:lpstr>x-203</vt:lpstr>
      <vt:lpstr>x-204</vt:lpstr>
      <vt:lpstr>x-205</vt:lpstr>
      <vt:lpstr>x-206</vt:lpstr>
      <vt:lpstr>x-301</vt:lpstr>
      <vt:lpstr>x-302</vt:lpstr>
      <vt:lpstr>x-303</vt:lpstr>
      <vt:lpstr>x-304</vt:lpstr>
      <vt:lpstr>x-305</vt:lpstr>
      <vt:lpstr>x-306</vt:lpstr>
      <vt:lpstr>x-307</vt:lpstr>
      <vt:lpstr>x-401</vt:lpstr>
      <vt:lpstr>x-501</vt:lpstr>
      <vt:lpstr>x-502</vt:lpstr>
      <vt:lpstr>x-503</vt:lpstr>
      <vt:lpstr>x-601</vt:lpstr>
      <vt:lpstr>x-602</vt:lpstr>
      <vt:lpstr>x-603</vt:lpstr>
      <vt:lpstr>x-604</vt:lpstr>
      <vt:lpstr>x-605</vt:lpstr>
      <vt:lpstr>x-606</vt:lpstr>
      <vt:lpstr>x-607</vt:lpstr>
      <vt:lpstr>x-701</vt:lpstr>
      <vt:lpstr>x-702</vt:lpstr>
      <vt:lpstr>x-801</vt:lpstr>
      <vt:lpstr>x-802</vt:lpstr>
      <vt:lpstr>age_rng</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'Summary - UKAEA'!Print_Area</vt:lpstr>
      <vt:lpstr>'x-201'!Print_Area</vt:lpstr>
      <vt:lpstr>'x-202'!Print_Area</vt:lpstr>
      <vt:lpstr>'x-203'!Print_Area</vt:lpstr>
      <vt:lpstr>'x-204'!Print_Area</vt:lpstr>
      <vt:lpstr>'x-205'!Print_Area</vt:lpstr>
      <vt:lpstr>'x-206'!Print_Area</vt:lpstr>
      <vt:lpstr>'x-301'!Print_Area</vt:lpstr>
      <vt:lpstr>'x-302'!Print_Area</vt:lpstr>
      <vt:lpstr>'x-303'!Print_Area</vt:lpstr>
      <vt:lpstr>'x-304'!Print_Area</vt:lpstr>
      <vt:lpstr>'x-305'!Print_Area</vt:lpstr>
      <vt:lpstr>'x-306'!Print_Area</vt:lpstr>
      <vt:lpstr>'x-307'!Print_Area</vt:lpstr>
      <vt:lpstr>'x-401'!Print_Area</vt:lpstr>
      <vt:lpstr>'x-501'!Print_Area</vt:lpstr>
      <vt:lpstr>'x-502'!Print_Area</vt:lpstr>
      <vt:lpstr>'x-503'!Print_Area</vt:lpstr>
      <vt:lpstr>'x-601'!Print_Area</vt:lpstr>
      <vt:lpstr>'x-602'!Print_Area</vt:lpstr>
      <vt:lpstr>'x-603'!Print_Area</vt:lpstr>
      <vt:lpstr>'x-604'!Print_Area</vt:lpstr>
      <vt:lpstr>'x-605'!Print_Area</vt:lpstr>
      <vt:lpstr>'x-801'!Print_Area</vt:lpstr>
      <vt:lpstr>'x-802'!Print_Area</vt:lpstr>
      <vt:lpstr>'x-201'!TABLE_AGE_DEF</vt:lpstr>
      <vt:lpstr>'x-202'!TABLE_AGE_DEF</vt:lpstr>
      <vt:lpstr>'x-203'!TABLE_AGE_DEF</vt:lpstr>
      <vt:lpstr>'x-204'!TABLE_AGE_DEF</vt:lpstr>
      <vt:lpstr>'x-205'!TABLE_AGE_DEF</vt:lpstr>
      <vt:lpstr>'x-206'!TABLE_AGE_DEF</vt:lpstr>
      <vt:lpstr>'x-301'!TABLE_AGE_DEF</vt:lpstr>
      <vt:lpstr>'x-302'!TABLE_AGE_DEF</vt:lpstr>
      <vt:lpstr>'x-303'!TABLE_AGE_DEF</vt:lpstr>
      <vt:lpstr>'x-304'!TABLE_AGE_DEF</vt:lpstr>
      <vt:lpstr>'x-305'!TABLE_AGE_DEF</vt:lpstr>
      <vt:lpstr>'x-306'!TABLE_AGE_DEF</vt:lpstr>
      <vt:lpstr>'x-307'!TABLE_AGE_DEF</vt:lpstr>
      <vt:lpstr>'x-401'!TABLE_AGE_DEF</vt:lpstr>
      <vt:lpstr>'x-501'!TABLE_AGE_DEF</vt:lpstr>
      <vt:lpstr>'x-502'!TABLE_AGE_DEF</vt:lpstr>
      <vt:lpstr>'x-503'!TABLE_AGE_DEF</vt:lpstr>
      <vt:lpstr>'x-601'!TABLE_AGE_DEF</vt:lpstr>
      <vt:lpstr>'x-602'!TABLE_AGE_DEF</vt:lpstr>
      <vt:lpstr>'x-603'!TABLE_AGE_DEF</vt:lpstr>
      <vt:lpstr>'x-604'!TABLE_AGE_DEF</vt:lpstr>
      <vt:lpstr>'x-605'!TABLE_AGE_DEF</vt:lpstr>
      <vt:lpstr>'x-606'!TABLE_AGE_DEF</vt:lpstr>
      <vt:lpstr>'x-607'!TABLE_AGE_DEF</vt:lpstr>
      <vt:lpstr>'x-801'!TABLE_AGE_DEF</vt:lpstr>
      <vt:lpstr>'x-802'!TABLE_AGE_DEF</vt:lpstr>
      <vt:lpstr>'x-201'!TABLE_AGE_DEF_1</vt:lpstr>
      <vt:lpstr>'x-202'!TABLE_AGE_DEF_1</vt:lpstr>
      <vt:lpstr>'x-203'!TABLE_AGE_DEF_1</vt:lpstr>
      <vt:lpstr>'x-204'!TABLE_AGE_DEF_1</vt:lpstr>
      <vt:lpstr>'x-205'!TABLE_AGE_DEF_1</vt:lpstr>
      <vt:lpstr>'x-206'!TABLE_AGE_DEF_1</vt:lpstr>
      <vt:lpstr>'x-301'!TABLE_AGE_DEF_1</vt:lpstr>
      <vt:lpstr>'x-302'!TABLE_AGE_DEF_1</vt:lpstr>
      <vt:lpstr>'x-303'!TABLE_AGE_DEF_1</vt:lpstr>
      <vt:lpstr>'x-304'!TABLE_AGE_DEF_1</vt:lpstr>
      <vt:lpstr>'x-305'!TABLE_AGE_DEF_1</vt:lpstr>
      <vt:lpstr>'x-306'!TABLE_AGE_DEF_1</vt:lpstr>
      <vt:lpstr>'x-307'!TABLE_AGE_DEF_1</vt:lpstr>
      <vt:lpstr>'x-401'!TABLE_AGE_DEF_1</vt:lpstr>
      <vt:lpstr>'x-501'!TABLE_AGE_DEF_1</vt:lpstr>
      <vt:lpstr>'x-502'!TABLE_AGE_DEF_1</vt:lpstr>
      <vt:lpstr>'x-503'!TABLE_AGE_DEF_1</vt:lpstr>
      <vt:lpstr>'x-601'!TABLE_AGE_DEF_1</vt:lpstr>
      <vt:lpstr>'x-602'!TABLE_AGE_DEF_1</vt:lpstr>
      <vt:lpstr>'x-603'!TABLE_AGE_DEF_1</vt:lpstr>
      <vt:lpstr>'x-604'!TABLE_AGE_DEF_1</vt:lpstr>
      <vt:lpstr>'x-605'!TABLE_AGE_DEF_1</vt:lpstr>
      <vt:lpstr>'x-606'!TABLE_AGE_DEF_1</vt:lpstr>
      <vt:lpstr>'x-607'!TABLE_AGE_DEF_1</vt:lpstr>
      <vt:lpstr>'x-701'!TABLE_AGE_DEF_1</vt:lpstr>
      <vt:lpstr>'x-702'!TABLE_AGE_DEF_1</vt:lpstr>
      <vt:lpstr>'x-801'!TABLE_AGE_DEF_1</vt:lpstr>
      <vt:lpstr>'x-802'!TABLE_AGE_DEF_1</vt:lpstr>
      <vt:lpstr>'x-305'!TABLE_AGE_DEF_2</vt:lpstr>
      <vt:lpstr>'x-201'!TABLE_AREA</vt:lpstr>
      <vt:lpstr>'x-202'!TABLE_AREA</vt:lpstr>
      <vt:lpstr>'x-203'!TABLE_AREA</vt:lpstr>
      <vt:lpstr>'x-204'!TABLE_AREA</vt:lpstr>
      <vt:lpstr>'x-205'!TABLE_AREA</vt:lpstr>
      <vt:lpstr>'x-206'!TABLE_AREA</vt:lpstr>
      <vt:lpstr>'x-301'!TABLE_AREA</vt:lpstr>
      <vt:lpstr>'x-302'!TABLE_AREA</vt:lpstr>
      <vt:lpstr>'x-303'!TABLE_AREA</vt:lpstr>
      <vt:lpstr>'x-304'!TABLE_AREA</vt:lpstr>
      <vt:lpstr>'x-305'!TABLE_AREA</vt:lpstr>
      <vt:lpstr>'x-306'!TABLE_AREA</vt:lpstr>
      <vt:lpstr>'x-307'!TABLE_AREA</vt:lpstr>
      <vt:lpstr>'x-401'!TABLE_AREA</vt:lpstr>
      <vt:lpstr>'x-501'!TABLE_AREA</vt:lpstr>
      <vt:lpstr>'x-502'!TABLE_AREA</vt:lpstr>
      <vt:lpstr>'x-503'!TABLE_AREA</vt:lpstr>
      <vt:lpstr>'x-601'!TABLE_AREA</vt:lpstr>
      <vt:lpstr>'x-602'!TABLE_AREA</vt:lpstr>
      <vt:lpstr>'x-603'!TABLE_AREA</vt:lpstr>
      <vt:lpstr>'x-604'!TABLE_AREA</vt:lpstr>
      <vt:lpstr>'x-605'!TABLE_AREA</vt:lpstr>
      <vt:lpstr>'x-606'!TABLE_AREA</vt:lpstr>
      <vt:lpstr>'x-801'!TABLE_AREA</vt:lpstr>
      <vt:lpstr>'x-802'!TABLE_AREA</vt:lpstr>
      <vt:lpstr>'x-201'!TABLE_AREA_1</vt:lpstr>
      <vt:lpstr>'x-202'!TABLE_AREA_1</vt:lpstr>
      <vt:lpstr>'x-203'!TABLE_AREA_1</vt:lpstr>
      <vt:lpstr>'x-204'!TABLE_AREA_1</vt:lpstr>
      <vt:lpstr>'x-205'!TABLE_AREA_1</vt:lpstr>
      <vt:lpstr>'x-206'!TABLE_AREA_1</vt:lpstr>
      <vt:lpstr>'x-301'!TABLE_AREA_1</vt:lpstr>
      <vt:lpstr>'x-302'!TABLE_AREA_1</vt:lpstr>
      <vt:lpstr>'x-303'!TABLE_AREA_1</vt:lpstr>
      <vt:lpstr>'x-304'!TABLE_AREA_1</vt:lpstr>
      <vt:lpstr>'x-305'!TABLE_AREA_1</vt:lpstr>
      <vt:lpstr>'x-306'!TABLE_AREA_1</vt:lpstr>
      <vt:lpstr>'x-307'!TABLE_AREA_1</vt:lpstr>
      <vt:lpstr>'x-401'!TABLE_AREA_1</vt:lpstr>
      <vt:lpstr>'x-501'!TABLE_AREA_1</vt:lpstr>
      <vt:lpstr>'x-502'!TABLE_AREA_1</vt:lpstr>
      <vt:lpstr>'x-503'!TABLE_AREA_1</vt:lpstr>
      <vt:lpstr>'x-601'!TABLE_AREA_1</vt:lpstr>
      <vt:lpstr>'x-602'!TABLE_AREA_1</vt:lpstr>
      <vt:lpstr>'x-603'!TABLE_AREA_1</vt:lpstr>
      <vt:lpstr>'x-604'!TABLE_AREA_1</vt:lpstr>
      <vt:lpstr>'x-605'!TABLE_AREA_1</vt:lpstr>
      <vt:lpstr>'x-701'!TABLE_AREA_1</vt:lpstr>
      <vt:lpstr>'x-702'!TABLE_AREA_1</vt:lpstr>
      <vt:lpstr>'x-801'!TABLE_AREA_1</vt:lpstr>
      <vt:lpstr>'x-802'!TABLE_AREA_1</vt:lpstr>
      <vt:lpstr>'x-305'!TABLE_AREA_2</vt:lpstr>
      <vt:lpstr>'x-201'!TABLE_CLIENT</vt:lpstr>
      <vt:lpstr>'x-202'!TABLE_CLIENT</vt:lpstr>
      <vt:lpstr>'x-203'!TABLE_CLIENT</vt:lpstr>
      <vt:lpstr>'x-204'!TABLE_CLIENT</vt:lpstr>
      <vt:lpstr>'x-205'!TABLE_CLIENT</vt:lpstr>
      <vt:lpstr>'x-206'!TABLE_CLIENT</vt:lpstr>
      <vt:lpstr>'x-301'!TABLE_CLIENT</vt:lpstr>
      <vt:lpstr>'x-302'!TABLE_CLIENT</vt:lpstr>
      <vt:lpstr>'x-303'!TABLE_CLIENT</vt:lpstr>
      <vt:lpstr>'x-304'!TABLE_CLIENT</vt:lpstr>
      <vt:lpstr>'x-305'!TABLE_CLIENT</vt:lpstr>
      <vt:lpstr>'x-306'!TABLE_CLIENT</vt:lpstr>
      <vt:lpstr>'x-307'!TABLE_CLIENT</vt:lpstr>
      <vt:lpstr>'x-401'!TABLE_CLIENT</vt:lpstr>
      <vt:lpstr>'x-501'!TABLE_CLIENT</vt:lpstr>
      <vt:lpstr>'x-502'!TABLE_CLIENT</vt:lpstr>
      <vt:lpstr>'x-503'!TABLE_CLIENT</vt:lpstr>
      <vt:lpstr>'x-601'!TABLE_CLIENT</vt:lpstr>
      <vt:lpstr>'x-602'!TABLE_CLIENT</vt:lpstr>
      <vt:lpstr>'x-603'!TABLE_CLIENT</vt:lpstr>
      <vt:lpstr>'x-604'!TABLE_CLIENT</vt:lpstr>
      <vt:lpstr>'x-605'!TABLE_CLIENT</vt:lpstr>
      <vt:lpstr>'x-606'!TABLE_CLIENT</vt:lpstr>
      <vt:lpstr>'x-607'!TABLE_CLIENT</vt:lpstr>
      <vt:lpstr>'x-801'!TABLE_CLIENT</vt:lpstr>
      <vt:lpstr>'x-802'!TABLE_CLIENT</vt:lpstr>
      <vt:lpstr>'x-201'!TABLE_CLIENT_1</vt:lpstr>
      <vt:lpstr>'x-202'!TABLE_CLIENT_1</vt:lpstr>
      <vt:lpstr>'x-203'!TABLE_CLIENT_1</vt:lpstr>
      <vt:lpstr>'x-204'!TABLE_CLIENT_1</vt:lpstr>
      <vt:lpstr>'x-205'!TABLE_CLIENT_1</vt:lpstr>
      <vt:lpstr>'x-206'!TABLE_CLIENT_1</vt:lpstr>
      <vt:lpstr>'x-301'!TABLE_CLIENT_1</vt:lpstr>
      <vt:lpstr>'x-302'!TABLE_CLIENT_1</vt:lpstr>
      <vt:lpstr>'x-303'!TABLE_CLIENT_1</vt:lpstr>
      <vt:lpstr>'x-304'!TABLE_CLIENT_1</vt:lpstr>
      <vt:lpstr>'x-305'!TABLE_CLIENT_1</vt:lpstr>
      <vt:lpstr>'x-306'!TABLE_CLIENT_1</vt:lpstr>
      <vt:lpstr>'x-307'!TABLE_CLIENT_1</vt:lpstr>
      <vt:lpstr>'x-401'!TABLE_CLIENT_1</vt:lpstr>
      <vt:lpstr>'x-501'!TABLE_CLIENT_1</vt:lpstr>
      <vt:lpstr>'x-502'!TABLE_CLIENT_1</vt:lpstr>
      <vt:lpstr>'x-503'!TABLE_CLIENT_1</vt:lpstr>
      <vt:lpstr>'x-601'!TABLE_CLIENT_1</vt:lpstr>
      <vt:lpstr>'x-602'!TABLE_CLIENT_1</vt:lpstr>
      <vt:lpstr>'x-603'!TABLE_CLIENT_1</vt:lpstr>
      <vt:lpstr>'x-604'!TABLE_CLIENT_1</vt:lpstr>
      <vt:lpstr>'x-605'!TABLE_CLIENT_1</vt:lpstr>
      <vt:lpstr>'x-606'!TABLE_CLIENT_1</vt:lpstr>
      <vt:lpstr>'x-607'!TABLE_CLIENT_1</vt:lpstr>
      <vt:lpstr>'x-701'!TABLE_CLIENT_1</vt:lpstr>
      <vt:lpstr>'x-702'!TABLE_CLIENT_1</vt:lpstr>
      <vt:lpstr>'x-801'!TABLE_CLIENT_1</vt:lpstr>
      <vt:lpstr>'x-802'!TABLE_CLIENT_1</vt:lpstr>
      <vt:lpstr>'x-305'!TABLE_CLIENT_2</vt:lpstr>
      <vt:lpstr>'x-201'!TABLE_DATE_IMPLEMENTED</vt:lpstr>
      <vt:lpstr>'x-202'!TABLE_DATE_IMPLEMENTED</vt:lpstr>
      <vt:lpstr>'x-203'!TABLE_DATE_IMPLEMENTED</vt:lpstr>
      <vt:lpstr>'x-204'!TABLE_DATE_IMPLEMENTED</vt:lpstr>
      <vt:lpstr>'x-205'!TABLE_DATE_IMPLEMENTED</vt:lpstr>
      <vt:lpstr>'x-206'!TABLE_DATE_IMPLEMENTED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'x-401'!TABLE_DATE_IMPLEMENTED</vt:lpstr>
      <vt:lpstr>'x-501'!TABLE_DATE_IMPLEMENTED</vt:lpstr>
      <vt:lpstr>'x-502'!TABLE_DATE_IMPLEMENTED</vt:lpstr>
      <vt:lpstr>'x-503'!TABLE_DATE_IMPLEMENTED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'x-801'!TABLE_DATE_IMPLEMENTED</vt:lpstr>
      <vt:lpstr>'x-802'!TABLE_DATE_IMPLEMENTED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'x-401'!TABLE_DATE_IMPLEMENTED_1</vt:lpstr>
      <vt:lpstr>'x-501'!TABLE_DATE_IMPLEMENTED_1</vt:lpstr>
      <vt:lpstr>'x-502'!TABLE_DATE_IMPLEMENTED_1</vt:lpstr>
      <vt:lpstr>'x-503'!TABLE_DATE_IMPLEMENTED_1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'x-701'!TABLE_DATE_IMPLEMENTED_1</vt:lpstr>
      <vt:lpstr>'x-702'!TABLE_DATE_IMPLEMENTED_1</vt:lpstr>
      <vt:lpstr>'x-801'!TABLE_DATE_IMPLEMENTED_1</vt:lpstr>
      <vt:lpstr>'x-802'!TABLE_DATE_IMPLEMENTED_1</vt:lpstr>
      <vt:lpstr>'x-305'!TABLE_DATE_IMPLEMENTED_2</vt:lpstr>
      <vt:lpstr>'x-201'!TABLE_DATE_ISSUED</vt:lpstr>
      <vt:lpstr>'x-202'!TABLE_DATE_ISSUED</vt:lpstr>
      <vt:lpstr>'x-203'!TABLE_DATE_ISSUED</vt:lpstr>
      <vt:lpstr>'x-204'!TABLE_DATE_ISSUED</vt:lpstr>
      <vt:lpstr>'x-205'!TABLE_DATE_ISSUED</vt:lpstr>
      <vt:lpstr>'x-206'!TABLE_DATE_ISSUED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'x-401'!TABLE_DATE_ISSUED</vt:lpstr>
      <vt:lpstr>'x-501'!TABLE_DATE_ISSUED</vt:lpstr>
      <vt:lpstr>'x-502'!TABLE_DATE_ISSUED</vt:lpstr>
      <vt:lpstr>'x-503'!TABLE_DATE_ISSUED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'x-801'!TABLE_DATE_ISSUED</vt:lpstr>
      <vt:lpstr>'x-802'!TABLE_DATE_ISSUED</vt:lpstr>
      <vt:lpstr>'x-201'!TABLE_DATE_ISSUED_1</vt:lpstr>
      <vt:lpstr>'x-202'!TABLE_DATE_ISSUED_1</vt:lpstr>
      <vt:lpstr>'x-203'!TABLE_DATE_ISSUED_1</vt:lpstr>
      <vt:lpstr>'x-204'!TABLE_DATE_ISSUED_1</vt:lpstr>
      <vt:lpstr>'x-205'!TABLE_DATE_ISSUED_1</vt:lpstr>
      <vt:lpstr>'x-206'!TABLE_DATE_ISSUED_1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'x-401'!TABLE_DATE_ISSUED_1</vt:lpstr>
      <vt:lpstr>'x-501'!TABLE_DATE_ISSUED_1</vt:lpstr>
      <vt:lpstr>'x-502'!TABLE_DATE_ISSUED_1</vt:lpstr>
      <vt:lpstr>'x-503'!TABLE_DATE_ISSUED_1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'x-701'!TABLE_DATE_ISSUED_1</vt:lpstr>
      <vt:lpstr>'x-702'!TABLE_DATE_ISSUED_1</vt:lpstr>
      <vt:lpstr>'x-801'!TABLE_DATE_ISSUED_1</vt:lpstr>
      <vt:lpstr>'x-802'!TABLE_DATE_ISSUED_1</vt:lpstr>
      <vt:lpstr>'x-305'!TABLE_DATE_ISSUED_2</vt:lpstr>
      <vt:lpstr>'x-201'!TABLE_DESCRIPTION</vt:lpstr>
      <vt:lpstr>'x-202'!TABLE_DESCRIPTION</vt:lpstr>
      <vt:lpstr>'x-203'!TABLE_DESCRIPTION</vt:lpstr>
      <vt:lpstr>'x-204'!TABLE_DESCRIPTION</vt:lpstr>
      <vt:lpstr>'x-205'!TABLE_DESCRIPTION</vt:lpstr>
      <vt:lpstr>'x-206'!TABLE_DESCRIPTION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'x-401'!TABLE_DESCRIPTION</vt:lpstr>
      <vt:lpstr>'x-501'!TABLE_DESCRIPTION</vt:lpstr>
      <vt:lpstr>'x-502'!TABLE_DESCRIPTION</vt:lpstr>
      <vt:lpstr>'x-503'!TABLE_DESCRIPTION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'x-801'!TABLE_DESCRIPTION</vt:lpstr>
      <vt:lpstr>'x-802'!TABLE_DESCRIPTION</vt:lpstr>
      <vt:lpstr>'x-201'!TABLE_DESCRIPTION_1</vt:lpstr>
      <vt:lpstr>'x-202'!TABLE_DESCRIPTION_1</vt:lpstr>
      <vt:lpstr>'x-203'!TABLE_DESCRIPTION_1</vt:lpstr>
      <vt:lpstr>'x-204'!TABLE_DESCRIPTION_1</vt:lpstr>
      <vt:lpstr>'x-205'!TABLE_DESCRIPTION_1</vt:lpstr>
      <vt:lpstr>'x-206'!TABLE_DESCRIPTION_1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'x-401'!TABLE_DESCRIPTION_1</vt:lpstr>
      <vt:lpstr>'x-501'!TABLE_DESCRIPTION_1</vt:lpstr>
      <vt:lpstr>'x-502'!TABLE_DESCRIPTION_1</vt:lpstr>
      <vt:lpstr>'x-503'!TABLE_DESCRIPTION_1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'x-701'!TABLE_DESCRIPTION_1</vt:lpstr>
      <vt:lpstr>'x-702'!TABLE_DESCRIPTION_1</vt:lpstr>
      <vt:lpstr>'x-801'!TABLE_DESCRIPTION_1</vt:lpstr>
      <vt:lpstr>'x-802'!TABLE_DESCRIPTION_1</vt:lpstr>
      <vt:lpstr>'x-305'!TABLE_DESCRIPTION_2</vt:lpstr>
      <vt:lpstr>'x-201'!TABLE_FACTOR_STATUS</vt:lpstr>
      <vt:lpstr>'x-202'!TABLE_FACTOR_STATUS</vt:lpstr>
      <vt:lpstr>'x-203'!TABLE_FACTOR_STATUS</vt:lpstr>
      <vt:lpstr>'x-204'!TABLE_FACTOR_STATUS</vt:lpstr>
      <vt:lpstr>'x-205'!TABLE_FACTOR_STATUS</vt:lpstr>
      <vt:lpstr>'x-206'!TABLE_FACTOR_STATUS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'x-401'!TABLE_FACTOR_STATUS</vt:lpstr>
      <vt:lpstr>'x-501'!TABLE_FACTOR_STATUS</vt:lpstr>
      <vt:lpstr>'x-502'!TABLE_FACTOR_STATUS</vt:lpstr>
      <vt:lpstr>'x-503'!TABLE_FACTOR_STATUS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'x-702'!TABLE_FACTOR_STATUS</vt:lpstr>
      <vt:lpstr>'x-801'!TABLE_FACTOR_STATUS</vt:lpstr>
      <vt:lpstr>'x-802'!TABLE_FACTOR_STATUS</vt:lpstr>
      <vt:lpstr>'x-201'!TABLE_FACTOR_STATUS_1</vt:lpstr>
      <vt:lpstr>'x-202'!TABLE_FACTOR_STATUS_1</vt:lpstr>
      <vt:lpstr>'x-203'!TABLE_FACTOR_STATUS_1</vt:lpstr>
      <vt:lpstr>'x-204'!TABLE_FACTOR_STATUS_1</vt:lpstr>
      <vt:lpstr>'x-205'!TABLE_FACTOR_STATUS_1</vt:lpstr>
      <vt:lpstr>'x-206'!TABLE_FACTOR_STATUS_1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'x-401'!TABLE_FACTOR_STATUS_1</vt:lpstr>
      <vt:lpstr>'x-501'!TABLE_FACTOR_STATUS_1</vt:lpstr>
      <vt:lpstr>'x-502'!TABLE_FACTOR_STATUS_1</vt:lpstr>
      <vt:lpstr>'x-503'!TABLE_FACTOR_STATUS_1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'x-701'!TABLE_FACTOR_STATUS_1</vt:lpstr>
      <vt:lpstr>'x-801'!TABLE_FACTOR_STATUS_1</vt:lpstr>
      <vt:lpstr>'x-802'!TABLE_FACTOR_STATUS_1</vt:lpstr>
      <vt:lpstr>'x-305'!TABLE_FACTOR_STATUS_2</vt:lpstr>
      <vt:lpstr>'x-201'!TABLE_FACTOR_TYPE</vt:lpstr>
      <vt:lpstr>'x-202'!TABLE_FACTOR_TYPE</vt:lpstr>
      <vt:lpstr>'x-203'!TABLE_FACTOR_TYPE</vt:lpstr>
      <vt:lpstr>'x-204'!TABLE_FACTOR_TYPE</vt:lpstr>
      <vt:lpstr>'x-205'!TABLE_FACTOR_TYPE</vt:lpstr>
      <vt:lpstr>'x-206'!TABLE_FACTOR_TYPE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'x-401'!TABLE_FACTOR_TYPE</vt:lpstr>
      <vt:lpstr>'x-501'!TABLE_FACTOR_TYPE</vt:lpstr>
      <vt:lpstr>'x-502'!TABLE_FACTOR_TYPE</vt:lpstr>
      <vt:lpstr>'x-503'!TABLE_FACTOR_TYPE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'x-801'!TABLE_FACTOR_TYPE</vt:lpstr>
      <vt:lpstr>'x-802'!TABLE_FACTOR_TYPE</vt:lpstr>
      <vt:lpstr>'x-201'!TABLE_FACTOR_TYPE_1</vt:lpstr>
      <vt:lpstr>'x-202'!TABLE_FACTOR_TYPE_1</vt:lpstr>
      <vt:lpstr>'x-203'!TABLE_FACTOR_TYPE_1</vt:lpstr>
      <vt:lpstr>'x-204'!TABLE_FACTOR_TYPE_1</vt:lpstr>
      <vt:lpstr>'x-205'!TABLE_FACTOR_TYPE_1</vt:lpstr>
      <vt:lpstr>'x-206'!TABLE_FACTOR_TYPE_1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'x-401'!TABLE_FACTOR_TYPE_1</vt:lpstr>
      <vt:lpstr>'x-501'!TABLE_FACTOR_TYPE_1</vt:lpstr>
      <vt:lpstr>'x-502'!TABLE_FACTOR_TYPE_1</vt:lpstr>
      <vt:lpstr>'x-503'!TABLE_FACTOR_TYPE_1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'x-701'!TABLE_FACTOR_TYPE_1</vt:lpstr>
      <vt:lpstr>'x-702'!TABLE_FACTOR_TYPE_1</vt:lpstr>
      <vt:lpstr>'x-801'!TABLE_FACTOR_TYPE_1</vt:lpstr>
      <vt:lpstr>'x-802'!TABLE_FACTOR_TYPE_1</vt:lpstr>
      <vt:lpstr>'x-305'!TABLE_FACTOR_TYPE_2</vt:lpstr>
      <vt:lpstr>'x-201'!TABLE_GENDER</vt:lpstr>
      <vt:lpstr>'x-202'!TABLE_GENDER</vt:lpstr>
      <vt:lpstr>'x-203'!TABLE_GENDER</vt:lpstr>
      <vt:lpstr>'x-204'!TABLE_GENDER</vt:lpstr>
      <vt:lpstr>'x-205'!TABLE_GENDER</vt:lpstr>
      <vt:lpstr>'x-206'!TABLE_GENDER</vt:lpstr>
      <vt:lpstr>'x-301'!TABLE_GENDER</vt:lpstr>
      <vt:lpstr>'x-302'!TABLE_GENDER</vt:lpstr>
      <vt:lpstr>'x-303'!TABLE_GENDER</vt:lpstr>
      <vt:lpstr>'x-304'!TABLE_GENDER</vt:lpstr>
      <vt:lpstr>'x-305'!TABLE_GENDER</vt:lpstr>
      <vt:lpstr>'x-306'!TABLE_GENDER</vt:lpstr>
      <vt:lpstr>'x-307'!TABLE_GENDER</vt:lpstr>
      <vt:lpstr>'x-401'!TABLE_GENDER</vt:lpstr>
      <vt:lpstr>'x-501'!TABLE_GENDER</vt:lpstr>
      <vt:lpstr>'x-502'!TABLE_GENDER</vt:lpstr>
      <vt:lpstr>'x-503'!TABLE_GENDER</vt:lpstr>
      <vt:lpstr>'x-601'!TABLE_GENDER</vt:lpstr>
      <vt:lpstr>'x-602'!TABLE_GENDER</vt:lpstr>
      <vt:lpstr>'x-603'!TABLE_GENDER</vt:lpstr>
      <vt:lpstr>'x-604'!TABLE_GENDER</vt:lpstr>
      <vt:lpstr>'x-605'!TABLE_GENDER</vt:lpstr>
      <vt:lpstr>'x-606'!TABLE_GENDER</vt:lpstr>
      <vt:lpstr>'x-607'!TABLE_GENDER</vt:lpstr>
      <vt:lpstr>'x-801'!TABLE_GENDER</vt:lpstr>
      <vt:lpstr>'x-802'!TABLE_GENDER</vt:lpstr>
      <vt:lpstr>'x-201'!TABLE_GENDER_1</vt:lpstr>
      <vt:lpstr>'x-202'!TABLE_GENDER_1</vt:lpstr>
      <vt:lpstr>'x-203'!TABLE_GENDER_1</vt:lpstr>
      <vt:lpstr>'x-204'!TABLE_GENDER_1</vt:lpstr>
      <vt:lpstr>'x-205'!TABLE_GENDER_1</vt:lpstr>
      <vt:lpstr>'x-206'!TABLE_GENDER_1</vt:lpstr>
      <vt:lpstr>'x-301'!TABLE_GENDER_1</vt:lpstr>
      <vt:lpstr>'x-302'!TABLE_GENDER_1</vt:lpstr>
      <vt:lpstr>'x-303'!TABLE_GENDER_1</vt:lpstr>
      <vt:lpstr>'x-304'!TABLE_GENDER_1</vt:lpstr>
      <vt:lpstr>'x-305'!TABLE_GENDER_1</vt:lpstr>
      <vt:lpstr>'x-306'!TABLE_GENDER_1</vt:lpstr>
      <vt:lpstr>'x-307'!TABLE_GENDER_1</vt:lpstr>
      <vt:lpstr>'x-401'!TABLE_GENDER_1</vt:lpstr>
      <vt:lpstr>'x-501'!TABLE_GENDER_1</vt:lpstr>
      <vt:lpstr>'x-502'!TABLE_GENDER_1</vt:lpstr>
      <vt:lpstr>'x-503'!TABLE_GENDER_1</vt:lpstr>
      <vt:lpstr>'x-601'!TABLE_GENDER_1</vt:lpstr>
      <vt:lpstr>'x-602'!TABLE_GENDER_1</vt:lpstr>
      <vt:lpstr>'x-603'!TABLE_GENDER_1</vt:lpstr>
      <vt:lpstr>'x-604'!TABLE_GENDER_1</vt:lpstr>
      <vt:lpstr>'x-605'!TABLE_GENDER_1</vt:lpstr>
      <vt:lpstr>'x-606'!TABLE_GENDER_1</vt:lpstr>
      <vt:lpstr>'x-607'!TABLE_GENDER_1</vt:lpstr>
      <vt:lpstr>'x-701'!TABLE_GENDER_1</vt:lpstr>
      <vt:lpstr>'x-702'!TABLE_GENDER_1</vt:lpstr>
      <vt:lpstr>'x-801'!TABLE_GENDER_1</vt:lpstr>
      <vt:lpstr>'x-802'!TABLE_GENDER_1</vt:lpstr>
      <vt:lpstr>'x-305'!TABLE_GENDER_2</vt:lpstr>
      <vt:lpstr>'x-201'!TABLE_INFO</vt:lpstr>
      <vt:lpstr>'x-202'!TABLE_INFO</vt:lpstr>
      <vt:lpstr>'x-203'!TABLE_INFO</vt:lpstr>
      <vt:lpstr>'x-204'!TABLE_INFO</vt:lpstr>
      <vt:lpstr>'x-205'!TABLE_INFO</vt:lpstr>
      <vt:lpstr>'x-206'!TABLE_INFO</vt:lpstr>
      <vt:lpstr>'x-301'!TABLE_INFO</vt:lpstr>
      <vt:lpstr>'x-302'!TABLE_INFO</vt:lpstr>
      <vt:lpstr>'x-303'!TABLE_INFO</vt:lpstr>
      <vt:lpstr>'x-304'!TABLE_INFO</vt:lpstr>
      <vt:lpstr>'x-305'!TABLE_INFO</vt:lpstr>
      <vt:lpstr>'x-306'!TABLE_INFO</vt:lpstr>
      <vt:lpstr>'x-307'!TABLE_INFO</vt:lpstr>
      <vt:lpstr>'x-401'!TABLE_INFO</vt:lpstr>
      <vt:lpstr>'x-501'!TABLE_INFO</vt:lpstr>
      <vt:lpstr>'x-502'!TABLE_INFO</vt:lpstr>
      <vt:lpstr>'x-503'!TABLE_INFO</vt:lpstr>
      <vt:lpstr>'x-601'!TABLE_INFO</vt:lpstr>
      <vt:lpstr>'x-602'!TABLE_INFO</vt:lpstr>
      <vt:lpstr>'x-603'!TABLE_INFO</vt:lpstr>
      <vt:lpstr>'x-604'!TABLE_INFO</vt:lpstr>
      <vt:lpstr>'x-605'!TABLE_INFO</vt:lpstr>
      <vt:lpstr>'x-606'!TABLE_INFO</vt:lpstr>
      <vt:lpstr>'x-607'!TABLE_INFO</vt:lpstr>
      <vt:lpstr>'x-801'!TABLE_INFO</vt:lpstr>
      <vt:lpstr>'x-802'!TABLE_INFO</vt:lpstr>
      <vt:lpstr>'x-201'!TABLE_INFO_1</vt:lpstr>
      <vt:lpstr>'x-202'!TABLE_INFO_1</vt:lpstr>
      <vt:lpstr>'x-203'!TABLE_INFO_1</vt:lpstr>
      <vt:lpstr>'x-204'!TABLE_INFO_1</vt:lpstr>
      <vt:lpstr>'x-205'!TABLE_INFO_1</vt:lpstr>
      <vt:lpstr>'x-206'!TABLE_INFO_1</vt:lpstr>
      <vt:lpstr>'x-301'!TABLE_INFO_1</vt:lpstr>
      <vt:lpstr>'x-302'!TABLE_INFO_1</vt:lpstr>
      <vt:lpstr>'x-303'!TABLE_INFO_1</vt:lpstr>
      <vt:lpstr>'x-304'!TABLE_INFO_1</vt:lpstr>
      <vt:lpstr>'x-305'!TABLE_INFO_1</vt:lpstr>
      <vt:lpstr>'x-306'!TABLE_INFO_1</vt:lpstr>
      <vt:lpstr>'x-307'!TABLE_INFO_1</vt:lpstr>
      <vt:lpstr>'x-401'!TABLE_INFO_1</vt:lpstr>
      <vt:lpstr>'x-501'!TABLE_INFO_1</vt:lpstr>
      <vt:lpstr>'x-502'!TABLE_INFO_1</vt:lpstr>
      <vt:lpstr>'x-503'!TABLE_INFO_1</vt:lpstr>
      <vt:lpstr>'x-601'!TABLE_INFO_1</vt:lpstr>
      <vt:lpstr>'x-602'!TABLE_INFO_1</vt:lpstr>
      <vt:lpstr>'x-603'!TABLE_INFO_1</vt:lpstr>
      <vt:lpstr>'x-604'!TABLE_INFO_1</vt:lpstr>
      <vt:lpstr>'x-605'!TABLE_INFO_1</vt:lpstr>
      <vt:lpstr>'x-606'!TABLE_INFO_1</vt:lpstr>
      <vt:lpstr>'x-607'!TABLE_INFO_1</vt:lpstr>
      <vt:lpstr>'x-701'!TABLE_INFO_1</vt:lpstr>
      <vt:lpstr>'x-702'!TABLE_INFO_1</vt:lpstr>
      <vt:lpstr>'x-801'!TABLE_INFO_1</vt:lpstr>
      <vt:lpstr>'x-802'!TABLE_INFO_1</vt:lpstr>
      <vt:lpstr>'x-305'!TABLE_INFO_2</vt:lpstr>
      <vt:lpstr>'x-201'!TABLE_REFERENCE</vt:lpstr>
      <vt:lpstr>'x-202'!TABLE_REFERENCE</vt:lpstr>
      <vt:lpstr>'x-203'!TABLE_REFERENCE</vt:lpstr>
      <vt:lpstr>'x-204'!TABLE_REFERENCE</vt:lpstr>
      <vt:lpstr>'x-205'!TABLE_REFERENCE</vt:lpstr>
      <vt:lpstr>'x-206'!TABLE_REFERENCE</vt:lpstr>
      <vt:lpstr>'x-301'!TABLE_REFERENCE</vt:lpstr>
      <vt:lpstr>'x-302'!TABLE_REFERENCE</vt:lpstr>
      <vt:lpstr>'x-303'!TABLE_REFERENCE</vt:lpstr>
      <vt:lpstr>'x-304'!TABLE_REFERENCE</vt:lpstr>
      <vt:lpstr>'x-305'!TABLE_REFERENCE</vt:lpstr>
      <vt:lpstr>'x-306'!TABLE_REFERENCE</vt:lpstr>
      <vt:lpstr>'x-307'!TABLE_REFERENCE</vt:lpstr>
      <vt:lpstr>'x-401'!TABLE_REFERENCE</vt:lpstr>
      <vt:lpstr>'x-501'!TABLE_REFERENCE</vt:lpstr>
      <vt:lpstr>'x-502'!TABLE_REFERENCE</vt:lpstr>
      <vt:lpstr>'x-503'!TABLE_REFERENCE</vt:lpstr>
      <vt:lpstr>'x-601'!TABLE_REFERENCE</vt:lpstr>
      <vt:lpstr>'x-602'!TABLE_REFERENCE</vt:lpstr>
      <vt:lpstr>'x-603'!TABLE_REFERENCE</vt:lpstr>
      <vt:lpstr>'x-604'!TABLE_REFERENCE</vt:lpstr>
      <vt:lpstr>'x-605'!TABLE_REFERENCE</vt:lpstr>
      <vt:lpstr>'x-606'!TABLE_REFERENCE</vt:lpstr>
      <vt:lpstr>'x-607'!TABLE_REFERENCE</vt:lpstr>
      <vt:lpstr>'x-801'!TABLE_REFERENCE</vt:lpstr>
      <vt:lpstr>'x-802'!TABLE_REFERENCE</vt:lpstr>
      <vt:lpstr>'x-201'!TABLE_REFERENCE_1</vt:lpstr>
      <vt:lpstr>'x-202'!TABLE_REFERENCE_1</vt:lpstr>
      <vt:lpstr>'x-203'!TABLE_REFERENCE_1</vt:lpstr>
      <vt:lpstr>'x-204'!TABLE_REFERENCE_1</vt:lpstr>
      <vt:lpstr>'x-205'!TABLE_REFERENCE_1</vt:lpstr>
      <vt:lpstr>'x-206'!TABLE_REFERENCE_1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'x-401'!TABLE_REFERENCE_1</vt:lpstr>
      <vt:lpstr>'x-501'!TABLE_REFERENCE_1</vt:lpstr>
      <vt:lpstr>'x-502'!TABLE_REFERENCE_1</vt:lpstr>
      <vt:lpstr>'x-503'!TABLE_REFERENCE_1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'x-701'!TABLE_REFERENCE_1</vt:lpstr>
      <vt:lpstr>'x-702'!TABLE_REFERENCE_1</vt:lpstr>
      <vt:lpstr>'x-801'!TABLE_REFERENCE_1</vt:lpstr>
      <vt:lpstr>'x-802'!TABLE_REFERENCE_1</vt:lpstr>
      <vt:lpstr>'x-305'!TABLE_REFERENCE_2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'x-401'!TABLE_REFERENCE_GUIDANCE</vt:lpstr>
      <vt:lpstr>'x-501'!TABLE_REFERENCE_GUIDANCE</vt:lpstr>
      <vt:lpstr>'x-502'!TABLE_REFERENCE_GUIDANCE</vt:lpstr>
      <vt:lpstr>'x-503'!TABLE_REFERENCE_GUIDANCE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'x-801'!TABLE_REFERENCE_GUIDANCE</vt:lpstr>
      <vt:lpstr>'x-802'!TABLE_REFERENCE_GUIDANCE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'x-401'!TABLE_REFERENCE_GUIDANCE_1</vt:lpstr>
      <vt:lpstr>'x-501'!TABLE_REFERENCE_GUIDANCE_1</vt:lpstr>
      <vt:lpstr>'x-502'!TABLE_REFERENCE_GUIDANCE_1</vt:lpstr>
      <vt:lpstr>'x-503'!TABLE_REFERENCE_GUIDANCE_1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'x-701'!TABLE_REFERENCE_GUIDANCE_1</vt:lpstr>
      <vt:lpstr>'x-702'!TABLE_REFERENCE_GUIDANCE_1</vt:lpstr>
      <vt:lpstr>'x-801'!TABLE_REFERENCE_GUIDANCE_1</vt:lpstr>
      <vt:lpstr>'x-802'!TABLE_REFERENCE_GUIDANCE_1</vt:lpstr>
      <vt:lpstr>'x-305'!TABLE_REFERENCE_GUIDANCE_2</vt:lpstr>
      <vt:lpstr>'x-201'!TABLE_RELATED</vt:lpstr>
      <vt:lpstr>'x-202'!TABLE_RELATED</vt:lpstr>
      <vt:lpstr>'x-203'!TABLE_RELATED</vt:lpstr>
      <vt:lpstr>'x-205'!TABLE_RELATED</vt:lpstr>
      <vt:lpstr>'x-206'!TABLE_RELATED</vt:lpstr>
      <vt:lpstr>'x-301'!TABLE_RELATED</vt:lpstr>
      <vt:lpstr>'x-302'!TABLE_RELATED</vt:lpstr>
      <vt:lpstr>'x-303'!TABLE_RELATED</vt:lpstr>
      <vt:lpstr>'x-304'!TABLE_RELATED</vt:lpstr>
      <vt:lpstr>'x-305'!TABLE_RELATED</vt:lpstr>
      <vt:lpstr>'x-306'!TABLE_RELATED</vt:lpstr>
      <vt:lpstr>'x-307'!TABLE_RELATED</vt:lpstr>
      <vt:lpstr>'x-401'!TABLE_RELATED</vt:lpstr>
      <vt:lpstr>'x-501'!TABLE_RELATED</vt:lpstr>
      <vt:lpstr>'x-502'!TABLE_RELATED</vt:lpstr>
      <vt:lpstr>'x-503'!TABLE_RELATED</vt:lpstr>
      <vt:lpstr>'x-601'!TABLE_RELATED</vt:lpstr>
      <vt:lpstr>'x-602'!TABLE_RELATED</vt:lpstr>
      <vt:lpstr>'x-603'!TABLE_RELATED</vt:lpstr>
      <vt:lpstr>'x-604'!TABLE_RELATED</vt:lpstr>
      <vt:lpstr>'x-605'!TABLE_RELATED</vt:lpstr>
      <vt:lpstr>'x-606'!TABLE_RELATED</vt:lpstr>
      <vt:lpstr>'x-607'!TABLE_RELATED</vt:lpstr>
      <vt:lpstr>'x-801'!TABLE_RELATED</vt:lpstr>
      <vt:lpstr>'x-802'!TABLE_RELATED</vt:lpstr>
      <vt:lpstr>'x-201'!TABLE_RELATED_1</vt:lpstr>
      <vt:lpstr>'x-202'!TABLE_RELATED_1</vt:lpstr>
      <vt:lpstr>'x-203'!TABLE_RELATED_1</vt:lpstr>
      <vt:lpstr>'x-205'!TABLE_RELATED_1</vt:lpstr>
      <vt:lpstr>'x-206'!TABLE_RELATED_1</vt:lpstr>
      <vt:lpstr>'x-301'!TABLE_RELATED_1</vt:lpstr>
      <vt:lpstr>'x-302'!TABLE_RELATED_1</vt:lpstr>
      <vt:lpstr>'x-303'!TABLE_RELATED_1</vt:lpstr>
      <vt:lpstr>'x-304'!TABLE_RELATED_1</vt:lpstr>
      <vt:lpstr>'x-305'!TABLE_RELATED_1</vt:lpstr>
      <vt:lpstr>'x-306'!TABLE_RELATED_1</vt:lpstr>
      <vt:lpstr>'x-307'!TABLE_RELATED_1</vt:lpstr>
      <vt:lpstr>'x-401'!TABLE_RELATED_1</vt:lpstr>
      <vt:lpstr>'x-501'!TABLE_RELATED_1</vt:lpstr>
      <vt:lpstr>'x-502'!TABLE_RELATED_1</vt:lpstr>
      <vt:lpstr>'x-503'!TABLE_RELATED_1</vt:lpstr>
      <vt:lpstr>'x-601'!TABLE_RELATED_1</vt:lpstr>
      <vt:lpstr>'x-602'!TABLE_RELATED_1</vt:lpstr>
      <vt:lpstr>'x-603'!TABLE_RELATED_1</vt:lpstr>
      <vt:lpstr>'x-604'!TABLE_RELATED_1</vt:lpstr>
      <vt:lpstr>'x-605'!TABLE_RELATED_1</vt:lpstr>
      <vt:lpstr>'x-606'!TABLE_RELATED_1</vt:lpstr>
      <vt:lpstr>'x-607'!TABLE_RELATED_1</vt:lpstr>
      <vt:lpstr>'x-701'!TABLE_RELATED_1</vt:lpstr>
      <vt:lpstr>'x-702'!TABLE_RELATED_1</vt:lpstr>
      <vt:lpstr>'x-801'!TABLE_RELATED_1</vt:lpstr>
      <vt:lpstr>'x-802'!TABLE_RELATED_1</vt:lpstr>
      <vt:lpstr>'x-305'!TABLE_RELATED_2</vt:lpstr>
      <vt:lpstr>'x-201'!TABLE_SECTION</vt:lpstr>
      <vt:lpstr>'x-202'!TABLE_SECTION</vt:lpstr>
      <vt:lpstr>'x-203'!TABLE_SECTION</vt:lpstr>
      <vt:lpstr>'x-204'!TABLE_SECTION</vt:lpstr>
      <vt:lpstr>'x-205'!TABLE_SECTION</vt:lpstr>
      <vt:lpstr>'x-206'!TABLE_SECTION</vt:lpstr>
      <vt:lpstr>'x-301'!TABLE_SECTION</vt:lpstr>
      <vt:lpstr>'x-302'!TABLE_SECTION</vt:lpstr>
      <vt:lpstr>'x-303'!TABLE_SECTION</vt:lpstr>
      <vt:lpstr>'x-304'!TABLE_SECTION</vt:lpstr>
      <vt:lpstr>'x-305'!TABLE_SECTION</vt:lpstr>
      <vt:lpstr>'x-306'!TABLE_SECTION</vt:lpstr>
      <vt:lpstr>'x-307'!TABLE_SECTION</vt:lpstr>
      <vt:lpstr>'x-401'!TABLE_SECTION</vt:lpstr>
      <vt:lpstr>'x-501'!TABLE_SECTION</vt:lpstr>
      <vt:lpstr>'x-502'!TABLE_SECTION</vt:lpstr>
      <vt:lpstr>'x-503'!TABLE_SECTION</vt:lpstr>
      <vt:lpstr>'x-601'!TABLE_SECTION</vt:lpstr>
      <vt:lpstr>'x-602'!TABLE_SECTION</vt:lpstr>
      <vt:lpstr>'x-603'!TABLE_SECTION</vt:lpstr>
      <vt:lpstr>'x-604'!TABLE_SECTION</vt:lpstr>
      <vt:lpstr>'x-605'!TABLE_SECTION</vt:lpstr>
      <vt:lpstr>'x-606'!TABLE_SECTION</vt:lpstr>
      <vt:lpstr>'x-607'!TABLE_SECTION</vt:lpstr>
      <vt:lpstr>'x-801'!TABLE_SECTION</vt:lpstr>
      <vt:lpstr>'x-802'!TABLE_SECTION</vt:lpstr>
      <vt:lpstr>'x-201'!TABLE_SECTION_1</vt:lpstr>
      <vt:lpstr>'x-202'!TABLE_SECTION_1</vt:lpstr>
      <vt:lpstr>'x-203'!TABLE_SECTION_1</vt:lpstr>
      <vt:lpstr>'x-204'!TABLE_SECTION_1</vt:lpstr>
      <vt:lpstr>'x-205'!TABLE_SECTION_1</vt:lpstr>
      <vt:lpstr>'x-206'!TABLE_SECTION_1</vt:lpstr>
      <vt:lpstr>'x-301'!TABLE_SECTION_1</vt:lpstr>
      <vt:lpstr>'x-302'!TABLE_SECTION_1</vt:lpstr>
      <vt:lpstr>'x-303'!TABLE_SECTION_1</vt:lpstr>
      <vt:lpstr>'x-304'!TABLE_SECTION_1</vt:lpstr>
      <vt:lpstr>'x-305'!TABLE_SECTION_1</vt:lpstr>
      <vt:lpstr>'x-306'!TABLE_SECTION_1</vt:lpstr>
      <vt:lpstr>'x-307'!TABLE_SECTION_1</vt:lpstr>
      <vt:lpstr>'x-401'!TABLE_SECTION_1</vt:lpstr>
      <vt:lpstr>'x-501'!TABLE_SECTION_1</vt:lpstr>
      <vt:lpstr>'x-502'!TABLE_SECTION_1</vt:lpstr>
      <vt:lpstr>'x-503'!TABLE_SECTION_1</vt:lpstr>
      <vt:lpstr>'x-601'!TABLE_SECTION_1</vt:lpstr>
      <vt:lpstr>'x-602'!TABLE_SECTION_1</vt:lpstr>
      <vt:lpstr>'x-603'!TABLE_SECTION_1</vt:lpstr>
      <vt:lpstr>'x-604'!TABLE_SECTION_1</vt:lpstr>
      <vt:lpstr>'x-605'!TABLE_SECTION_1</vt:lpstr>
      <vt:lpstr>'x-606'!TABLE_SECTION_1</vt:lpstr>
      <vt:lpstr>'x-607'!TABLE_SECTION_1</vt:lpstr>
      <vt:lpstr>'x-701'!TABLE_SECTION_1</vt:lpstr>
      <vt:lpstr>'x-702'!TABLE_SECTION_1</vt:lpstr>
      <vt:lpstr>'x-801'!TABLE_SECTION_1</vt:lpstr>
      <vt:lpstr>'x-802'!TABLE_SECTION_1</vt:lpstr>
      <vt:lpstr>'x-305'!TABLE_SECTION_2</vt:lpstr>
      <vt:lpstr>'x-201'!TABLE_SECTION_NUMBER</vt:lpstr>
      <vt:lpstr>'x-202'!TABLE_SECTION_NUMBER</vt:lpstr>
      <vt:lpstr>'x-203'!TABLE_SECTION_NUMBER</vt:lpstr>
      <vt:lpstr>'x-204'!TABLE_SECTION_NUMBER</vt:lpstr>
      <vt:lpstr>'x-205'!TABLE_SECTION_NUMBER</vt:lpstr>
      <vt:lpstr>'x-206'!TABLE_SECTION_NUMBER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'x-401'!TABLE_SECTION_NUMBER</vt:lpstr>
      <vt:lpstr>'x-501'!TABLE_SECTION_NUMBER</vt:lpstr>
      <vt:lpstr>'x-502'!TABLE_SECTION_NUMBER</vt:lpstr>
      <vt:lpstr>'x-503'!TABLE_SECTION_NUMBER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'x-801'!TABLE_SECTION_NUMBER</vt:lpstr>
      <vt:lpstr>'x-802'!TABLE_SECTION_NUMBER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'x-401'!TABLE_SECTION_NUMBER_1</vt:lpstr>
      <vt:lpstr>'x-501'!TABLE_SECTION_NUMBER_1</vt:lpstr>
      <vt:lpstr>'x-502'!TABLE_SECTION_NUMBER_1</vt:lpstr>
      <vt:lpstr>'x-503'!TABLE_SECTION_NUMBER_1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'x-701'!TABLE_SECTION_NUMBER_1</vt:lpstr>
      <vt:lpstr>'x-702'!TABLE_SECTION_NUMBER_1</vt:lpstr>
      <vt:lpstr>'x-801'!TABLE_SECTION_NUMBER_1</vt:lpstr>
      <vt:lpstr>'x-802'!TABLE_SECTION_NUMBER_1</vt:lpstr>
      <vt:lpstr>'x-305'!TABLE_SECTION_NUMBER_2</vt:lpstr>
      <vt:lpstr>'x-201'!TABLE_SERIES_NUMBER</vt:lpstr>
      <vt:lpstr>'x-202'!TABLE_SERIES_NUMBER</vt:lpstr>
      <vt:lpstr>'x-203'!TABLE_SERIES_NUMBER</vt:lpstr>
      <vt:lpstr>'x-204'!TABLE_SERIES_NUMBER</vt:lpstr>
      <vt:lpstr>'x-205'!TABLE_SERIES_NUMBER</vt:lpstr>
      <vt:lpstr>'x-206'!TABLE_SERIES_NUMBER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'x-401'!TABLE_SERIES_NUMBER</vt:lpstr>
      <vt:lpstr>'x-501'!TABLE_SERIES_NUMBER</vt:lpstr>
      <vt:lpstr>'x-502'!TABLE_SERIES_NUMBER</vt:lpstr>
      <vt:lpstr>'x-503'!TABLE_SERIES_NUMBER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'x-801'!TABLE_SERIES_NUMBER</vt:lpstr>
      <vt:lpstr>'x-802'!TABLE_SERIES_NUMBER</vt:lpstr>
      <vt:lpstr>'x-201'!TABLE_SERIES_NUMBER_1</vt:lpstr>
      <vt:lpstr>'x-202'!TABLE_SERIES_NUMBER_1</vt:lpstr>
      <vt:lpstr>'x-203'!TABLE_SERIES_NUMBER_1</vt:lpstr>
      <vt:lpstr>'x-204'!TABLE_SERIES_NUMBER_1</vt:lpstr>
      <vt:lpstr>'x-205'!TABLE_SERIES_NUMBER_1</vt:lpstr>
      <vt:lpstr>'x-206'!TABLE_SERIES_NUMBER_1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'x-401'!TABLE_SERIES_NUMBER_1</vt:lpstr>
      <vt:lpstr>'x-501'!TABLE_SERIES_NUMBER_1</vt:lpstr>
      <vt:lpstr>'x-502'!TABLE_SERIES_NUMBER_1</vt:lpstr>
      <vt:lpstr>'x-503'!TABLE_SERIES_NUMBER_1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'x-701'!TABLE_SERIES_NUMBER_1</vt:lpstr>
      <vt:lpstr>'x-702'!TABLE_SERIES_NUMBER_1</vt:lpstr>
      <vt:lpstr>'x-801'!TABLE_SERIES_NUMBER_1</vt:lpstr>
      <vt:lpstr>'x-802'!TABLE_SERIES_NUMBER_1</vt:lpstr>
      <vt:lpstr>'x-305'!TABLE_SERIES_NUMBER_2</vt:lpstr>
      <vt:lpstr>Cover!title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2025-02-28T21:21:47Z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0x01010012B3620EAB1DF74A810920FA00BB7CA7</vt:lpwstr>
  </property>
  <property fmtid="{D5CDD505-2E9C-101B-9397-08002B2CF9AE}" pid="5" name="_dlc_DocIdItemGuid">
    <vt:lpwstr>03b962d7-595e-4c9f-8284-5e50100171cd</vt:lpwstr>
  </property>
  <property fmtid="{D5CDD505-2E9C-101B-9397-08002B2CF9AE}" pid="6" name="HMT_DocumentType">
    <vt:lpwstr/>
  </property>
  <property fmtid="{D5CDD505-2E9C-101B-9397-08002B2CF9AE}" pid="7" name="HMT_DocumentTypeHTField0">
    <vt:lpwstr/>
  </property>
  <property fmtid="{D5CDD505-2E9C-101B-9397-08002B2CF9AE}" pid="8" name="HMT_Group">
    <vt:lpwstr/>
  </property>
  <property fmtid="{D5CDD505-2E9C-101B-9397-08002B2CF9AE}" pid="9" name="MediaServiceImageTags">
    <vt:lpwstr/>
  </property>
  <property fmtid="{D5CDD505-2E9C-101B-9397-08002B2CF9AE}" pid="10" name="HMT_SubTeam">
    <vt:lpwstr/>
  </property>
  <property fmtid="{D5CDD505-2E9C-101B-9397-08002B2CF9AE}" pid="11" name="HMT_SubTeamHTField0">
    <vt:lpwstr/>
  </property>
  <property fmtid="{D5CDD505-2E9C-101B-9397-08002B2CF9AE}" pid="12" name="HMT_TeamHTField0">
    <vt:lpwstr/>
  </property>
  <property fmtid="{D5CDD505-2E9C-101B-9397-08002B2CF9AE}" pid="13" name="HMT_CategoryHTField0">
    <vt:lpwstr/>
  </property>
  <property fmtid="{D5CDD505-2E9C-101B-9397-08002B2CF9AE}" pid="14" name="HMT_Team">
    <vt:lpwstr/>
  </property>
  <property fmtid="{D5CDD505-2E9C-101B-9397-08002B2CF9AE}" pid="15" name="b9c42a306c8b47fcbaf8a41a71352f3a">
    <vt:lpwstr/>
  </property>
  <property fmtid="{D5CDD505-2E9C-101B-9397-08002B2CF9AE}" pid="16" name="HMT_GroupHTField0">
    <vt:lpwstr/>
  </property>
  <property fmtid="{D5CDD505-2E9C-101B-9397-08002B2CF9AE}" pid="17" name="HMT_Category">
    <vt:lpwstr/>
  </property>
  <property fmtid="{D5CDD505-2E9C-101B-9397-08002B2CF9AE}" pid="18" name="HMT_Classification">
    <vt:lpwstr/>
  </property>
  <property fmtid="{D5CDD505-2E9C-101B-9397-08002B2CF9AE}" pid="19" name="TaxCatchAll">
    <vt:lpwstr/>
  </property>
</Properties>
</file>